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ranvera_Berberi\Desktop\"/>
    </mc:Choice>
  </mc:AlternateContent>
  <bookViews>
    <workbookView xWindow="0" yWindow="0" windowWidth="28800" windowHeight="11535" tabRatio="784"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 F5" sheetId="68" r:id="rId7"/>
    <sheet name=" F6" sheetId="124" r:id="rId8"/>
    <sheet name="F7" sheetId="115" r:id="rId9"/>
    <sheet name=" F8" sheetId="96" r:id="rId10"/>
    <sheet name="F9" sheetId="98" r:id="rId11"/>
    <sheet name="F10" sheetId="99" r:id="rId12"/>
    <sheet name=" F11" sheetId="125" r:id="rId13"/>
    <sheet name="F12" sheetId="116" r:id="rId14"/>
    <sheet name=" F13" sheetId="100" r:id="rId15"/>
    <sheet name=" F14" sheetId="101" r:id="rId16"/>
    <sheet name="F15" sheetId="126" r:id="rId17"/>
    <sheet name="F 16" sheetId="133" r:id="rId18"/>
    <sheet name=" F17" sheetId="102" r:id="rId19"/>
    <sheet name=" F18" sheetId="127" r:id="rId20"/>
    <sheet name="F19" sheetId="132" r:id="rId21"/>
    <sheet name=" F20" sheetId="103" r:id="rId22"/>
    <sheet name="F21" sheetId="128" r:id="rId23"/>
    <sheet name="F22" sheetId="117" r:id="rId24"/>
    <sheet name="Ndarja e tregut KJ" sheetId="104" state="hidden" r:id="rId25"/>
    <sheet name="F23" sheetId="120" r:id="rId26"/>
    <sheet name="F24" sheetId="129" r:id="rId27"/>
    <sheet name=" F25" sheetId="106" r:id="rId28"/>
    <sheet name="F26" sheetId="130" r:id="rId29"/>
    <sheet name="F27" sheetId="105" r:id="rId30"/>
    <sheet name=" F28" sheetId="131" r:id="rId31"/>
    <sheet name=" 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4">' F13'!$A$1:$H$66</definedName>
    <definedName name="_xlnm.Print_Area" localSheetId="15">' F14'!$A$1:$F$55</definedName>
    <definedName name="_xlnm.Print_Area" localSheetId="18">' F17'!$A$1:$F$53</definedName>
    <definedName name="_xlnm.Print_Area" localSheetId="19">' F18'!$A$1:$F$52</definedName>
    <definedName name="_xlnm.Print_Area" localSheetId="21">' F20'!$A$1:$F$52</definedName>
    <definedName name="_xlnm.Print_Area" localSheetId="27">' F25'!$A$1:$F$56</definedName>
    <definedName name="_xlnm.Print_Area" localSheetId="30">' F28'!$A$1:$F$54</definedName>
    <definedName name="_xlnm.Print_Area" localSheetId="31">' F29'!$A$1:$F$56</definedName>
    <definedName name="_xlnm.Print_Area" localSheetId="32">' F30'!$A$1:$F$54</definedName>
    <definedName name="_xlnm.Print_Area" localSheetId="6">' F5'!$A$1:$G$46</definedName>
    <definedName name="_xlnm.Print_Area" localSheetId="7">' F6'!$A$1:$H$52</definedName>
    <definedName name="_xlnm.Print_Area" localSheetId="9">' F8'!$A$1:$G$31</definedName>
    <definedName name="_xlnm.Print_Area" localSheetId="17">'F 16'!$A$1:$E$52</definedName>
    <definedName name="_xlnm.Print_Area" localSheetId="11">'F10'!$A$1:$F$49</definedName>
    <definedName name="_xlnm.Print_Area" localSheetId="13">'F12'!$A$1:$F$45</definedName>
    <definedName name="_xlnm.Print_Area" localSheetId="16">'F15'!$A$1:$H$63</definedName>
    <definedName name="_xlnm.Print_Area" localSheetId="20">'F19'!$A$1:$F$55</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8">'F26'!$A$1:$F$54</definedName>
    <definedName name="_xlnm.Print_Area" localSheetId="29">'F27'!$A$1:$F$56</definedName>
    <definedName name="_xlnm.Print_Area" localSheetId="4">'F3'!$A$1:$E$17</definedName>
    <definedName name="_xlnm.Print_Area" localSheetId="33">'F31'!$A$1:$F$55</definedName>
    <definedName name="_xlnm.Print_Area" localSheetId="41">'F39'!$A$1:$E$52</definedName>
    <definedName name="_xlnm.Print_Area" localSheetId="5">'F4'!$A$1:$F$59</definedName>
    <definedName name="_xlnm.Print_Area" localSheetId="42">'F40'!$A$1:$D$46</definedName>
    <definedName name="_xlnm.Print_Area" localSheetId="8">'F7'!$A$1:$G$55</definedName>
    <definedName name="_xlnm.Print_Area" localSheetId="10">'F9'!$A$1:$G$35</definedName>
    <definedName name="_xlnm.Print_Area" localSheetId="1">Kapaku!$A$1:$G$39</definedName>
    <definedName name="_xlnm.Print_Area" localSheetId="3">Permbajtja!$A$1:$J$48</definedName>
    <definedName name="_xlnm.Print_Area" localSheetId="2">Shenime!$A$1:$B$33</definedName>
    <definedName name="_xlnm.Print_Area" localSheetId="43">Sqarime!$A$1:$E$24</definedName>
    <definedName name="Z_CE7EBE67_DCEA_4A6B_A7CE_D3282729E0AF_.wvu.PrintArea" localSheetId="6" hidden="1">' F5'!$B$1:$G$53</definedName>
    <definedName name="Z_CE7EBE67_DCEA_4A6B_A7CE_D3282729E0AF_.wvu.PrintArea" localSheetId="4" hidden="1">'F3'!$B$2:$B$16</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16" i="165" l="1"/>
  <c r="B16" i="165"/>
  <c r="D20" i="164"/>
  <c r="B20" i="164"/>
  <c r="M10" i="117"/>
  <c r="L10" i="117" l="1"/>
  <c r="M8" i="117"/>
  <c r="L8" i="117"/>
  <c r="F12" i="164" l="1"/>
  <c r="K10" i="117" l="1"/>
  <c r="K8" i="117"/>
  <c r="F13" i="165"/>
  <c r="F14" i="165"/>
  <c r="E16" i="165"/>
  <c r="C20" i="164"/>
  <c r="H16" i="165" l="1"/>
  <c r="H14" i="165"/>
  <c r="H13" i="165"/>
  <c r="H15" i="165"/>
  <c r="C16" i="165"/>
  <c r="F15" i="165"/>
  <c r="G16" i="165" l="1"/>
  <c r="G15" i="165"/>
  <c r="G14" i="165"/>
  <c r="F16" i="165"/>
  <c r="G13" i="165"/>
  <c r="E20" i="164" l="1"/>
  <c r="H17" i="164" s="1"/>
  <c r="F13" i="164"/>
  <c r="F18" i="164"/>
  <c r="F17" i="164"/>
  <c r="F14" i="164"/>
  <c r="F16" i="164"/>
  <c r="G19" i="164"/>
  <c r="F19" i="164"/>
  <c r="G12" i="164"/>
  <c r="G15" i="164"/>
  <c r="F15" i="164"/>
  <c r="H15" i="164" l="1"/>
  <c r="H14" i="164"/>
  <c r="F20" i="164"/>
  <c r="H19" i="164"/>
  <c r="H12" i="164"/>
  <c r="H16" i="164"/>
  <c r="H13" i="164"/>
  <c r="H18" i="164"/>
  <c r="G16" i="164"/>
  <c r="G14" i="164"/>
  <c r="G17" i="164"/>
  <c r="G18" i="164"/>
  <c r="G13" i="164"/>
  <c r="H20" i="164" l="1"/>
  <c r="G20" i="164"/>
  <c r="J10" i="117" l="1"/>
  <c r="J8" i="117"/>
  <c r="H10" i="117" l="1"/>
  <c r="I8" i="117"/>
  <c r="H8" i="117"/>
  <c r="I10" i="117"/>
  <c r="G10" i="117" l="1"/>
  <c r="G8" i="117"/>
  <c r="F10" i="117" l="1"/>
  <c r="F8" i="117"/>
  <c r="E10" i="117" l="1"/>
  <c r="E8" i="117"/>
  <c r="D10" i="117" l="1"/>
  <c r="D8" i="117"/>
  <c r="C10" i="117" l="1"/>
  <c r="C8" i="117"/>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<sst xmlns="http://schemas.openxmlformats.org/spreadsheetml/2006/main" count="1557" uniqueCount="568">
  <si>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</si>
  <si>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</si>
  <si>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</si>
  <si>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</si>
  <si>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</si>
  <si>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</si>
  <si>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</si>
  <si>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</si>
  <si>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</si>
  <si>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</si>
  <si>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</si>
  <si>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</si>
  <si>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</si>
  <si>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</si>
  <si>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</si>
  <si>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</si>
  <si>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</si>
  <si>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</si>
  <si>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</si>
  <si>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</si>
  <si>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</si>
  <si>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</si>
  <si>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</si>
  <si>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</si>
  <si>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</si>
  <si>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</si>
  <si>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</si>
  <si>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</si>
  <si>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</si>
  <si>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</si>
  <si>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</si>
  <si>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</si>
  <si>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</si>
  <si>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</si>
  <si>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</si>
  <si>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</si>
  <si>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</si>
  <si>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</si>
  <si>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</si>
  <si>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</si>
  <si>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</si>
  <si>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</si>
  <si>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</si>
  <si>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</si>
  <si>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</si>
  <si>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</si>
  <si>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</si>
  <si>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</si>
  <si>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</si>
  <si>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</si>
  <si>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</si>
  <si>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</si>
  <si>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</si>
  <si>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</si>
  <si>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</si>
  <si>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</si>
  <si>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</si>
  <si>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</si>
  <si>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</si>
  <si>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</si>
  <si>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</si>
  <si>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</si>
  <si>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</si>
  <si>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</si>
  <si>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</si>
  <si>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</si>
  <si>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</si>
  <si>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</si>
  <si>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</si>
  <si>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</si>
  <si>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</si>
  <si>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</si>
  <si>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</si>
  <si>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</si>
  <si>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</si>
  <si>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</si>
  <si>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</si>
  <si>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</si>
  <si>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</si>
  <si>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</si>
  <si>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</si>
  <si>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</si>
  <si>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</si>
  <si>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</si>
  <si>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</si>
  <si>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</si>
  <si>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</si>
  <si>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</si>
  <si>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</si>
  <si>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</si>
  <si>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</si>
  <si>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</si>
  <si>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</si>
  <si>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</si>
  <si>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</si>
  <si>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</si>
  <si>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</si>
  <si>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</si>
  <si>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</si>
  <si>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</si>
  <si>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</si>
  <si>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</si>
  <si>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</si>
  <si>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</si>
  <si>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</si>
  <si>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</si>
  <si>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</si>
  <si>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</si>
  <si>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</si>
  <si>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</si>
  <si>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</si>
  <si>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</si>
  <si>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</si>
  <si>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</si>
  <si>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</si>
  <si>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</si>
  <si>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</si>
  <si>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</si>
  <si>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</si>
  <si>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</si>
  <si>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</si>
  <si>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</si>
  <si>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</si>
  <si>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</si>
  <si>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</si>
  <si>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</si>
  <si>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</si>
  <si>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</si>
  <si>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</si>
  <si>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</si>
  <si>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</si>
  <si>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</si>
  <si>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</si>
  <si>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</si>
  <si>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</si>
  <si>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</si>
  <si>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</si>
  <si>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</si>
  <si>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</si>
  <si>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</si>
  <si>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</si>
  <si>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</si>
  <si>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</si>
  <si>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</si>
  <si>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</si>
  <si>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</si>
  <si>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</si>
  <si>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</si>
  <si>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</si>
  <si>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</si>
  <si>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</si>
  <si>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</si>
  <si>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</si>
  <si>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</si>
  <si>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</si>
  <si>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</si>
  <si>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</si>
  <si>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</si>
  <si>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</si>
  <si>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</si>
  <si>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</si>
  <si>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</si>
  <si>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</si>
  <si>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</si>
  <si>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</si>
  <si>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</si>
  <si>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</si>
  <si>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</si>
  <si>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</si>
  <si>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</si>
  <si>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</si>
  <si>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</si>
  <si>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</si>
  <si>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</si>
  <si>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</si>
  <si>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</si>
  <si>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</si>
  <si>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</si>
  <si>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</si>
  <si>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</si>
  <si>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</si>
  <si>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</si>
  <si>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</si>
  <si>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</si>
  <si>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</si>
  <si>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</si>
  <si>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</si>
  <si>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</si>
  <si>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</si>
  <si>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</si>
  <si>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</si>
  <si>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</si>
  <si>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</si>
  <si>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</si>
  <si>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</si>
  <si>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</si>
  <si>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</si>
  <si>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</si>
  <si>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</si>
  <si>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</si>
  <si>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</si>
  <si>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</si>
  <si>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</si>
  <si>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</si>
  <si>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</si>
  <si>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</si>
  <si>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</si>
  <si>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</si>
  <si>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</si>
  <si>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</si>
  <si>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</si>
  <si>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</si>
  <si>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</si>
  <si>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</si>
  <si>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</si>
  <si>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</si>
  <si>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</si>
  <si>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</si>
  <si>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</si>
  <si>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</si>
  <si>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</si>
  <si>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</si>
  <si>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</si>
  <si>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</si>
  <si>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</si>
  <si>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</si>
  <si>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</si>
  <si>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</si>
  <si>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</si>
  <si>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</si>
  <si>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</si>
  <si>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</si>
  <si>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</si>
  <si>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</si>
  <si>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</si>
  <si>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</si>
  <si>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</si>
  <si>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</si>
  <si>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</si>
  <si>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</si>
  <si>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</si>
  <si>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</si>
  <si>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</si>
  <si>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</si>
  <si>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</si>
  <si>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</si>
  <si>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</si>
  <si>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</si>
  <si>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</si>
  <si>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</si>
  <si>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</si>
  <si>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</si>
  <si>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</si>
  <si>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</si>
  <si>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</si>
  <si>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</si>
  <si>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</si>
  <si>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</si>
  <si>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</si>
  <si>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</si>
  <si>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</si>
  <si>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</si>
  <si>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</si>
  <si>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</si>
  <si>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</si>
  <si>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</si>
  <si>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</si>
  <si>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</si>
  <si>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</si>
  <si>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</si>
  <si>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</si>
  <si>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</si>
  <si>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</si>
  <si>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</si>
  <si>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</si>
  <si>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</si>
  <si>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</si>
  <si>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</si>
  <si>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</si>
  <si>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</si>
  <si>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</si>
  <si>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</si>
  <si>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</si>
  <si>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</si>
  <si>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</si>
  <si>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</si>
  <si>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</si>
  <si>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</si>
  <si>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</si>
  <si>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</si>
  <si>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</si>
  <si>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</si>
  <si>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</si>
  <si>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</si>
  <si>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</si>
  <si>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</si>
  <si>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</si>
  <si>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</si>
  <si>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</si>
  <si>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</si>
  <si>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</si>
  <si>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</si>
  <si>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</si>
  <si>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</si>
  <si>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</si>
  <si>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</si>
  <si>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</si>
  <si>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</si>
  <si>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</si>
  <si>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</si>
  <si>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</si>
  <si>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</si>
  <si>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</si>
  <si>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</si>
  <si>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</si>
  <si>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</si>
  <si>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</si>
  <si>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</si>
  <si>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</si>
  <si>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</si>
  <si>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</si>
  <si>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</si>
  <si>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</si>
  <si>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</si>
  <si>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</si>
  <si>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</si>
  <si>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</si>
  <si>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</si>
  <si>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</si>
  <si>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</si>
  <si>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</si>
  <si>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</si>
  <si>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</si>
  <si>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</si>
  <si>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</si>
  <si>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</si>
  <si>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</si>
  <si>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</si>
  <si>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</si>
  <si>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</si>
  <si>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</si>
  <si>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</si>
  <si>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</si>
  <si>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</si>
  <si>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</si>
  <si>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</si>
  <si>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</si>
  <si>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</si>
  <si>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</si>
  <si>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</si>
  <si>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</si>
  <si>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</si>
  <si>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</si>
  <si>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</si>
  <si>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</si>
  <si>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</si>
  <si>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</si>
  <si>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</si>
  <si>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</si>
  <si>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</si>
  <si>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</si>
  <si>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</si>
  <si>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</si>
  <si>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</si>
  <si>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</si>
  <si>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</si>
  <si>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</si>
  <si>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</si>
  <si>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</si>
  <si>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</si>
  <si>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</si>
  <si>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</si>
  <si>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</si>
  <si>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</si>
  <si>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</si>
  <si>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</si>
  <si>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</si>
  <si>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</si>
  <si>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</si>
  <si>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</si>
  <si>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</si>
  <si>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</si>
  <si>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</si>
  <si>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</si>
  <si>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</si>
  <si>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</si>
  <si>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</si>
  <si>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</si>
  <si>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</si>
  <si>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</si>
  <si>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</si>
  <si>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</si>
  <si>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</si>
  <si>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</si>
  <si>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</si>
  <si>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</si>
  <si>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</si>
  <si>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</si>
  <si>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</si>
  <si>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</si>
  <si>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</si>
  <si>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</si>
  <si>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</si>
  <si>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</si>
  <si>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</si>
  <si>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</si>
  <si>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</si>
  <si>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</si>
  <si>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</si>
  <si>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</si>
  <si>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</si>
  <si>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</si>
  <si>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</si>
  <si>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</si>
  <si>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</si>
  <si>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</si>
  <si>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</si>
  <si>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</si>
  <si>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</si>
  <si>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</si>
  <si>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</si>
  <si>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</si>
  <si>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</si>
  <si>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</si>
  <si>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</si>
  <si>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</si>
  <si>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</si>
  <si>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</si>
  <si>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</si>
  <si>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</si>
  <si>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</si>
  <si>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</si>
  <si>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</si>
  <si>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</si>
  <si>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</si>
  <si>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</si>
  <si>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</si>
  <si>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</si>
  <si>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</si>
  <si>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</si>
  <si>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</si>
  <si>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</si>
  <si>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</si>
  <si>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</si>
  <si>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</si>
  <si>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</si>
  <si>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</si>
  <si>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</si>
  <si>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</si>
  <si>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</si>
  <si>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</si>
  <si>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</si>
  <si>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</si>
  <si>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</si>
  <si>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</si>
  <si>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</si>
  <si>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</si>
  <si>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</si>
  <si>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</si>
  <si>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</si>
  <si>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</si>
  <si>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</si>
  <si>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</si>
  <si>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</si>
  <si>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</si>
  <si>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</si>
  <si>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</si>
  <si>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</si>
  <si>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</si>
  <si>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</si>
  <si>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</si>
  <si>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</si>
  <si>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</si>
  <si>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</si>
  <si>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</si>
  <si>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</si>
  <si>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</si>
  <si>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</si>
  <si>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</si>
  <si>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</si>
  <si>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</si>
  <si>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</si>
  <si>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</si>
  <si>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</si>
  <si>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</si>
  <si>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</si>
  <si>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</si>
  <si>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</si>
  <si>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</si>
  <si>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</si>
  <si>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</si>
  <si>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</si>
  <si>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</si>
  <si>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</si>
  <si>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</si>
  <si>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</si>
  <si>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</si>
  <si>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</si>
  <si>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</si>
  <si>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</si>
  <si>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</si>
  <si>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</si>
  <si>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</si>
  <si>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</si>
  <si>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</si>
  <si>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</si>
  <si>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</si>
  <si>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</si>
  <si>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</si>
  <si>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</si>
  <si>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</si>
  <si>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</si>
  <si>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</si>
  <si>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</si>
  <si>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</si>
  <si>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</si>
  <si>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</si>
  <si>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</si>
  <si>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</si>
  <si>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</si>
  <si>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</si>
  <si>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</si>
  <si>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</si>
  <si>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</si>
  <si>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</si>
  <si>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</si>
  <si>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222</t>
  </si>
  <si>
    <t>4,181</t>
  </si>
  <si>
    <t>288</t>
  </si>
  <si>
    <t>2,028</t>
  </si>
  <si>
    <t>955</t>
  </si>
  <si>
    <t>1,213</t>
  </si>
  <si>
    <t>1,083</t>
  </si>
  <si>
    <t>472</t>
  </si>
  <si>
    <t>6,180</t>
  </si>
  <si>
    <t>1,338</t>
  </si>
  <si>
    <t>10,442</t>
  </si>
  <si>
    <t>497</t>
  </si>
  <si>
    <t>271</t>
  </si>
  <si>
    <t>174</t>
  </si>
  <si>
    <t>459</t>
  </si>
  <si>
    <t>10,059</t>
  </si>
  <si>
    <t>5,981</t>
  </si>
  <si>
    <t>1,351</t>
  </si>
  <si>
    <t>Published 25 April 2019</t>
  </si>
  <si>
    <t>Publikuar 25 Prill 2019</t>
  </si>
  <si>
    <r>
      <t xml:space="preserve">Janar - Mars 2019 / </t>
    </r>
    <r>
      <rPr>
        <i/>
        <sz val="9"/>
        <rFont val="Times New Roman"/>
        <family val="1"/>
      </rPr>
      <t>January - March 2019</t>
    </r>
  </si>
  <si>
    <r>
      <rPr>
        <b/>
        <sz val="9"/>
        <rFont val="Times New Roman"/>
        <family val="1"/>
      </rPr>
      <t>Janar - Mars</t>
    </r>
    <r>
      <rPr>
        <i/>
        <sz val="9"/>
        <rFont val="Times New Roman"/>
        <family val="1"/>
      </rPr>
      <t xml:space="preserve"> / January - March</t>
    </r>
  </si>
  <si>
    <t xml:space="preserve">Gjate periudhës Janar - Mars 2019 tregu i sigurimeve ka pasur një rritje prej 11.78%. Volumi i primeve të shkruara bruto është rritur me 418,195 mijë lekë duke arritur shifrën 3,969,400 mijë lekë. </t>
  </si>
  <si>
    <t xml:space="preserve">Numri i kontratave arriti në 276,006 duke shënuar një rritje me 5.68 % krahasuar me periudhën Janar - Mars 2018.
</t>
  </si>
  <si>
    <t>Volumi i primeve të shkruara bruto në veprimtarinë e Jo-Jetës kapi shifrën 3,643,104 mijë lekë duke shënuar një rritje në masën 10.19% krahasuar me periudhën Janar - Mars 2018.</t>
  </si>
  <si>
    <t>Numri i kontratave në sigurimin e Jo-Jetës kapi shifrën 247,769 duke shënuar një rritje në masën 7.22% krahasuar me periudhën Janar - Mars 2018.</t>
  </si>
  <si>
    <t>Volumi i primeve të shkruara bruto në veprimtarinë e Jetës kapi shifrën 287,597 mijë lekë duke shënuar një rritje në masën 19.62% krahasuar me periudhën Janar - Mars 2018.</t>
  </si>
  <si>
    <t>Numri i kontratave në sigurimin e Jetës arriti në 28,226 duke shënuar një ulje në masën 6.14% krahasuar me periudhën Janar - Mars 2018.</t>
  </si>
  <si>
    <t>Gjate periudhës Janar - Mars 2019, janë paguar gjithsej 1,501,412 mijë lekë dëme ose 11.82% më shumë se gjatë periudhës Janar - Mars 2018.</t>
  </si>
  <si>
    <t>Numri i dëmeve të paguara gjatë periudhës Janar - Mars 2019 është rritur me 421 dhe arriti shifrën 10,939 nga të cilat 10,442 dëme janë paguar nga shoqëritë e sigurimit të Jo-Jetës dhe 497 nga shoqëritë e sigurimit të Jetës.</t>
  </si>
  <si>
    <t>The number of Life insurance policies reached 28,226 which indicate an decrease by 6.14% compared to the same period of 2018.</t>
  </si>
  <si>
    <t>Për konvertimin e të dhënave në valutë të huaj është përdorur kursi mesatar i këmbimit për muajin Mars 2019, referuar të dhënave të publikuara në faqen zyrtare të internetit të Bankës së Shqipërisë: 1 Euro = 124.99 lekë dhe 1 USD = 110.53 lekë.</t>
  </si>
  <si>
    <t>For data in foreign currency, the official average currency exchange rate for March 2019 is used, referring to the Central Bank of Albania official website: 1 Euro = 124.99 ALL dhe 1 USD = 110.53 ALL.</t>
  </si>
  <si>
    <t xml:space="preserve">During January - March 2019 the insurance market experienced an increase by11.78% compared to January - March 2018. Gross insurance premiums amount to ALL 3,969,400 thousand, increasing by ALL 418,195 thousand. </t>
  </si>
  <si>
    <t>The number of insurance policies reached 276,006 which indicate an increase 5.68% compared to January - March 2018.</t>
  </si>
  <si>
    <t>Gross insurance premiums in Non-Life insurance business reached the value of ALL 3,643,104 thousand, which indicate an increase by 10.19% compared with January - March 2018.</t>
  </si>
  <si>
    <t>The number of Non-Life insurance policies reached 247,769 which are 7.22% more than January - March 2018.</t>
  </si>
  <si>
    <t>Gross insurance premiums in Life insurance business reached the value of ALL 287,597 thousand, which indicate a increase by 19.62% compared to January - March 2017.</t>
  </si>
  <si>
    <t xml:space="preserve">During January - March 2018, the paid claims are in the amount of 1,501,142 thousand, or 11.82% more than January - March 2018.
</t>
  </si>
  <si>
    <t xml:space="preserve">During January - March 2018, there is a increase of 421 in the number of paid claims, which reached the number of 10,939 paid claims. The Non-Life insurers paid 10,442 claims and Life insurers paid 497 claims. </t>
  </si>
  <si>
    <t>Janar - Mars 2019</t>
  </si>
  <si>
    <t>January - March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</si>
</sst>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
    <numFmt numFmtId="174" formatCode="#,##0.0_);[Red]\(#,##0.0\)"/>
  </numFmts>
  <fonts count="110">
    <font>
      <sz val="10"/>
      <name val="Arial"/>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i/>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34998626667073579"/>
      </top>
      <bottom/>
      <diagonal/>
    </border>
  </borders>
  <cellStyleXfs count="90">
    <xf numFmtId="0" fontId="0" fillId="0" borderId="0"/>
    <xf numFmtId="0" fontId="14" fillId="0" borderId="1">
      <alignment horizontal="left" wrapText="1" indent="2"/>
    </xf>
    <xf numFmtId="165" fontId="2"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5"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70" fontId="8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0" fontId="4" fillId="0" borderId="0" applyNumberFormat="0" applyFill="0" applyBorder="0" applyAlignment="0" applyProtection="0">
      <alignment vertical="top"/>
      <protection locked="0"/>
    </xf>
    <xf numFmtId="0" fontId="85" fillId="0" borderId="0"/>
    <xf numFmtId="0" fontId="89" fillId="0" borderId="0"/>
    <xf numFmtId="0" fontId="30" fillId="0" borderId="0"/>
    <xf numFmtId="0" fontId="30" fillId="0" borderId="0"/>
    <xf numFmtId="0" fontId="18" fillId="0" borderId="0"/>
    <xf numFmtId="0" fontId="2" fillId="0" borderId="0"/>
    <xf numFmtId="0" fontId="6" fillId="0" borderId="0"/>
    <xf numFmtId="0" fontId="21" fillId="0" borderId="0"/>
    <xf numFmtId="9" fontId="2" fillId="0" borderId="0" applyFont="0" applyFill="0" applyBorder="0" applyAlignment="0" applyProtection="0"/>
    <xf numFmtId="9" fontId="30"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9" fillId="0" borderId="0"/>
    <xf numFmtId="0" fontId="89" fillId="0" borderId="0"/>
    <xf numFmtId="0" fontId="2" fillId="0" borderId="0"/>
    <xf numFmtId="0" fontId="2" fillId="0" borderId="0"/>
    <xf numFmtId="0" fontId="2" fillId="0" borderId="0"/>
    <xf numFmtId="0" fontId="89" fillId="0" borderId="0"/>
    <xf numFmtId="0" fontId="89" fillId="0" borderId="0"/>
    <xf numFmtId="0" fontId="89" fillId="0" borderId="0"/>
    <xf numFmtId="0" fontId="89" fillId="0" borderId="0"/>
    <xf numFmtId="0" fontId="2" fillId="0" borderId="0"/>
    <xf numFmtId="0" fontId="2" fillId="0" borderId="0"/>
    <xf numFmtId="0" fontId="89" fillId="0" borderId="0"/>
    <xf numFmtId="0" fontId="89" fillId="0" borderId="0"/>
    <xf numFmtId="0" fontId="89" fillId="0" borderId="0"/>
    <xf numFmtId="0" fontId="89" fillId="0" borderId="0"/>
    <xf numFmtId="0" fontId="2" fillId="0" borderId="0"/>
    <xf numFmtId="0" fontId="2" fillId="0" borderId="0"/>
    <xf numFmtId="0" fontId="89" fillId="0" borderId="0"/>
    <xf numFmtId="0" fontId="89" fillId="0" borderId="0"/>
    <xf numFmtId="9" fontId="2" fillId="0" borderId="0" applyFont="0" applyFill="0" applyBorder="0" applyAlignment="0" applyProtection="0"/>
    <xf numFmtId="9" fontId="2" fillId="0" borderId="0" applyFont="0" applyFill="0" applyBorder="0" applyAlignment="0" applyProtection="0"/>
    <xf numFmtId="0" fontId="109" fillId="0" borderId="0"/>
    <xf numFmtId="170" fontId="109" fillId="0" borderId="0" applyFont="0" applyFill="0" applyBorder="0" applyAlignment="0" applyProtection="0"/>
    <xf numFmtId="0" fontId="1" fillId="0" borderId="0"/>
    <xf numFmtId="9" fontId="1" fillId="0" borderId="0" applyFont="0" applyFill="0" applyBorder="0" applyAlignment="0" applyProtection="0"/>
  </cellStyleXfs>
  <cellXfs count="639">
    <xf numFmtId="0" fontId="0" fillId="0" borderId="0" xfId="0"/>
    <xf numFmtId="0" fontId="9" fillId="2" borderId="0" xfId="0" applyFont="1" applyFill="1"/>
    <xf numFmtId="0" fontId="27" fillId="2" borderId="0" xfId="0" applyFont="1" applyFill="1"/>
    <xf numFmtId="0" fontId="23" fillId="2" borderId="0" xfId="0" applyFont="1" applyFill="1"/>
    <xf numFmtId="0" fontId="23" fillId="2" borderId="0" xfId="0" applyFont="1" applyFill="1" applyBorder="1"/>
    <xf numFmtId="0" fontId="27" fillId="2" borderId="0" xfId="0" applyFont="1" applyFill="1" applyBorder="1"/>
    <xf numFmtId="0" fontId="25" fillId="3" borderId="0" xfId="0" applyFont="1" applyFill="1" applyBorder="1" applyAlignment="1">
      <alignment horizontal="center"/>
    </xf>
    <xf numFmtId="0" fontId="27" fillId="3" borderId="0" xfId="0" applyFont="1" applyFill="1" applyBorder="1" applyAlignment="1">
      <alignment horizontal="center"/>
    </xf>
    <xf numFmtId="0" fontId="16" fillId="0" borderId="0" xfId="22" applyFont="1" applyFill="1" applyBorder="1" applyAlignment="1"/>
    <xf numFmtId="0" fontId="16" fillId="2" borderId="0" xfId="22" applyFont="1" applyFill="1" applyBorder="1" applyAlignment="1"/>
    <xf numFmtId="0" fontId="29" fillId="2" borderId="0" xfId="22" applyFont="1" applyFill="1" applyBorder="1" applyAlignment="1">
      <alignment vertical="center" wrapText="1"/>
    </xf>
    <xf numFmtId="0" fontId="0" fillId="2" borderId="0" xfId="0" applyFill="1"/>
    <xf numFmtId="0" fontId="26" fillId="3" borderId="0" xfId="0" applyFont="1" applyFill="1" applyBorder="1"/>
    <xf numFmtId="0" fontId="27" fillId="3" borderId="0" xfId="0" applyFont="1" applyFill="1" applyBorder="1"/>
    <xf numFmtId="0" fontId="25" fillId="2" borderId="0" xfId="0" applyFont="1" applyFill="1" applyBorder="1" applyAlignment="1">
      <alignment horizontal="center"/>
    </xf>
    <xf numFmtId="0" fontId="25" fillId="3" borderId="0" xfId="0" applyFont="1" applyFill="1" applyBorder="1"/>
    <xf numFmtId="0" fontId="24" fillId="2" borderId="0" xfId="0" applyFont="1" applyFill="1" applyBorder="1"/>
    <xf numFmtId="0" fontId="39" fillId="4" borderId="0" xfId="0" applyFont="1" applyFill="1" applyBorder="1" applyAlignment="1">
      <alignment horizontal="center"/>
    </xf>
    <xf numFmtId="0" fontId="40" fillId="4" borderId="0" xfId="0" applyFont="1" applyFill="1" applyBorder="1" applyAlignment="1">
      <alignment horizontal="center"/>
    </xf>
    <xf numFmtId="0" fontId="25" fillId="2" borderId="0" xfId="0" applyFont="1" applyFill="1" applyBorder="1" applyAlignment="1">
      <alignment horizontal="right"/>
    </xf>
    <xf numFmtId="0" fontId="35" fillId="2" borderId="0" xfId="0" applyFont="1" applyFill="1" applyBorder="1"/>
    <xf numFmtId="0" fontId="22" fillId="2" borderId="0" xfId="22" applyFont="1" applyFill="1" applyBorder="1" applyAlignment="1">
      <alignment vertical="center" wrapText="1"/>
    </xf>
    <xf numFmtId="0" fontId="41" fillId="4" borderId="0" xfId="0" applyFont="1" applyFill="1" applyBorder="1" applyAlignment="1">
      <alignment horizontal="center"/>
    </xf>
    <xf numFmtId="0" fontId="31" fillId="2" borderId="2" xfId="0" applyFont="1" applyFill="1" applyBorder="1"/>
    <xf numFmtId="0" fontId="31" fillId="2" borderId="3" xfId="0" applyFont="1" applyFill="1" applyBorder="1"/>
    <xf numFmtId="167" fontId="25" fillId="3" borderId="0" xfId="0" applyNumberFormat="1" applyFont="1" applyFill="1" applyBorder="1" applyAlignment="1">
      <alignment horizontal="right"/>
    </xf>
    <xf numFmtId="10" fontId="25" fillId="3" borderId="0" xfId="26" applyNumberFormat="1" applyFont="1" applyFill="1" applyBorder="1" applyAlignment="1">
      <alignment horizontal="center"/>
    </xf>
    <xf numFmtId="10" fontId="25" fillId="3" borderId="0" xfId="26" applyNumberFormat="1" applyFont="1" applyFill="1" applyBorder="1" applyAlignment="1">
      <alignment horizontal="right"/>
    </xf>
    <xf numFmtId="10" fontId="27" fillId="2" borderId="2" xfId="26" applyNumberFormat="1" applyFont="1" applyFill="1" applyBorder="1"/>
    <xf numFmtId="10" fontId="27" fillId="2" borderId="2" xfId="26" applyNumberFormat="1" applyFont="1" applyFill="1" applyBorder="1" applyAlignment="1">
      <alignment horizontal="center"/>
    </xf>
    <xf numFmtId="10" fontId="27" fillId="2" borderId="3" xfId="26" applyNumberFormat="1" applyFont="1" applyFill="1" applyBorder="1"/>
    <xf numFmtId="10" fontId="27" fillId="2" borderId="3" xfId="26" applyNumberFormat="1" applyFont="1" applyFill="1" applyBorder="1" applyAlignment="1">
      <alignment horizontal="center"/>
    </xf>
    <xf numFmtId="0" fontId="0" fillId="0" borderId="0" xfId="0" applyFill="1"/>
    <xf numFmtId="167" fontId="27" fillId="2" borderId="2" xfId="2" applyNumberFormat="1" applyFont="1" applyFill="1" applyBorder="1"/>
    <xf numFmtId="0" fontId="5" fillId="2" borderId="0" xfId="0" applyFont="1" applyFill="1"/>
    <xf numFmtId="0" fontId="9" fillId="2" borderId="0" xfId="0" applyFont="1" applyFill="1" applyAlignment="1">
      <alignment horizontal="justify" wrapText="1"/>
    </xf>
    <xf numFmtId="0" fontId="9" fillId="2" borderId="0" xfId="0" applyFont="1" applyFill="1" applyAlignment="1">
      <alignment wrapText="1"/>
    </xf>
    <xf numFmtId="0" fontId="9" fillId="2" borderId="0" xfId="0" applyFont="1" applyFill="1" applyAlignment="1">
      <alignment horizontal="justify"/>
    </xf>
    <xf numFmtId="0" fontId="9" fillId="2" borderId="0" xfId="0" applyFont="1" applyFill="1" applyAlignment="1">
      <alignment vertical="top" wrapText="1"/>
    </xf>
    <xf numFmtId="0" fontId="9" fillId="2" borderId="0" xfId="0" applyFont="1" applyFill="1" applyAlignment="1"/>
    <xf numFmtId="0" fontId="9" fillId="2" borderId="0" xfId="0" applyFont="1" applyFill="1" applyAlignment="1">
      <alignment horizontal="left"/>
    </xf>
    <xf numFmtId="0" fontId="8" fillId="2" borderId="0" xfId="24" applyFont="1" applyFill="1" applyAlignment="1">
      <alignment horizontal="left"/>
    </xf>
    <xf numFmtId="0" fontId="8" fillId="2" borderId="0" xfId="24" applyFont="1" applyFill="1" applyAlignment="1"/>
    <xf numFmtId="0" fontId="4" fillId="2" borderId="0" xfId="17" applyFill="1" applyAlignment="1" applyProtection="1">
      <alignment vertical="top" wrapText="1"/>
    </xf>
    <xf numFmtId="0" fontId="11" fillId="2" borderId="0" xfId="17" applyFont="1" applyFill="1" applyAlignment="1" applyProtection="1"/>
    <xf numFmtId="0" fontId="38" fillId="2" borderId="0" xfId="0" applyFont="1" applyFill="1"/>
    <xf numFmtId="0" fontId="60" fillId="2" borderId="0" xfId="0" applyFont="1" applyFill="1" applyAlignment="1">
      <alignment horizontal="left" vertical="top" wrapText="1"/>
    </xf>
    <xf numFmtId="0" fontId="60" fillId="2" borderId="0" xfId="0" applyFont="1" applyFill="1" applyAlignment="1">
      <alignment horizontal="left"/>
    </xf>
    <xf numFmtId="0" fontId="60" fillId="2" borderId="0" xfId="0" applyFont="1" applyFill="1" applyAlignment="1">
      <alignment wrapText="1"/>
    </xf>
    <xf numFmtId="0" fontId="60" fillId="2" borderId="0" xfId="0" applyFont="1" applyFill="1" applyAlignment="1">
      <alignment horizontal="justify"/>
    </xf>
    <xf numFmtId="0" fontId="60" fillId="2" borderId="0" xfId="0" applyFont="1" applyFill="1" applyAlignment="1">
      <alignment vertical="top" wrapText="1"/>
    </xf>
    <xf numFmtId="0" fontId="62" fillId="2" borderId="0" xfId="0" applyFont="1" applyFill="1"/>
    <xf numFmtId="0" fontId="64" fillId="2" borderId="0" xfId="0" applyFont="1" applyFill="1"/>
    <xf numFmtId="0" fontId="65" fillId="2" borderId="0" xfId="0" applyFont="1" applyFill="1"/>
    <xf numFmtId="0" fontId="66" fillId="2" borderId="0" xfId="0" applyFont="1" applyFill="1"/>
    <xf numFmtId="0" fontId="67" fillId="2" borderId="0" xfId="0" applyFont="1" applyFill="1"/>
    <xf numFmtId="0" fontId="13" fillId="2" borderId="0" xfId="0" applyFont="1" applyFill="1" applyAlignment="1">
      <alignment horizontal="left"/>
    </xf>
    <xf numFmtId="0" fontId="7" fillId="2" borderId="0" xfId="0" applyFont="1" applyFill="1"/>
    <xf numFmtId="0" fontId="4" fillId="2" borderId="0" xfId="17" applyFill="1" applyAlignment="1" applyProtection="1"/>
    <xf numFmtId="0" fontId="12" fillId="2" borderId="0" xfId="0" applyFont="1" applyFill="1"/>
    <xf numFmtId="0" fontId="7" fillId="2" borderId="0" xfId="0" applyNumberFormat="1" applyFont="1" applyFill="1" applyBorder="1"/>
    <xf numFmtId="0" fontId="68" fillId="2" borderId="0" xfId="0" applyFont="1" applyFill="1"/>
    <xf numFmtId="0" fontId="68" fillId="2" borderId="0" xfId="0" applyNumberFormat="1" applyFont="1" applyFill="1" applyBorder="1"/>
    <xf numFmtId="0" fontId="0" fillId="2" borderId="0" xfId="0" applyFill="1" applyBorder="1"/>
    <xf numFmtId="0" fontId="71"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4" fillId="3" borderId="8" xfId="0" applyFont="1" applyFill="1" applyBorder="1" applyAlignment="1">
      <alignment horizontal="left" vertical="center"/>
    </xf>
    <xf numFmtId="0" fontId="45" fillId="3" borderId="8" xfId="0" applyFont="1" applyFill="1" applyBorder="1" applyAlignment="1">
      <alignment horizontal="left" vertical="center"/>
    </xf>
    <xf numFmtId="0" fontId="44" fillId="3" borderId="3" xfId="0" applyFont="1" applyFill="1" applyBorder="1" applyAlignment="1">
      <alignment horizontal="left"/>
    </xf>
    <xf numFmtId="0" fontId="54" fillId="3" borderId="9"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78" fillId="2" borderId="0" xfId="17" applyFont="1" applyFill="1" applyAlignment="1" applyProtection="1">
      <alignment horizontal="left" vertical="top" wrapText="1"/>
    </xf>
    <xf numFmtId="0" fontId="78" fillId="2" borderId="0" xfId="17" applyFont="1" applyFill="1" applyAlignment="1" applyProtection="1">
      <alignment vertical="top" wrapText="1"/>
    </xf>
    <xf numFmtId="0" fontId="51" fillId="2" borderId="0" xfId="0" applyFont="1" applyFill="1" applyAlignment="1">
      <alignment horizontal="left"/>
    </xf>
    <xf numFmtId="0" fontId="7" fillId="2" borderId="0" xfId="0" applyFont="1" applyFill="1" applyAlignment="1">
      <alignment horizontal="left"/>
    </xf>
    <xf numFmtId="0" fontId="25" fillId="3" borderId="10" xfId="0" applyFont="1" applyFill="1" applyBorder="1" applyAlignment="1">
      <alignment horizontal="center" vertical="top" wrapText="1"/>
    </xf>
    <xf numFmtId="0" fontId="64" fillId="2" borderId="0" xfId="0" applyFont="1" applyFill="1" applyAlignment="1">
      <alignment horizontal="left"/>
    </xf>
    <xf numFmtId="0" fontId="0" fillId="6" borderId="0" xfId="0" applyFill="1"/>
    <xf numFmtId="0" fontId="4" fillId="6" borderId="0" xfId="17" applyFill="1" applyAlignment="1" applyProtection="1"/>
    <xf numFmtId="0" fontId="4" fillId="6" borderId="0" xfId="17" applyFont="1" applyFill="1" applyAlignment="1" applyProtection="1"/>
    <xf numFmtId="0" fontId="63" fillId="6" borderId="0" xfId="0" applyFont="1" applyFill="1"/>
    <xf numFmtId="167" fontId="75" fillId="3" borderId="3" xfId="2" applyNumberFormat="1" applyFont="1" applyFill="1" applyBorder="1" applyAlignment="1">
      <alignment horizontal="right" wrapText="1"/>
    </xf>
    <xf numFmtId="165" fontId="75" fillId="3" borderId="3" xfId="2" applyNumberFormat="1" applyFont="1" applyFill="1" applyBorder="1" applyAlignment="1">
      <alignment horizontal="right" wrapText="1"/>
    </xf>
    <xf numFmtId="0" fontId="9" fillId="6" borderId="0" xfId="0" applyFont="1" applyFill="1"/>
    <xf numFmtId="0" fontId="9" fillId="6" borderId="0" xfId="0" applyNumberFormat="1" applyFont="1" applyFill="1" applyBorder="1"/>
    <xf numFmtId="0" fontId="9" fillId="6" borderId="0" xfId="23" applyFont="1" applyFill="1" applyAlignment="1">
      <alignment vertical="top"/>
    </xf>
    <xf numFmtId="0" fontId="9" fillId="6" borderId="0" xfId="23" applyFont="1" applyFill="1"/>
    <xf numFmtId="49" fontId="64" fillId="2" borderId="0" xfId="0" applyNumberFormat="1" applyFont="1" applyFill="1"/>
    <xf numFmtId="167" fontId="5" fillId="5" borderId="4" xfId="2" applyNumberFormat="1" applyFont="1" applyFill="1" applyBorder="1" applyAlignment="1" applyProtection="1">
      <alignment horizontal="right" wrapText="1"/>
    </xf>
    <xf numFmtId="0" fontId="15" fillId="6" borderId="0" xfId="22" applyFont="1" applyFill="1" applyBorder="1" applyAlignment="1" applyProtection="1">
      <alignment horizontal="center" vertical="center" wrapText="1"/>
      <protection locked="0"/>
    </xf>
    <xf numFmtId="0" fontId="16" fillId="2" borderId="0" xfId="22" applyFont="1" applyFill="1" applyBorder="1" applyAlignment="1" applyProtection="1">
      <protection locked="0"/>
    </xf>
    <xf numFmtId="0" fontId="16" fillId="0" borderId="0" xfId="22" applyFont="1" applyFill="1" applyBorder="1" applyAlignment="1" applyProtection="1">
      <protection locked="0"/>
    </xf>
    <xf numFmtId="0" fontId="53" fillId="2" borderId="0" xfId="0" applyFont="1" applyFill="1" applyBorder="1" applyAlignment="1" applyProtection="1">
      <alignment horizontal="center"/>
      <protection locked="0"/>
    </xf>
    <xf numFmtId="0" fontId="23" fillId="2" borderId="0" xfId="0" applyFont="1" applyFill="1" applyBorder="1" applyProtection="1">
      <protection locked="0"/>
    </xf>
    <xf numFmtId="0" fontId="23" fillId="2" borderId="0" xfId="0" applyFont="1" applyFill="1" applyProtection="1">
      <protection locked="0"/>
    </xf>
    <xf numFmtId="0" fontId="24" fillId="2" borderId="0" xfId="0" applyFont="1" applyFill="1" applyBorder="1" applyProtection="1">
      <protection locked="0"/>
    </xf>
    <xf numFmtId="0" fontId="25" fillId="3" borderId="0" xfId="0" applyFont="1" applyFill="1" applyBorder="1" applyAlignment="1" applyProtection="1">
      <alignment horizontal="center"/>
      <protection locked="0"/>
    </xf>
    <xf numFmtId="0" fontId="27" fillId="3" borderId="6" xfId="0" applyFont="1" applyFill="1" applyBorder="1" applyProtection="1">
      <protection locked="0"/>
    </xf>
    <xf numFmtId="0" fontId="27" fillId="3" borderId="7" xfId="0" applyFont="1" applyFill="1" applyBorder="1" applyProtection="1">
      <protection locked="0"/>
    </xf>
    <xf numFmtId="0" fontId="25" fillId="3" borderId="6" xfId="0" applyFont="1" applyFill="1" applyBorder="1" applyAlignment="1" applyProtection="1">
      <alignment horizontal="center"/>
      <protection locked="0"/>
    </xf>
    <xf numFmtId="0" fontId="44" fillId="3" borderId="0" xfId="0" applyFont="1" applyFill="1" applyBorder="1" applyAlignment="1" applyProtection="1">
      <alignment horizontal="left"/>
      <protection locked="0"/>
    </xf>
    <xf numFmtId="0" fontId="45" fillId="3" borderId="0" xfId="0" applyFont="1" applyFill="1" applyBorder="1" applyAlignment="1" applyProtection="1">
      <alignment horizontal="left"/>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35" fillId="2" borderId="0" xfId="0" applyFont="1" applyFill="1" applyBorder="1" applyAlignment="1" applyProtection="1">
      <alignment horizontal="left"/>
      <protection locked="0"/>
    </xf>
    <xf numFmtId="0" fontId="25" fillId="2" borderId="0" xfId="0" applyFont="1" applyFill="1" applyBorder="1" applyAlignment="1" applyProtection="1">
      <alignment horizontal="right"/>
      <protection locked="0"/>
    </xf>
    <xf numFmtId="0" fontId="25" fillId="2" borderId="0" xfId="0" applyFont="1" applyFill="1" applyBorder="1" applyAlignment="1" applyProtection="1">
      <alignment horizontal="center"/>
      <protection locked="0"/>
    </xf>
    <xf numFmtId="167" fontId="23" fillId="2" borderId="0" xfId="2" applyNumberFormat="1" applyFont="1" applyFill="1" applyProtection="1">
      <protection locked="0"/>
    </xf>
    <xf numFmtId="0" fontId="5" fillId="5" borderId="4" xfId="0" applyFont="1" applyFill="1" applyBorder="1" applyProtection="1">
      <protection locked="0"/>
    </xf>
    <xf numFmtId="167" fontId="23" fillId="6" borderId="0" xfId="0" applyNumberFormat="1" applyFont="1" applyFill="1" applyProtection="1">
      <protection locked="0"/>
    </xf>
    <xf numFmtId="0" fontId="23" fillId="6" borderId="0" xfId="0" applyFont="1" applyFill="1" applyProtection="1">
      <protection locked="0"/>
    </xf>
    <xf numFmtId="168" fontId="5" fillId="5" borderId="13" xfId="26" applyNumberFormat="1" applyFont="1" applyFill="1" applyBorder="1" applyAlignment="1" applyProtection="1">
      <alignment horizontal="left" wrapText="1"/>
      <protection locked="0"/>
    </xf>
    <xf numFmtId="0" fontId="5" fillId="5" borderId="14" xfId="0" applyFont="1" applyFill="1" applyBorder="1" applyAlignment="1" applyProtection="1">
      <alignment wrapText="1"/>
      <protection locked="0"/>
    </xf>
    <xf numFmtId="0" fontId="44" fillId="3" borderId="3" xfId="0" applyFont="1" applyFill="1" applyBorder="1" applyProtection="1">
      <protection locked="0"/>
    </xf>
    <xf numFmtId="0" fontId="27" fillId="2" borderId="0" xfId="0" applyFont="1" applyFill="1" applyProtection="1">
      <protection locked="0"/>
    </xf>
    <xf numFmtId="0" fontId="27" fillId="2" borderId="0" xfId="0" applyFont="1" applyFill="1" applyBorder="1" applyProtection="1">
      <protection locked="0"/>
    </xf>
    <xf numFmtId="0" fontId="27" fillId="2" borderId="0" xfId="0" applyFont="1" applyFill="1" applyBorder="1" applyAlignment="1" applyProtection="1">
      <protection locked="0"/>
    </xf>
    <xf numFmtId="165" fontId="23" fillId="6" borderId="0" xfId="2" applyFont="1" applyFill="1" applyProtection="1">
      <protection locked="0"/>
    </xf>
    <xf numFmtId="0" fontId="44" fillId="2" borderId="0" xfId="0" applyFont="1" applyFill="1" applyBorder="1" applyProtection="1">
      <protection locked="0"/>
    </xf>
    <xf numFmtId="167" fontId="44" fillId="2" borderId="0" xfId="0" applyNumberFormat="1" applyFont="1" applyFill="1" applyBorder="1" applyAlignment="1" applyProtection="1">
      <protection locked="0"/>
    </xf>
    <xf numFmtId="165" fontId="44" fillId="2" borderId="0" xfId="2" applyFont="1" applyFill="1" applyBorder="1" applyAlignment="1" applyProtection="1">
      <alignment horizontal="center"/>
      <protection locked="0"/>
    </xf>
    <xf numFmtId="165" fontId="44" fillId="2" borderId="0" xfId="2" applyFont="1" applyFill="1" applyBorder="1" applyAlignment="1" applyProtection="1">
      <alignment horizontal="right"/>
      <protection locked="0"/>
    </xf>
    <xf numFmtId="167" fontId="35" fillId="2" borderId="0" xfId="2" applyNumberFormat="1" applyFont="1" applyFill="1" applyProtection="1">
      <protection locked="0"/>
    </xf>
    <xf numFmtId="0" fontId="34" fillId="2" borderId="0" xfId="22" applyFont="1" applyFill="1" applyBorder="1" applyAlignment="1" applyProtection="1">
      <alignment vertical="center" wrapText="1"/>
      <protection locked="0"/>
    </xf>
    <xf numFmtId="0" fontId="29" fillId="2" borderId="0" xfId="22" applyFont="1" applyFill="1" applyBorder="1" applyAlignment="1" applyProtection="1">
      <alignment horizontal="left" vertical="center" wrapText="1"/>
      <protection locked="0"/>
    </xf>
    <xf numFmtId="0" fontId="29" fillId="2" borderId="0" xfId="22" applyFont="1" applyFill="1" applyBorder="1" applyAlignment="1" applyProtection="1">
      <alignment vertical="center" wrapText="1"/>
      <protection locked="0"/>
    </xf>
    <xf numFmtId="0" fontId="17" fillId="2" borderId="0" xfId="22" applyFont="1" applyFill="1" applyBorder="1" applyAlignment="1" applyProtection="1">
      <alignment horizontal="left" vertical="center"/>
      <protection locked="0"/>
    </xf>
    <xf numFmtId="0" fontId="44" fillId="3" borderId="8" xfId="0" applyFont="1" applyFill="1" applyBorder="1" applyAlignment="1" applyProtection="1">
      <alignment horizontal="center"/>
      <protection locked="0"/>
    </xf>
    <xf numFmtId="0" fontId="27" fillId="3" borderId="0" xfId="0" applyFont="1" applyFill="1" applyBorder="1" applyProtection="1">
      <protection locked="0"/>
    </xf>
    <xf numFmtId="0" fontId="25" fillId="3" borderId="8" xfId="0" applyFont="1" applyFill="1" applyBorder="1" applyAlignment="1" applyProtection="1">
      <alignment horizontal="center"/>
      <protection locked="0"/>
    </xf>
    <xf numFmtId="0" fontId="45" fillId="3" borderId="8" xfId="0" applyFont="1" applyFill="1" applyBorder="1" applyAlignment="1" applyProtection="1">
      <alignment horizontal="center"/>
      <protection locked="0"/>
    </xf>
    <xf numFmtId="0" fontId="27" fillId="3" borderId="8" xfId="0" applyFont="1" applyFill="1" applyBorder="1" applyAlignment="1" applyProtection="1">
      <alignment horizontal="center"/>
      <protection locked="0"/>
    </xf>
    <xf numFmtId="0" fontId="25" fillId="2" borderId="0" xfId="0" applyFont="1" applyFill="1" applyBorder="1" applyProtection="1">
      <protection locked="0"/>
    </xf>
    <xf numFmtId="167" fontId="44" fillId="2" borderId="0" xfId="2" applyNumberFormat="1" applyFont="1" applyFill="1" applyBorder="1" applyProtection="1">
      <protection locked="0"/>
    </xf>
    <xf numFmtId="165" fontId="44" fillId="2" borderId="0" xfId="2" applyNumberFormat="1" applyFont="1" applyFill="1" applyBorder="1" applyProtection="1">
      <protection locked="0"/>
    </xf>
    <xf numFmtId="165" fontId="5" fillId="5" borderId="4" xfId="2" applyNumberFormat="1" applyFont="1" applyFill="1" applyBorder="1" applyAlignment="1" applyProtection="1">
      <alignment horizontal="right" wrapText="1"/>
    </xf>
    <xf numFmtId="167" fontId="5" fillId="5" borderId="13" xfId="2" applyNumberFormat="1" applyFont="1" applyFill="1" applyBorder="1" applyAlignment="1" applyProtection="1">
      <alignment horizontal="right" wrapText="1"/>
    </xf>
    <xf numFmtId="168" fontId="5" fillId="5" borderId="13" xfId="26" applyNumberFormat="1" applyFont="1" applyFill="1" applyBorder="1" applyAlignment="1" applyProtection="1">
      <alignment horizontal="right" wrapText="1"/>
    </xf>
    <xf numFmtId="165" fontId="5" fillId="5" borderId="13" xfId="2" applyFont="1" applyFill="1" applyBorder="1" applyAlignment="1" applyProtection="1">
      <alignment horizontal="right" wrapText="1"/>
    </xf>
    <xf numFmtId="167" fontId="44" fillId="3" borderId="3" xfId="0" applyNumberFormat="1" applyFont="1" applyFill="1" applyBorder="1" applyAlignment="1" applyProtection="1">
      <alignment horizontal="right" wrapText="1"/>
    </xf>
    <xf numFmtId="40" fontId="44" fillId="3" borderId="3" xfId="2" applyNumberFormat="1" applyFont="1" applyFill="1" applyBorder="1" applyAlignment="1" applyProtection="1">
      <alignment horizontal="right" wrapText="1"/>
    </xf>
    <xf numFmtId="165" fontId="44" fillId="3" borderId="3" xfId="2" applyFont="1" applyFill="1" applyBorder="1" applyAlignment="1" applyProtection="1">
      <alignment horizontal="right" wrapText="1"/>
    </xf>
    <xf numFmtId="0" fontId="15" fillId="2" borderId="0" xfId="22" applyFont="1" applyFill="1" applyBorder="1" applyAlignment="1" applyProtection="1">
      <alignment vertical="center" wrapText="1"/>
      <protection locked="0"/>
    </xf>
    <xf numFmtId="0" fontId="53" fillId="2" borderId="0" xfId="0" applyFont="1" applyFill="1" applyBorder="1" applyAlignment="1" applyProtection="1">
      <protection locked="0"/>
    </xf>
    <xf numFmtId="0" fontId="32" fillId="3" borderId="15" xfId="0" applyFont="1" applyFill="1" applyBorder="1" applyAlignment="1" applyProtection="1">
      <alignment horizontal="center"/>
      <protection locked="0"/>
    </xf>
    <xf numFmtId="0" fontId="44" fillId="3" borderId="8" xfId="0" applyFont="1" applyFill="1" applyBorder="1" applyAlignment="1" applyProtection="1">
      <alignment horizontal="left"/>
      <protection locked="0"/>
    </xf>
    <xf numFmtId="0" fontId="32" fillId="3" borderId="15" xfId="0" applyFont="1" applyFill="1" applyBorder="1" applyAlignment="1" applyProtection="1">
      <alignment horizontal="left"/>
      <protection locked="0"/>
    </xf>
    <xf numFmtId="0" fontId="49" fillId="3" borderId="15" xfId="0" applyFont="1" applyFill="1" applyBorder="1" applyAlignment="1" applyProtection="1">
      <alignment horizontal="left"/>
      <protection locked="0"/>
    </xf>
    <xf numFmtId="0" fontId="33" fillId="3" borderId="15" xfId="0" applyFont="1" applyFill="1" applyBorder="1" applyAlignment="1" applyProtection="1">
      <alignment horizontal="center"/>
      <protection locked="0"/>
    </xf>
    <xf numFmtId="0" fontId="27" fillId="0" borderId="13" xfId="0" applyFont="1" applyFill="1" applyBorder="1" applyProtection="1">
      <protection locked="0"/>
    </xf>
    <xf numFmtId="0" fontId="51" fillId="2" borderId="13" xfId="0" applyFont="1" applyFill="1" applyBorder="1" applyAlignment="1" applyProtection="1">
      <alignment horizontal="left" wrapText="1"/>
      <protection locked="0"/>
    </xf>
    <xf numFmtId="0" fontId="27" fillId="2" borderId="13" xfId="0" applyFont="1" applyFill="1" applyBorder="1" applyProtection="1">
      <protection locked="0"/>
    </xf>
    <xf numFmtId="0" fontId="51" fillId="2" borderId="13" xfId="0" applyFont="1" applyFill="1" applyBorder="1" applyAlignment="1" applyProtection="1">
      <alignment horizontal="left"/>
      <protection locked="0"/>
    </xf>
    <xf numFmtId="0" fontId="23" fillId="6" borderId="0" xfId="0" applyFont="1" applyFill="1" applyBorder="1" applyProtection="1">
      <protection locked="0"/>
    </xf>
    <xf numFmtId="167" fontId="44" fillId="3" borderId="3" xfId="0" applyNumberFormat="1" applyFont="1" applyFill="1" applyBorder="1" applyAlignment="1" applyProtection="1">
      <alignment horizontal="left"/>
      <protection locked="0"/>
    </xf>
    <xf numFmtId="0" fontId="27" fillId="2" borderId="0" xfId="0" applyFont="1" applyFill="1" applyBorder="1" applyAlignment="1" applyProtection="1">
      <alignment horizontal="left"/>
      <protection locked="0"/>
    </xf>
    <xf numFmtId="0" fontId="46" fillId="2" borderId="0" xfId="0" applyFont="1" applyFill="1" applyBorder="1" applyAlignment="1" applyProtection="1">
      <alignment horizontal="center"/>
      <protection locked="0"/>
    </xf>
    <xf numFmtId="0" fontId="38" fillId="2" borderId="0" xfId="0" applyFont="1" applyFill="1" applyAlignment="1" applyProtection="1">
      <protection locked="0"/>
    </xf>
    <xf numFmtId="0" fontId="70" fillId="2" borderId="0" xfId="0" applyFont="1" applyFill="1" applyAlignment="1" applyProtection="1">
      <protection locked="0"/>
    </xf>
    <xf numFmtId="0" fontId="42"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5" borderId="0" xfId="0" applyFont="1" applyFill="1" applyBorder="1" applyProtection="1">
      <protection locked="0"/>
    </xf>
    <xf numFmtId="0" fontId="28" fillId="5" borderId="0" xfId="0" applyFont="1" applyFill="1" applyBorder="1" applyAlignment="1" applyProtection="1">
      <alignment horizontal="right"/>
      <protection locked="0"/>
    </xf>
    <xf numFmtId="0" fontId="28" fillId="5" borderId="0" xfId="0" applyFont="1" applyFill="1" applyBorder="1" applyAlignment="1" applyProtection="1">
      <alignment horizontal="left"/>
      <protection locked="0"/>
    </xf>
    <xf numFmtId="0" fontId="38" fillId="5" borderId="0" xfId="0" applyFont="1" applyFill="1" applyBorder="1" applyAlignment="1" applyProtection="1">
      <alignment horizontal="right"/>
      <protection locked="0"/>
    </xf>
    <xf numFmtId="0" fontId="51" fillId="2" borderId="0" xfId="0" applyFont="1" applyFill="1" applyBorder="1" applyAlignment="1" applyProtection="1">
      <alignment horizontal="left"/>
      <protection locked="0"/>
    </xf>
    <xf numFmtId="167" fontId="47" fillId="5" borderId="0" xfId="2" applyNumberFormat="1" applyFont="1" applyFill="1" applyBorder="1" applyAlignment="1" applyProtection="1">
      <protection locked="0"/>
    </xf>
    <xf numFmtId="168" fontId="47" fillId="5" borderId="0" xfId="26" applyNumberFormat="1" applyFont="1" applyFill="1" applyBorder="1" applyAlignment="1" applyProtection="1">
      <alignment horizontal="center"/>
      <protection locked="0"/>
    </xf>
    <xf numFmtId="168" fontId="47" fillId="5" borderId="0" xfId="26" applyNumberFormat="1" applyFont="1" applyFill="1" applyBorder="1" applyAlignment="1" applyProtection="1">
      <alignment horizontal="right"/>
      <protection locked="0"/>
    </xf>
    <xf numFmtId="0" fontId="51" fillId="2" borderId="0" xfId="0" applyFont="1" applyFill="1" applyBorder="1" applyAlignment="1" applyProtection="1">
      <alignment horizontal="left" wrapText="1"/>
      <protection locked="0"/>
    </xf>
    <xf numFmtId="167" fontId="52" fillId="2" borderId="0" xfId="2" applyNumberFormat="1" applyFont="1" applyFill="1" applyBorder="1" applyAlignment="1" applyProtection="1">
      <protection locked="0"/>
    </xf>
    <xf numFmtId="0" fontId="41" fillId="2" borderId="0" xfId="0" applyFont="1" applyFill="1" applyBorder="1" applyAlignment="1" applyProtection="1">
      <alignment horizontal="left"/>
      <protection locked="0"/>
    </xf>
    <xf numFmtId="167" fontId="52" fillId="2" borderId="0" xfId="0" applyNumberFormat="1" applyFont="1" applyFill="1" applyBorder="1" applyAlignment="1" applyProtection="1">
      <protection locked="0"/>
    </xf>
    <xf numFmtId="167" fontId="44" fillId="2" borderId="0" xfId="2" applyNumberFormat="1" applyFont="1" applyFill="1" applyBorder="1" applyAlignment="1" applyProtection="1">
      <protection locked="0"/>
    </xf>
    <xf numFmtId="168" fontId="44" fillId="2" borderId="0" xfId="26" applyNumberFormat="1" applyFont="1" applyFill="1" applyBorder="1" applyAlignment="1" applyProtection="1">
      <alignment horizontal="center"/>
      <protection locked="0"/>
    </xf>
    <xf numFmtId="168" fontId="44" fillId="2" borderId="0" xfId="26" applyNumberFormat="1" applyFont="1" applyFill="1" applyBorder="1" applyAlignment="1" applyProtection="1">
      <alignment horizontal="right"/>
      <protection locked="0"/>
    </xf>
    <xf numFmtId="0" fontId="28" fillId="2" borderId="0" xfId="0" applyFont="1" applyFill="1" applyProtection="1">
      <protection locked="0"/>
    </xf>
    <xf numFmtId="168" fontId="5" fillId="8" borderId="13" xfId="26" applyNumberFormat="1" applyFont="1" applyFill="1" applyBorder="1" applyAlignment="1" applyProtection="1">
      <alignment horizontal="right" wrapText="1"/>
    </xf>
    <xf numFmtId="165" fontId="44" fillId="3" borderId="3" xfId="2" applyNumberFormat="1" applyFont="1" applyFill="1" applyBorder="1" applyAlignment="1" applyProtection="1">
      <alignment horizontal="right" wrapText="1"/>
    </xf>
    <xf numFmtId="165" fontId="44" fillId="3" borderId="3" xfId="0" applyNumberFormat="1" applyFont="1" applyFill="1" applyBorder="1" applyAlignment="1" applyProtection="1">
      <alignment horizontal="right" wrapText="1"/>
    </xf>
    <xf numFmtId="0" fontId="0" fillId="2" borderId="0" xfId="0" applyFill="1" applyProtection="1">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167" fontId="42" fillId="6" borderId="0" xfId="2" applyNumberFormat="1" applyFont="1" applyFill="1" applyProtection="1">
      <protection locked="0"/>
    </xf>
    <xf numFmtId="167" fontId="0" fillId="6" borderId="0" xfId="0" applyNumberFormat="1" applyFill="1" applyProtection="1">
      <protection locked="0"/>
    </xf>
    <xf numFmtId="0" fontId="38" fillId="2" borderId="0" xfId="0" applyFont="1" applyFill="1" applyProtection="1">
      <protection locked="0"/>
    </xf>
    <xf numFmtId="0" fontId="0" fillId="6" borderId="0" xfId="0" applyFill="1" applyProtection="1">
      <protection locked="0"/>
    </xf>
    <xf numFmtId="167" fontId="5" fillId="8" borderId="13" xfId="2" applyNumberFormat="1" applyFont="1" applyFill="1" applyBorder="1" applyAlignment="1" applyProtection="1">
      <alignment horizontal="right" wrapText="1"/>
    </xf>
    <xf numFmtId="167" fontId="51" fillId="2" borderId="0" xfId="2" applyNumberFormat="1" applyFont="1" applyFill="1" applyBorder="1" applyAlignment="1" applyProtection="1">
      <alignment horizontal="right" wrapText="1"/>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27" fillId="3" borderId="0" xfId="0" applyFont="1" applyFill="1" applyBorder="1" applyAlignment="1" applyProtection="1">
      <alignment horizontal="right"/>
      <protection locked="0"/>
    </xf>
    <xf numFmtId="167" fontId="44" fillId="3" borderId="3" xfId="2" applyNumberFormat="1" applyFont="1" applyFill="1" applyBorder="1" applyAlignment="1" applyProtection="1">
      <alignment horizontal="right" wrapText="1"/>
    </xf>
    <xf numFmtId="168" fontId="44" fillId="3" borderId="0" xfId="26" applyNumberFormat="1" applyFont="1" applyFill="1" applyBorder="1" applyAlignment="1" applyProtection="1">
      <alignment horizontal="right" wrapText="1"/>
    </xf>
    <xf numFmtId="0" fontId="32" fillId="3" borderId="8" xfId="0" applyFont="1" applyFill="1" applyBorder="1" applyAlignment="1" applyProtection="1">
      <alignment horizontal="left"/>
      <protection locked="0"/>
    </xf>
    <xf numFmtId="0" fontId="49" fillId="3" borderId="8" xfId="0" applyFont="1" applyFill="1" applyBorder="1" applyAlignment="1" applyProtection="1">
      <alignment horizontal="left"/>
      <protection locked="0"/>
    </xf>
    <xf numFmtId="167" fontId="23" fillId="6" borderId="0" xfId="0" applyNumberFormat="1" applyFont="1" applyFill="1" applyBorder="1" applyProtection="1">
      <protection locked="0"/>
    </xf>
    <xf numFmtId="0" fontId="54" fillId="2" borderId="3" xfId="0" applyFont="1" applyFill="1" applyBorder="1" applyAlignment="1" applyProtection="1">
      <alignment horizontal="center" vertical="center"/>
      <protection locked="0"/>
    </xf>
    <xf numFmtId="0" fontId="51" fillId="2" borderId="16" xfId="0" applyFont="1" applyFill="1" applyBorder="1" applyAlignment="1" applyProtection="1">
      <alignment wrapText="1"/>
      <protection locked="0"/>
    </xf>
    <xf numFmtId="0" fontId="54" fillId="2" borderId="11" xfId="0" applyFont="1" applyFill="1" applyBorder="1" applyAlignment="1" applyProtection="1">
      <alignment horizontal="center" vertical="center"/>
      <protection locked="0"/>
    </xf>
    <xf numFmtId="0" fontId="51" fillId="2" borderId="11" xfId="0" applyFont="1" applyFill="1" applyBorder="1" applyAlignment="1" applyProtection="1">
      <alignment wrapText="1"/>
      <protection locked="0"/>
    </xf>
    <xf numFmtId="0" fontId="41" fillId="2" borderId="11" xfId="0" applyFont="1" applyFill="1" applyBorder="1" applyAlignment="1" applyProtection="1">
      <alignment wrapText="1"/>
      <protection locked="0"/>
    </xf>
    <xf numFmtId="0" fontId="54" fillId="2" borderId="0" xfId="0" applyFont="1" applyFill="1" applyBorder="1" applyAlignment="1" applyProtection="1">
      <alignment horizontal="center" vertical="center"/>
      <protection locked="0"/>
    </xf>
    <xf numFmtId="0" fontId="51" fillId="2" borderId="17" xfId="0" applyFont="1" applyFill="1" applyBorder="1" applyAlignment="1" applyProtection="1">
      <alignment wrapText="1"/>
      <protection locked="0"/>
    </xf>
    <xf numFmtId="167" fontId="51" fillId="2" borderId="3"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8" fontId="51" fillId="6" borderId="11" xfId="26" applyNumberFormat="1" applyFont="1" applyFill="1" applyBorder="1" applyAlignment="1" applyProtection="1">
      <alignment horizontal="right" wrapText="1"/>
    </xf>
    <xf numFmtId="167" fontId="51" fillId="6" borderId="11" xfId="2" applyNumberFormat="1" applyFont="1" applyFill="1" applyBorder="1" applyAlignment="1" applyProtection="1">
      <alignment horizontal="right" wrapText="1"/>
    </xf>
    <xf numFmtId="168" fontId="51" fillId="2" borderId="17" xfId="26"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167" fontId="23" fillId="6" borderId="0" xfId="2" applyNumberFormat="1" applyFont="1" applyFill="1" applyProtection="1">
      <protection locked="0"/>
    </xf>
    <xf numFmtId="0" fontId="54" fillId="6" borderId="11" xfId="0" applyFont="1" applyFill="1" applyBorder="1" applyAlignment="1" applyProtection="1">
      <alignment horizontal="center" vertical="center"/>
      <protection locked="0"/>
    </xf>
    <xf numFmtId="0" fontId="51" fillId="6" borderId="11" xfId="0" applyFont="1" applyFill="1" applyBorder="1" applyAlignment="1" applyProtection="1">
      <alignment wrapText="1"/>
      <protection locked="0"/>
    </xf>
    <xf numFmtId="0" fontId="41" fillId="6" borderId="11" xfId="0" applyFont="1" applyFill="1" applyBorder="1" applyAlignment="1" applyProtection="1">
      <alignment wrapText="1"/>
      <protection locked="0"/>
    </xf>
    <xf numFmtId="167" fontId="44" fillId="3" borderId="3" xfId="0" applyNumberFormat="1" applyFont="1" applyFill="1" applyBorder="1" applyAlignment="1" applyProtection="1">
      <protection locked="0"/>
    </xf>
    <xf numFmtId="167" fontId="51" fillId="6" borderId="3" xfId="2" applyNumberFormat="1" applyFont="1" applyFill="1" applyBorder="1" applyAlignment="1" applyProtection="1">
      <alignment horizontal="right" wrapText="1"/>
    </xf>
    <xf numFmtId="168" fontId="51" fillId="2" borderId="3" xfId="26" applyNumberFormat="1" applyFont="1" applyFill="1" applyBorder="1" applyAlignment="1" applyProtection="1">
      <alignment horizontal="right" wrapText="1"/>
    </xf>
    <xf numFmtId="168" fontId="44" fillId="3" borderId="3" xfId="2" applyNumberFormat="1" applyFont="1" applyFill="1" applyBorder="1" applyAlignment="1" applyProtection="1">
      <alignment horizontal="right" wrapText="1"/>
    </xf>
    <xf numFmtId="0" fontId="31" fillId="2" borderId="18" xfId="0" applyFont="1" applyFill="1" applyBorder="1" applyProtection="1">
      <protection locked="0"/>
    </xf>
    <xf numFmtId="0" fontId="31" fillId="2" borderId="19" xfId="0" applyFont="1" applyFill="1" applyBorder="1" applyProtection="1">
      <protection locked="0"/>
    </xf>
    <xf numFmtId="0" fontId="27" fillId="2" borderId="20" xfId="0" applyFont="1" applyFill="1" applyBorder="1" applyProtection="1">
      <protection locked="0"/>
    </xf>
    <xf numFmtId="0" fontId="44" fillId="3" borderId="3" xfId="0" applyFont="1" applyFill="1" applyBorder="1" applyAlignment="1" applyProtection="1">
      <alignment horizontal="left"/>
      <protection locked="0"/>
    </xf>
    <xf numFmtId="0" fontId="31"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right" wrapText="1"/>
    </xf>
    <xf numFmtId="167" fontId="51" fillId="2" borderId="19" xfId="2" applyNumberFormat="1" applyFont="1" applyFill="1" applyBorder="1" applyAlignment="1" applyProtection="1">
      <alignment horizontal="right" wrapText="1"/>
    </xf>
    <xf numFmtId="168" fontId="51" fillId="2" borderId="19" xfId="26" applyNumberFormat="1" applyFont="1" applyFill="1" applyBorder="1" applyAlignment="1" applyProtection="1">
      <alignment horizontal="right" wrapText="1"/>
    </xf>
    <xf numFmtId="168" fontId="51" fillId="6" borderId="19" xfId="26" applyNumberFormat="1" applyFont="1" applyFill="1" applyBorder="1" applyAlignment="1" applyProtection="1">
      <alignment horizontal="right" wrapText="1"/>
    </xf>
    <xf numFmtId="167" fontId="51" fillId="2" borderId="20" xfId="2" applyNumberFormat="1" applyFont="1" applyFill="1" applyBorder="1" applyAlignment="1" applyProtection="1">
      <alignment horizontal="right" wrapText="1"/>
    </xf>
    <xf numFmtId="168" fontId="51" fillId="2" borderId="20" xfId="26" applyNumberFormat="1" applyFont="1" applyFill="1" applyBorder="1" applyAlignment="1" applyProtection="1">
      <alignment horizontal="right" wrapText="1"/>
    </xf>
    <xf numFmtId="168" fontId="51" fillId="6" borderId="20" xfId="26" applyNumberFormat="1" applyFont="1" applyFill="1" applyBorder="1" applyAlignment="1" applyProtection="1">
      <alignment horizontal="right" wrapText="1"/>
    </xf>
    <xf numFmtId="0" fontId="47" fillId="2" borderId="0" xfId="0" applyFont="1" applyFill="1" applyProtection="1">
      <protection locked="0"/>
    </xf>
    <xf numFmtId="168" fontId="51" fillId="2" borderId="3" xfId="26" applyNumberFormat="1" applyFont="1" applyFill="1" applyBorder="1" applyAlignment="1" applyProtection="1">
      <alignment wrapText="1"/>
    </xf>
    <xf numFmtId="168" fontId="51" fillId="2" borderId="0" xfId="26" applyNumberFormat="1" applyFont="1" applyFill="1" applyBorder="1" applyAlignment="1" applyProtection="1">
      <alignment wrapText="1"/>
    </xf>
    <xf numFmtId="168" fontId="51" fillId="2" borderId="19" xfId="26" applyNumberFormat="1" applyFont="1" applyFill="1" applyBorder="1" applyAlignment="1" applyProtection="1">
      <alignment wrapText="1"/>
    </xf>
    <xf numFmtId="168" fontId="51" fillId="2" borderId="20" xfId="26" applyNumberFormat="1" applyFont="1" applyFill="1" applyBorder="1" applyAlignment="1" applyProtection="1">
      <alignment wrapText="1"/>
    </xf>
    <xf numFmtId="167" fontId="51" fillId="6" borderId="19" xfId="2" applyNumberFormat="1" applyFont="1" applyFill="1" applyBorder="1" applyAlignment="1" applyProtection="1">
      <alignment horizontal="right" wrapText="1"/>
    </xf>
    <xf numFmtId="0" fontId="44" fillId="3" borderId="3" xfId="0" applyFont="1" applyFill="1" applyBorder="1" applyAlignment="1" applyProtection="1">
      <alignment horizontal="left" wrapText="1"/>
      <protection locked="0"/>
    </xf>
    <xf numFmtId="167" fontId="28" fillId="2" borderId="0" xfId="0" applyNumberFormat="1" applyFont="1" applyFill="1" applyProtection="1">
      <protection locked="0"/>
    </xf>
    <xf numFmtId="167" fontId="44" fillId="3" borderId="3" xfId="0" applyNumberFormat="1" applyFont="1" applyFill="1" applyBorder="1" applyAlignment="1" applyProtection="1">
      <alignment wrapText="1"/>
    </xf>
    <xf numFmtId="168" fontId="44" fillId="3" borderId="3" xfId="2" applyNumberFormat="1" applyFont="1" applyFill="1" applyBorder="1" applyAlignment="1" applyProtection="1">
      <alignment horizontal="right" vertical="center" wrapText="1" shrinkToFit="1"/>
    </xf>
    <xf numFmtId="0" fontId="44" fillId="3" borderId="6" xfId="0" applyFont="1" applyFill="1" applyBorder="1" applyAlignment="1" applyProtection="1">
      <alignment horizontal="left"/>
      <protection locked="0"/>
    </xf>
    <xf numFmtId="0" fontId="45" fillId="3" borderId="8" xfId="0" applyFont="1" applyFill="1" applyBorder="1" applyAlignment="1" applyProtection="1">
      <alignment horizontal="left"/>
      <protection locked="0"/>
    </xf>
    <xf numFmtId="0" fontId="45" fillId="3" borderId="6" xfId="0" applyFont="1" applyFill="1" applyBorder="1" applyAlignment="1" applyProtection="1">
      <alignment horizontal="left"/>
      <protection locked="0"/>
    </xf>
    <xf numFmtId="0" fontId="51" fillId="6" borderId="21" xfId="0" applyFont="1" applyFill="1" applyBorder="1" applyAlignment="1" applyProtection="1">
      <alignment wrapText="1"/>
      <protection locked="0"/>
    </xf>
    <xf numFmtId="0" fontId="51" fillId="2" borderId="22" xfId="0" applyFont="1" applyFill="1" applyBorder="1" applyAlignment="1" applyProtection="1">
      <alignment wrapText="1"/>
      <protection locked="0"/>
    </xf>
    <xf numFmtId="0" fontId="44" fillId="3" borderId="0" xfId="0" applyFont="1" applyFill="1" applyBorder="1" applyAlignment="1" applyProtection="1">
      <alignment horizontal="center"/>
      <protection locked="0"/>
    </xf>
    <xf numFmtId="0" fontId="44" fillId="6" borderId="0" xfId="0" applyFont="1" applyFill="1" applyBorder="1" applyAlignment="1" applyProtection="1">
      <alignment horizontal="center"/>
      <protection locked="0"/>
    </xf>
    <xf numFmtId="167" fontId="44" fillId="6" borderId="0" xfId="2" applyNumberFormat="1" applyFont="1" applyFill="1" applyBorder="1" applyAlignment="1" applyProtection="1">
      <alignment horizontal="right"/>
      <protection locked="0"/>
    </xf>
    <xf numFmtId="168" fontId="44" fillId="6" borderId="0" xfId="26" applyNumberFormat="1" applyFont="1" applyFill="1" applyBorder="1" applyAlignment="1" applyProtection="1">
      <alignment horizontal="right"/>
      <protection locked="0"/>
    </xf>
    <xf numFmtId="0" fontId="25" fillId="3" borderId="34" xfId="0" applyFont="1" applyFill="1" applyBorder="1" applyAlignment="1" applyProtection="1">
      <alignment horizontal="center"/>
      <protection locked="0"/>
    </xf>
    <xf numFmtId="0" fontId="32" fillId="3" borderId="23" xfId="0" applyFont="1" applyFill="1" applyBorder="1" applyAlignment="1" applyProtection="1">
      <protection locked="0"/>
    </xf>
    <xf numFmtId="0" fontId="25" fillId="3" borderId="8" xfId="0" applyFont="1" applyFill="1" applyBorder="1" applyAlignment="1" applyProtection="1">
      <alignment horizontal="center" wrapText="1"/>
      <protection locked="0"/>
    </xf>
    <xf numFmtId="0" fontId="27" fillId="3" borderId="34" xfId="0" applyFont="1" applyFill="1" applyBorder="1" applyAlignment="1" applyProtection="1">
      <alignment horizontal="center"/>
      <protection locked="0"/>
    </xf>
    <xf numFmtId="0" fontId="27" fillId="3" borderId="0"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44" fillId="6" borderId="0" xfId="0" applyFont="1" applyFill="1" applyBorder="1" applyAlignment="1" applyProtection="1">
      <alignment horizontal="left"/>
      <protection locked="0"/>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7" fontId="44" fillId="3" borderId="0" xfId="2" applyNumberFormat="1" applyFont="1" applyFill="1" applyBorder="1" applyAlignment="1" applyProtection="1">
      <alignment horizontal="right" wrapText="1"/>
    </xf>
    <xf numFmtId="40" fontId="52" fillId="2" borderId="11" xfId="2" applyNumberFormat="1" applyFont="1" applyFill="1" applyBorder="1" applyAlignment="1" applyProtection="1">
      <alignment horizontal="right" wrapText="1"/>
    </xf>
    <xf numFmtId="0" fontId="51" fillId="6" borderId="11" xfId="0" applyFont="1" applyFill="1" applyBorder="1" applyProtection="1">
      <protection locked="0"/>
    </xf>
    <xf numFmtId="0" fontId="44" fillId="3" borderId="0" xfId="0" applyFont="1" applyFill="1" applyBorder="1" applyProtection="1">
      <protection locked="0"/>
    </xf>
    <xf numFmtId="0" fontId="50" fillId="2" borderId="0" xfId="0" applyFont="1" applyFill="1" applyBorder="1" applyAlignment="1" applyProtection="1">
      <alignment horizontal="left"/>
      <protection locked="0"/>
    </xf>
    <xf numFmtId="0" fontId="51" fillId="2" borderId="0" xfId="0" applyFont="1" applyFill="1" applyBorder="1" applyProtection="1">
      <protection locked="0"/>
    </xf>
    <xf numFmtId="168" fontId="52" fillId="2" borderId="0" xfId="26" applyNumberFormat="1" applyFont="1" applyFill="1" applyBorder="1" applyAlignment="1" applyProtection="1">
      <alignment horizontal="center"/>
      <protection locked="0"/>
    </xf>
    <xf numFmtId="0" fontId="51" fillId="2" borderId="0" xfId="0" applyFont="1" applyFill="1" applyBorder="1" applyAlignment="1" applyProtection="1">
      <alignment wrapText="1"/>
      <protection locked="0"/>
    </xf>
    <xf numFmtId="0" fontId="27" fillId="3" borderId="34" xfId="0" applyFont="1" applyFill="1" applyBorder="1" applyProtection="1">
      <protection locked="0"/>
    </xf>
    <xf numFmtId="0" fontId="25" fillId="3" borderId="8" xfId="0" applyFont="1" applyFill="1" applyBorder="1" applyAlignment="1" applyProtection="1">
      <alignment horizontal="left"/>
      <protection locked="0"/>
    </xf>
    <xf numFmtId="0" fontId="27" fillId="3" borderId="8" xfId="0" applyFont="1" applyFill="1" applyBorder="1" applyAlignment="1" applyProtection="1">
      <alignment horizontal="left"/>
      <protection locked="0"/>
    </xf>
    <xf numFmtId="0" fontId="27" fillId="3" borderId="6" xfId="0" applyFont="1" applyFill="1" applyBorder="1" applyAlignment="1" applyProtection="1">
      <protection locked="0"/>
    </xf>
    <xf numFmtId="167" fontId="52" fillId="6" borderId="11" xfId="2" applyNumberFormat="1" applyFont="1" applyFill="1" applyBorder="1" applyAlignment="1" applyProtection="1">
      <alignment horizontal="right" wrapText="1"/>
    </xf>
    <xf numFmtId="0" fontId="28" fillId="2" borderId="0" xfId="0" applyFont="1" applyFill="1" applyBorder="1" applyProtection="1">
      <protection locked="0"/>
    </xf>
    <xf numFmtId="165" fontId="28" fillId="2" borderId="0" xfId="2" applyFont="1" applyFill="1" applyBorder="1" applyProtection="1">
      <protection locked="0"/>
    </xf>
    <xf numFmtId="0" fontId="54" fillId="2" borderId="0" xfId="0" applyFont="1" applyFill="1" applyBorder="1" applyAlignment="1" applyProtection="1">
      <alignment horizontal="left"/>
      <protection locked="0"/>
    </xf>
    <xf numFmtId="168" fontId="44"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0" fillId="2" borderId="0" xfId="0" applyFont="1" applyFill="1" applyProtection="1">
      <protection locked="0"/>
    </xf>
    <xf numFmtId="0" fontId="0" fillId="0" borderId="0" xfId="0" applyProtection="1">
      <protection locked="0"/>
    </xf>
    <xf numFmtId="0" fontId="44" fillId="3" borderId="8" xfId="0" applyFont="1" applyFill="1" applyBorder="1" applyAlignment="1" applyProtection="1">
      <alignment horizontal="left" vertical="top"/>
      <protection locked="0"/>
    </xf>
    <xf numFmtId="0" fontId="45" fillId="3" borderId="8" xfId="0" applyFont="1" applyFill="1" applyBorder="1" applyAlignment="1" applyProtection="1">
      <alignment horizontal="left" vertical="top"/>
      <protection locked="0"/>
    </xf>
    <xf numFmtId="0" fontId="54" fillId="3" borderId="9" xfId="0" applyFont="1" applyFill="1" applyBorder="1" applyAlignment="1" applyProtection="1">
      <alignment horizontal="center" wrapText="1"/>
      <protection locked="0"/>
    </xf>
    <xf numFmtId="0" fontId="54" fillId="3" borderId="9" xfId="0" applyFont="1" applyFill="1" applyBorder="1" applyAlignment="1" applyProtection="1">
      <alignment horizontal="center" vertical="center" wrapText="1"/>
      <protection locked="0"/>
    </xf>
    <xf numFmtId="0" fontId="71" fillId="3" borderId="9" xfId="0" applyFont="1" applyFill="1" applyBorder="1" applyAlignment="1" applyProtection="1">
      <alignment horizontal="center" vertical="center" wrapText="1"/>
      <protection locked="0"/>
    </xf>
    <xf numFmtId="0" fontId="51"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1" fillId="2" borderId="0" xfId="0" applyFont="1" applyFill="1" applyBorder="1" applyAlignment="1" applyProtection="1">
      <alignment wrapText="1"/>
      <protection locked="0"/>
    </xf>
    <xf numFmtId="0" fontId="44" fillId="2" borderId="8" xfId="0" applyFont="1" applyFill="1" applyBorder="1" applyAlignment="1" applyProtection="1">
      <alignment horizontal="left"/>
      <protection locked="0"/>
    </xf>
    <xf numFmtId="0" fontId="45" fillId="2" borderId="8" xfId="0" applyFont="1" applyFill="1" applyBorder="1" applyAlignment="1" applyProtection="1">
      <alignment horizontal="left"/>
      <protection locked="0"/>
    </xf>
    <xf numFmtId="167" fontId="51" fillId="2" borderId="12" xfId="2" applyNumberFormat="1" applyFont="1" applyFill="1" applyBorder="1" applyAlignment="1" applyProtection="1">
      <alignment horizontal="right" wrapText="1"/>
    </xf>
    <xf numFmtId="167" fontId="51" fillId="2" borderId="17" xfId="2" applyNumberFormat="1" applyFont="1" applyFill="1" applyBorder="1" applyAlignment="1" applyProtection="1">
      <alignment horizontal="right" wrapText="1"/>
    </xf>
    <xf numFmtId="0" fontId="69" fillId="2" borderId="0" xfId="0" applyFont="1" applyFill="1" applyProtection="1">
      <protection locked="0"/>
    </xf>
    <xf numFmtId="165" fontId="27" fillId="2" borderId="0" xfId="2" applyFont="1" applyFill="1" applyBorder="1" applyProtection="1">
      <protection locked="0"/>
    </xf>
    <xf numFmtId="0" fontId="5" fillId="2" borderId="0" xfId="0" applyFont="1" applyFill="1" applyBorder="1" applyProtection="1">
      <protection locked="0"/>
    </xf>
    <xf numFmtId="167" fontId="47" fillId="2" borderId="0" xfId="2" applyNumberFormat="1" applyFont="1" applyFill="1" applyBorder="1" applyAlignment="1" applyProtection="1">
      <alignment horizontal="right"/>
      <protection locked="0"/>
    </xf>
    <xf numFmtId="168" fontId="47" fillId="2" borderId="0" xfId="26" applyNumberFormat="1" applyFont="1" applyFill="1" applyBorder="1" applyAlignment="1" applyProtection="1">
      <alignment horizontal="center"/>
      <protection locked="0"/>
    </xf>
    <xf numFmtId="168" fontId="47" fillId="2" borderId="0" xfId="26" applyNumberFormat="1" applyFont="1" applyFill="1" applyBorder="1" applyAlignment="1" applyProtection="1">
      <alignment horizontal="right"/>
      <protection locked="0"/>
    </xf>
    <xf numFmtId="0" fontId="5" fillId="2" borderId="0" xfId="0" applyFont="1" applyFill="1" applyBorder="1" applyAlignment="1" applyProtection="1">
      <alignment wrapText="1"/>
      <protection locked="0"/>
    </xf>
    <xf numFmtId="0" fontId="5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center"/>
      <protection locked="0"/>
    </xf>
    <xf numFmtId="168" fontId="50" fillId="2" borderId="0" xfId="26" applyNumberFormat="1" applyFont="1" applyFill="1" applyBorder="1" applyAlignment="1" applyProtection="1">
      <alignment horizontal="right"/>
      <protection locked="0"/>
    </xf>
    <xf numFmtId="0" fontId="25" fillId="2" borderId="24" xfId="0" applyFont="1" applyFill="1" applyBorder="1" applyAlignment="1" applyProtection="1">
      <alignment wrapText="1"/>
      <protection locked="0"/>
    </xf>
    <xf numFmtId="0" fontId="31" fillId="2" borderId="24" xfId="0" applyFont="1" applyFill="1" applyBorder="1" applyAlignment="1" applyProtection="1">
      <alignment wrapText="1"/>
      <protection locked="0"/>
    </xf>
    <xf numFmtId="0" fontId="25" fillId="2" borderId="0" xfId="0" applyFont="1" applyFill="1" applyBorder="1" applyAlignment="1" applyProtection="1">
      <alignment wrapText="1"/>
      <protection locked="0"/>
    </xf>
    <xf numFmtId="0" fontId="19" fillId="2" borderId="0" xfId="22" applyNumberFormat="1" applyFont="1" applyFill="1" applyBorder="1" applyAlignment="1" applyProtection="1">
      <alignment horizontal="left" vertical="top"/>
      <protection locked="0"/>
    </xf>
    <xf numFmtId="0" fontId="20" fillId="2" borderId="0" xfId="22" applyFont="1" applyFill="1" applyBorder="1" applyAlignment="1" applyProtection="1">
      <alignment horizontal="center" vertical="center"/>
      <protection locked="0"/>
    </xf>
    <xf numFmtId="0" fontId="20" fillId="2" borderId="0" xfId="22" applyFont="1" applyFill="1" applyBorder="1" applyAlignment="1" applyProtection="1">
      <alignment horizontal="left" vertical="center" wrapText="1"/>
      <protection locked="0"/>
    </xf>
    <xf numFmtId="0" fontId="19" fillId="6" borderId="0" xfId="22" applyFont="1" applyFill="1" applyBorder="1" applyAlignment="1" applyProtection="1">
      <protection locked="0"/>
    </xf>
    <xf numFmtId="0" fontId="23" fillId="2" borderId="0" xfId="0" applyFont="1" applyFill="1" applyBorder="1" applyAlignment="1" applyProtection="1">
      <alignment horizontal="center"/>
      <protection locked="0"/>
    </xf>
    <xf numFmtId="0" fontId="69" fillId="2" borderId="0" xfId="0" applyFont="1" applyFill="1" applyAlignment="1" applyProtection="1">
      <protection locked="0"/>
    </xf>
    <xf numFmtId="168" fontId="44" fillId="3" borderId="3" xfId="26" applyNumberFormat="1" applyFont="1" applyFill="1" applyBorder="1" applyAlignment="1" applyProtection="1">
      <alignment horizontal="right" wrapText="1"/>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167" fontId="25" fillId="2" borderId="0" xfId="0" applyNumberFormat="1" applyFont="1" applyFill="1" applyBorder="1" applyAlignment="1" applyProtection="1">
      <alignment horizontal="right"/>
      <protection locked="0"/>
    </xf>
    <xf numFmtId="165" fontId="25" fillId="2" borderId="0" xfId="2" applyFont="1" applyFill="1" applyBorder="1" applyAlignment="1" applyProtection="1">
      <alignment horizontal="center"/>
      <protection locked="0"/>
    </xf>
    <xf numFmtId="165" fontId="25" fillId="2" borderId="0" xfId="2" applyFont="1" applyFill="1" applyBorder="1" applyAlignment="1" applyProtection="1">
      <alignment horizontal="right"/>
      <protection locked="0"/>
    </xf>
    <xf numFmtId="43" fontId="23" fillId="2" borderId="0" xfId="0" applyNumberFormat="1" applyFont="1" applyFill="1" applyProtection="1">
      <protection locked="0"/>
    </xf>
    <xf numFmtId="0" fontId="56" fillId="2" borderId="0" xfId="0"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165" fontId="57" fillId="2" borderId="0" xfId="2"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0" fontId="35" fillId="2" borderId="0" xfId="0" applyFont="1" applyFill="1" applyBorder="1" applyProtection="1">
      <protection locked="0"/>
    </xf>
    <xf numFmtId="167" fontId="35" fillId="2" borderId="0" xfId="0" applyNumberFormat="1" applyFont="1" applyFill="1" applyBorder="1" applyAlignment="1" applyProtection="1">
      <alignment horizontal="right"/>
      <protection locked="0"/>
    </xf>
    <xf numFmtId="165" fontId="35" fillId="2" borderId="0" xfId="2" applyFont="1" applyFill="1" applyBorder="1" applyAlignment="1" applyProtection="1">
      <alignment horizontal="center"/>
      <protection locked="0"/>
    </xf>
    <xf numFmtId="165" fontId="35" fillId="2" borderId="0" xfId="2" applyFont="1" applyFill="1" applyBorder="1" applyAlignment="1" applyProtection="1">
      <alignment horizontal="right"/>
      <protection locked="0"/>
    </xf>
    <xf numFmtId="0" fontId="5" fillId="5" borderId="0" xfId="0" applyFont="1" applyFill="1" applyBorder="1" applyProtection="1">
      <protection locked="0"/>
    </xf>
    <xf numFmtId="0" fontId="41" fillId="2" borderId="11" xfId="0" applyFont="1" applyFill="1" applyBorder="1" applyAlignment="1" applyProtection="1">
      <alignment horizontal="left" wrapText="1"/>
      <protection locked="0"/>
    </xf>
    <xf numFmtId="0" fontId="0" fillId="0" borderId="0" xfId="0" applyFill="1" applyProtection="1">
      <protection locked="0"/>
    </xf>
    <xf numFmtId="40" fontId="44" fillId="3" borderId="3" xfId="0" applyNumberFormat="1" applyFont="1" applyFill="1" applyBorder="1" applyAlignment="1" applyProtection="1">
      <alignment horizontal="right" wrapText="1"/>
    </xf>
    <xf numFmtId="40" fontId="5" fillId="5" borderId="13" xfId="2" applyNumberFormat="1" applyFont="1" applyFill="1" applyBorder="1" applyAlignment="1" applyProtection="1">
      <alignment horizontal="right" wrapText="1"/>
    </xf>
    <xf numFmtId="168" fontId="27" fillId="6" borderId="24" xfId="2" applyNumberFormat="1" applyFont="1" applyFill="1" applyBorder="1" applyAlignment="1" applyProtection="1">
      <alignment horizontal="right" wrapText="1"/>
      <protection locked="0"/>
    </xf>
    <xf numFmtId="0" fontId="87" fillId="2" borderId="0" xfId="0" applyFont="1" applyFill="1"/>
    <xf numFmtId="167" fontId="9" fillId="6" borderId="0" xfId="2" applyNumberFormat="1" applyFont="1" applyFill="1" applyBorder="1"/>
    <xf numFmtId="0" fontId="13" fillId="6" borderId="0" xfId="23" applyFont="1" applyFill="1" applyBorder="1" applyAlignment="1">
      <alignment horizontal="left"/>
    </xf>
    <xf numFmtId="0" fontId="10" fillId="6" borderId="0" xfId="23" applyFont="1" applyFill="1" applyAlignment="1">
      <alignment horizontal="center"/>
    </xf>
    <xf numFmtId="0" fontId="12" fillId="6" borderId="0" xfId="23" applyFont="1" applyFill="1"/>
    <xf numFmtId="0" fontId="8" fillId="6" borderId="0" xfId="23" applyFont="1" applyFill="1" applyAlignment="1">
      <alignment horizontal="left" vertical="center" wrapText="1"/>
    </xf>
    <xf numFmtId="3" fontId="31" fillId="6" borderId="24" xfId="0" applyNumberFormat="1" applyFont="1" applyFill="1" applyBorder="1" applyAlignment="1" applyProtection="1">
      <alignment horizontal="right" wrapText="1"/>
      <protection locked="0"/>
    </xf>
    <xf numFmtId="3" fontId="31" fillId="2" borderId="0" xfId="0" applyNumberFormat="1" applyFont="1" applyFill="1" applyBorder="1" applyAlignment="1" applyProtection="1">
      <alignment horizontal="right" wrapText="1"/>
      <protection locked="0"/>
    </xf>
    <xf numFmtId="0" fontId="51" fillId="2" borderId="11" xfId="0" applyFont="1" applyFill="1" applyBorder="1"/>
    <xf numFmtId="0" fontId="2" fillId="6" borderId="0" xfId="0" applyFont="1" applyFill="1" applyProtection="1">
      <protection locked="0"/>
    </xf>
    <xf numFmtId="3" fontId="31" fillId="6" borderId="0" xfId="0" applyNumberFormat="1" applyFont="1" applyFill="1" applyBorder="1" applyAlignment="1" applyProtection="1">
      <alignment horizontal="right" wrapText="1"/>
      <protection locked="0"/>
    </xf>
    <xf numFmtId="0" fontId="35" fillId="2" borderId="0" xfId="0" applyFont="1" applyFill="1" applyBorder="1" applyAlignment="1" applyProtection="1">
      <alignment horizontal="left" wrapText="1"/>
      <protection locked="0"/>
    </xf>
    <xf numFmtId="168" fontId="51" fillId="6" borderId="3" xfId="26" applyNumberFormat="1" applyFont="1" applyFill="1" applyBorder="1" applyAlignment="1" applyProtection="1">
      <alignment horizontal="right" wrapText="1"/>
    </xf>
    <xf numFmtId="168" fontId="51" fillId="6" borderId="3" xfId="26" applyNumberFormat="1" applyFont="1" applyFill="1" applyBorder="1" applyAlignment="1" applyProtection="1">
      <alignment wrapText="1"/>
    </xf>
    <xf numFmtId="168" fontId="51" fillId="6" borderId="0" xfId="26" applyNumberFormat="1" applyFont="1" applyFill="1" applyBorder="1" applyAlignment="1" applyProtection="1">
      <alignment wrapText="1"/>
    </xf>
    <xf numFmtId="168" fontId="51" fillId="6" borderId="19" xfId="26" applyNumberFormat="1" applyFont="1" applyFill="1" applyBorder="1" applyAlignment="1" applyProtection="1">
      <alignment wrapText="1"/>
    </xf>
    <xf numFmtId="168" fontId="51" fillId="6" borderId="20" xfId="26" applyNumberFormat="1" applyFont="1" applyFill="1" applyBorder="1" applyAlignment="1" applyProtection="1">
      <alignment wrapText="1"/>
    </xf>
    <xf numFmtId="0" fontId="51" fillId="2" borderId="11" xfId="0" applyFont="1" applyFill="1" applyBorder="1" applyAlignment="1" applyProtection="1">
      <protection locked="0"/>
    </xf>
    <xf numFmtId="167" fontId="27" fillId="2" borderId="0" xfId="0" applyNumberFormat="1" applyFont="1" applyFill="1" applyBorder="1" applyProtection="1">
      <protection locked="0"/>
    </xf>
    <xf numFmtId="167" fontId="44" fillId="3" borderId="3" xfId="0" applyNumberFormat="1" applyFont="1" applyFill="1" applyBorder="1" applyAlignment="1" applyProtection="1">
      <alignment horizontal="left" wrapText="1"/>
      <protection locked="0"/>
    </xf>
    <xf numFmtId="0" fontId="25" fillId="2" borderId="13" xfId="0" applyFont="1" applyFill="1" applyBorder="1" applyProtection="1">
      <protection locked="0"/>
    </xf>
    <xf numFmtId="0" fontId="25" fillId="2" borderId="13" xfId="0" applyFont="1" applyFill="1" applyBorder="1" applyAlignment="1" applyProtection="1">
      <alignment vertical="top" wrapText="1"/>
      <protection locked="0"/>
    </xf>
    <xf numFmtId="0" fontId="25" fillId="2" borderId="0" xfId="0" applyFont="1" applyFill="1" applyBorder="1" applyAlignment="1" applyProtection="1">
      <alignment vertical="top" wrapText="1"/>
      <protection locked="0"/>
    </xf>
    <xf numFmtId="0" fontId="51" fillId="2" borderId="13" xfId="0" applyFont="1" applyFill="1" applyBorder="1" applyAlignment="1" applyProtection="1">
      <alignment horizontal="left" vertical="top" wrapText="1"/>
      <protection locked="0"/>
    </xf>
    <xf numFmtId="3" fontId="27" fillId="2" borderId="0" xfId="0" applyNumberFormat="1" applyFont="1" applyFill="1" applyBorder="1" applyProtection="1">
      <protection locked="0"/>
    </xf>
    <xf numFmtId="168" fontId="44" fillId="3" borderId="0" xfId="26" applyNumberFormat="1" applyFont="1" applyFill="1" applyBorder="1" applyAlignment="1" applyProtection="1"/>
    <xf numFmtId="0" fontId="27" fillId="0" borderId="20" xfId="0" applyFont="1" applyFill="1" applyBorder="1" applyProtection="1">
      <protection locked="0"/>
    </xf>
    <xf numFmtId="0" fontId="51" fillId="2" borderId="20" xfId="0" applyFont="1" applyFill="1" applyBorder="1" applyAlignment="1" applyProtection="1">
      <alignment horizontal="left"/>
      <protection locked="0"/>
    </xf>
    <xf numFmtId="167" fontId="5" fillId="5" borderId="20" xfId="2" applyNumberFormat="1" applyFont="1" applyFill="1" applyBorder="1" applyAlignment="1" applyProtection="1">
      <alignment horizontal="right" wrapText="1"/>
    </xf>
    <xf numFmtId="0" fontId="54" fillId="7" borderId="26" xfId="0" applyFont="1" applyFill="1" applyBorder="1" applyAlignment="1" applyProtection="1">
      <alignment horizontal="left"/>
      <protection locked="0"/>
    </xf>
    <xf numFmtId="0" fontId="51" fillId="2" borderId="13" xfId="0" applyFont="1" applyFill="1" applyBorder="1" applyAlignment="1" applyProtection="1">
      <alignment horizontal="left" vertical="center"/>
      <protection locked="0"/>
    </xf>
    <xf numFmtId="167" fontId="38" fillId="9" borderId="26" xfId="2" applyNumberFormat="1" applyFont="1" applyFill="1" applyBorder="1" applyAlignment="1" applyProtection="1">
      <alignment horizontal="right" wrapText="1"/>
    </xf>
    <xf numFmtId="168" fontId="38" fillId="9" borderId="26" xfId="26" applyNumberFormat="1" applyFont="1" applyFill="1" applyBorder="1" applyAlignment="1" applyProtection="1">
      <alignment horizontal="right" wrapText="1"/>
    </xf>
    <xf numFmtId="40" fontId="38" fillId="9" borderId="26" xfId="2" applyNumberFormat="1" applyFont="1" applyFill="1" applyBorder="1" applyAlignment="1" applyProtection="1">
      <alignment horizontal="right" wrapText="1"/>
    </xf>
    <xf numFmtId="167" fontId="38" fillId="5" borderId="13" xfId="2" applyNumberFormat="1" applyFont="1" applyFill="1" applyBorder="1" applyAlignment="1" applyProtection="1">
      <alignment horizontal="right" wrapText="1"/>
    </xf>
    <xf numFmtId="167" fontId="38" fillId="5" borderId="13" xfId="2" quotePrefix="1" applyNumberFormat="1" applyFont="1" applyFill="1" applyBorder="1" applyAlignment="1" applyProtection="1">
      <alignment horizontal="right" wrapText="1"/>
    </xf>
    <xf numFmtId="167" fontId="38" fillId="8" borderId="13" xfId="2" applyNumberFormat="1" applyFont="1" applyFill="1" applyBorder="1" applyAlignment="1" applyProtection="1">
      <alignment horizontal="right" wrapText="1"/>
    </xf>
    <xf numFmtId="0" fontId="23" fillId="6" borderId="0" xfId="0" applyNumberFormat="1" applyFont="1" applyFill="1" applyProtection="1">
      <protection locked="0"/>
    </xf>
    <xf numFmtId="0" fontId="25" fillId="2" borderId="13" xfId="0" applyFont="1" applyFill="1" applyBorder="1" applyAlignment="1" applyProtection="1">
      <alignment vertical="center"/>
      <protection locked="0"/>
    </xf>
    <xf numFmtId="0" fontId="25" fillId="2" borderId="13" xfId="0" applyFont="1" applyFill="1" applyBorder="1" applyAlignment="1" applyProtection="1">
      <alignment vertical="center" wrapText="1"/>
      <protection locked="0"/>
    </xf>
    <xf numFmtId="165" fontId="23" fillId="2" borderId="0" xfId="2" applyFont="1" applyFill="1" applyBorder="1" applyProtection="1">
      <protection locked="0"/>
    </xf>
    <xf numFmtId="165" fontId="25" fillId="3" borderId="8" xfId="2" applyFont="1" applyFill="1" applyBorder="1" applyAlignment="1" applyProtection="1">
      <alignment horizontal="center"/>
      <protection locked="0"/>
    </xf>
    <xf numFmtId="165" fontId="27" fillId="3" borderId="8" xfId="2" applyFont="1" applyFill="1" applyBorder="1" applyAlignment="1" applyProtection="1">
      <alignment horizontal="center"/>
      <protection locked="0"/>
    </xf>
    <xf numFmtId="165" fontId="28" fillId="2" borderId="0" xfId="2" applyFont="1" applyFill="1" applyProtection="1">
      <protection locked="0"/>
    </xf>
    <xf numFmtId="167" fontId="5" fillId="5" borderId="0" xfId="2" applyNumberFormat="1" applyFont="1" applyFill="1" applyBorder="1" applyAlignment="1" applyProtection="1">
      <alignment horizontal="right" wrapText="1"/>
    </xf>
    <xf numFmtId="0" fontId="9" fillId="6" borderId="0" xfId="23" applyFont="1" applyFill="1" applyBorder="1"/>
    <xf numFmtId="0" fontId="9" fillId="6" borderId="0" xfId="0" applyFont="1" applyFill="1" applyAlignment="1">
      <alignment vertical="top" wrapText="1"/>
    </xf>
    <xf numFmtId="0" fontId="8" fillId="6" borderId="0" xfId="23" applyFont="1" applyFill="1" applyAlignment="1">
      <alignment horizontal="left" indent="5"/>
    </xf>
    <xf numFmtId="0" fontId="46" fillId="6" borderId="0" xfId="0" applyFont="1" applyFill="1" applyBorder="1" applyAlignment="1" applyProtection="1">
      <alignment horizontal="center"/>
      <protection locked="0"/>
    </xf>
    <xf numFmtId="0" fontId="0" fillId="6" borderId="0" xfId="0" applyFill="1" applyBorder="1" applyProtection="1">
      <protection locked="0"/>
    </xf>
    <xf numFmtId="0" fontId="27" fillId="6" borderId="8" xfId="0" applyFont="1" applyFill="1" applyBorder="1" applyAlignment="1" applyProtection="1">
      <alignment horizontal="center"/>
      <protection locked="0"/>
    </xf>
    <xf numFmtId="167" fontId="52" fillId="6" borderId="0" xfId="2"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center"/>
      <protection locked="0"/>
    </xf>
    <xf numFmtId="168" fontId="52" fillId="6" borderId="0" xfId="26" applyNumberFormat="1" applyFont="1" applyFill="1" applyBorder="1" applyAlignment="1" applyProtection="1">
      <alignment horizontal="right"/>
      <protection locked="0"/>
    </xf>
    <xf numFmtId="0" fontId="46" fillId="6" borderId="0" xfId="0" applyFont="1" applyFill="1" applyBorder="1" applyAlignment="1">
      <alignment horizontal="center"/>
    </xf>
    <xf numFmtId="0" fontId="0" fillId="6" borderId="0" xfId="0" applyFill="1" applyBorder="1"/>
    <xf numFmtId="0" fontId="35" fillId="6" borderId="0" xfId="0" applyFont="1" applyFill="1" applyBorder="1" applyAlignment="1" applyProtection="1">
      <alignment horizontal="left" wrapText="1"/>
      <protection locked="0"/>
    </xf>
    <xf numFmtId="167" fontId="28" fillId="2" borderId="0" xfId="2" applyNumberFormat="1" applyFont="1" applyFill="1" applyProtection="1">
      <protection locked="0"/>
    </xf>
    <xf numFmtId="0" fontId="51" fillId="2" borderId="19" xfId="0" applyFont="1" applyFill="1" applyBorder="1" applyAlignment="1" applyProtection="1">
      <alignment horizontal="left" vertical="top" wrapText="1"/>
      <protection locked="0"/>
    </xf>
    <xf numFmtId="167" fontId="38" fillId="5" borderId="19" xfId="2" applyNumberFormat="1" applyFont="1" applyFill="1" applyBorder="1" applyAlignment="1" applyProtection="1">
      <alignment horizontal="right" wrapText="1"/>
    </xf>
    <xf numFmtId="165" fontId="38" fillId="5" borderId="19" xfId="2" quotePrefix="1" applyFont="1" applyFill="1" applyBorder="1" applyAlignment="1" applyProtection="1">
      <alignment horizontal="right" wrapText="1"/>
    </xf>
    <xf numFmtId="168" fontId="38" fillId="5" borderId="19" xfId="26" applyNumberFormat="1" applyFont="1" applyFill="1" applyBorder="1" applyAlignment="1" applyProtection="1">
      <alignment horizontal="right" wrapText="1"/>
    </xf>
    <xf numFmtId="0" fontId="54" fillId="10" borderId="35" xfId="0" applyFont="1" applyFill="1" applyBorder="1" applyAlignment="1" applyProtection="1">
      <alignment horizontal="left"/>
      <protection locked="0"/>
    </xf>
    <xf numFmtId="167" fontId="44" fillId="3" borderId="35" xfId="0" applyNumberFormat="1" applyFont="1" applyFill="1" applyBorder="1" applyAlignment="1" applyProtection="1">
      <alignment horizontal="left" wrapText="1"/>
      <protection locked="0"/>
    </xf>
    <xf numFmtId="167" fontId="44" fillId="3" borderId="35" xfId="0" applyNumberFormat="1" applyFont="1" applyFill="1" applyBorder="1" applyAlignment="1" applyProtection="1">
      <alignment horizontal="right" wrapText="1"/>
    </xf>
    <xf numFmtId="40" fontId="44" fillId="3" borderId="35" xfId="2" applyNumberFormat="1" applyFont="1" applyFill="1" applyBorder="1" applyAlignment="1" applyProtection="1">
      <alignment horizontal="right" wrapText="1"/>
    </xf>
    <xf numFmtId="165" fontId="44" fillId="3" borderId="35" xfId="2" applyNumberFormat="1" applyFont="1" applyFill="1" applyBorder="1" applyAlignment="1" applyProtection="1">
      <alignment horizontal="right" wrapText="1"/>
    </xf>
    <xf numFmtId="165" fontId="44" fillId="3" borderId="35" xfId="0" applyNumberFormat="1" applyFont="1" applyFill="1" applyBorder="1" applyAlignment="1" applyProtection="1">
      <alignment horizontal="right" wrapText="1"/>
    </xf>
    <xf numFmtId="0" fontId="61" fillId="2" borderId="0" xfId="0" applyFont="1" applyFill="1" applyBorder="1" applyAlignment="1"/>
    <xf numFmtId="171" fontId="51" fillId="2" borderId="11" xfId="26" applyNumberFormat="1" applyFont="1" applyFill="1" applyBorder="1" applyAlignment="1" applyProtection="1">
      <alignment horizontal="right" wrapText="1"/>
    </xf>
    <xf numFmtId="0" fontId="86" fillId="4" borderId="36" xfId="0" applyFont="1" applyFill="1" applyBorder="1" applyAlignment="1" applyProtection="1">
      <alignment horizontal="center"/>
      <protection locked="0"/>
    </xf>
    <xf numFmtId="0" fontId="86" fillId="4" borderId="37" xfId="0" applyFont="1" applyFill="1" applyBorder="1" applyAlignment="1" applyProtection="1">
      <alignment horizontal="center"/>
      <protection locked="0"/>
    </xf>
    <xf numFmtId="0" fontId="44" fillId="3" borderId="8" xfId="0" applyFont="1" applyFill="1" applyBorder="1" applyAlignment="1" applyProtection="1">
      <alignment horizontal="left" vertical="top" wrapText="1"/>
      <protection locked="0"/>
    </xf>
    <xf numFmtId="0" fontId="44" fillId="3" borderId="8" xfId="0" applyFont="1" applyFill="1" applyBorder="1" applyAlignment="1">
      <alignment vertical="center" wrapText="1"/>
    </xf>
    <xf numFmtId="3" fontId="27" fillId="3" borderId="6" xfId="0" applyNumberFormat="1" applyFont="1" applyFill="1" applyBorder="1" applyProtection="1">
      <protection locked="0"/>
    </xf>
    <xf numFmtId="0" fontId="20" fillId="2" borderId="0" xfId="22" applyFont="1" applyFill="1" applyBorder="1" applyAlignment="1" applyProtection="1">
      <protection locked="0" hidden="1"/>
    </xf>
    <xf numFmtId="0" fontId="20" fillId="2" borderId="0" xfId="22" applyFont="1" applyFill="1" applyBorder="1" applyAlignment="1" applyProtection="1">
      <alignment horizontal="left" vertical="center"/>
      <protection locked="0" hidden="1"/>
    </xf>
    <xf numFmtId="168" fontId="5" fillId="6" borderId="13" xfId="26" applyNumberFormat="1" applyFont="1" applyFill="1" applyBorder="1" applyAlignment="1" applyProtection="1">
      <alignment horizontal="right" wrapText="1"/>
    </xf>
    <xf numFmtId="165" fontId="5" fillId="6" borderId="13" xfId="2" applyFont="1" applyFill="1" applyBorder="1" applyAlignment="1" applyProtection="1">
      <alignment horizontal="right" wrapText="1"/>
    </xf>
    <xf numFmtId="40" fontId="44" fillId="3" borderId="0" xfId="2" applyNumberFormat="1" applyFont="1" applyFill="1" applyBorder="1" applyAlignment="1" applyProtection="1">
      <alignment horizontal="right" wrapText="1"/>
    </xf>
    <xf numFmtId="167" fontId="51" fillId="6" borderId="20" xfId="2" applyNumberFormat="1" applyFont="1" applyFill="1" applyBorder="1" applyAlignment="1" applyProtection="1">
      <alignment horizontal="right" wrapText="1"/>
    </xf>
    <xf numFmtId="40" fontId="5" fillId="8" borderId="13" xfId="2" applyNumberFormat="1" applyFont="1" applyFill="1" applyBorder="1" applyAlignment="1" applyProtection="1">
      <alignment horizontal="right" wrapText="1"/>
    </xf>
    <xf numFmtId="0" fontId="16" fillId="6" borderId="0" xfId="22" applyFont="1" applyFill="1" applyBorder="1" applyAlignment="1" applyProtection="1">
      <protection locked="0"/>
    </xf>
    <xf numFmtId="0" fontId="90" fillId="6" borderId="0" xfId="0" applyFont="1" applyFill="1" applyAlignment="1">
      <alignment vertical="center"/>
    </xf>
    <xf numFmtId="0" fontId="58" fillId="6" borderId="0" xfId="0" applyFont="1" applyFill="1" applyAlignment="1">
      <alignment vertical="center"/>
    </xf>
    <xf numFmtId="166" fontId="23" fillId="2" borderId="0" xfId="26" applyNumberFormat="1" applyFont="1" applyFill="1" applyBorder="1" applyProtection="1">
      <protection locked="0"/>
    </xf>
    <xf numFmtId="172" fontId="5" fillId="5" borderId="13" xfId="2" applyNumberFormat="1" applyFont="1" applyFill="1" applyBorder="1" applyAlignment="1" applyProtection="1">
      <alignment horizontal="right" wrapText="1"/>
    </xf>
    <xf numFmtId="0" fontId="53" fillId="6" borderId="0" xfId="0" applyFont="1" applyFill="1" applyBorder="1" applyAlignment="1" applyProtection="1">
      <protection locked="0"/>
    </xf>
    <xf numFmtId="0" fontId="91" fillId="6" borderId="0" xfId="17" applyFont="1" applyFill="1" applyAlignment="1" applyProtection="1"/>
    <xf numFmtId="0" fontId="92" fillId="6" borderId="0" xfId="0" applyNumberFormat="1" applyFont="1" applyFill="1" applyBorder="1"/>
    <xf numFmtId="0" fontId="90" fillId="6" borderId="0" xfId="0" applyFont="1" applyFill="1" applyAlignment="1">
      <alignment horizontal="left"/>
    </xf>
    <xf numFmtId="0" fontId="60" fillId="6" borderId="0" xfId="0" applyFont="1" applyFill="1"/>
    <xf numFmtId="0" fontId="79" fillId="6" borderId="0" xfId="0" applyFont="1" applyFill="1" applyAlignment="1">
      <alignment horizontal="left"/>
    </xf>
    <xf numFmtId="0" fontId="80" fillId="6" borderId="0" xfId="0" applyFont="1" applyFill="1" applyAlignment="1">
      <alignment horizontal="left" vertical="top" wrapText="1"/>
    </xf>
    <xf numFmtId="0" fontId="51" fillId="6" borderId="0" xfId="0" applyFont="1" applyFill="1"/>
    <xf numFmtId="167" fontId="5" fillId="8" borderId="20" xfId="2" applyNumberFormat="1" applyFont="1" applyFill="1" applyBorder="1" applyAlignment="1" applyProtection="1">
      <alignment horizontal="right" wrapText="1"/>
    </xf>
    <xf numFmtId="165" fontId="5" fillId="8" borderId="13" xfId="2" applyFont="1" applyFill="1" applyBorder="1" applyAlignment="1" applyProtection="1">
      <alignment horizontal="right" wrapText="1"/>
    </xf>
    <xf numFmtId="0" fontId="51" fillId="6" borderId="22" xfId="0" applyFont="1" applyFill="1" applyBorder="1" applyProtection="1">
      <protection locked="0"/>
    </xf>
    <xf numFmtId="165" fontId="51" fillId="2" borderId="12" xfId="2" applyFont="1" applyFill="1" applyBorder="1" applyAlignment="1" applyProtection="1">
      <alignment horizontal="right" wrapText="1"/>
    </xf>
    <xf numFmtId="167" fontId="51" fillId="2" borderId="21" xfId="2" applyNumberFormat="1" applyFont="1" applyFill="1" applyBorder="1" applyAlignment="1" applyProtection="1">
      <alignment horizontal="right" wrapText="1"/>
    </xf>
    <xf numFmtId="0" fontId="51" fillId="6" borderId="0" xfId="0" applyFont="1" applyFill="1" applyBorder="1" applyProtection="1">
      <protection locked="0"/>
    </xf>
    <xf numFmtId="167" fontId="52" fillId="2" borderId="0" xfId="2" applyNumberFormat="1" applyFont="1" applyFill="1" applyBorder="1" applyAlignment="1" applyProtection="1">
      <alignment horizontal="right" wrapText="1"/>
    </xf>
    <xf numFmtId="167" fontId="52" fillId="6" borderId="0" xfId="2"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0" fontId="50" fillId="2" borderId="0" xfId="0" applyFont="1" applyFill="1" applyAlignment="1" applyProtection="1">
      <alignment horizontal="center"/>
      <protection locked="0"/>
    </xf>
    <xf numFmtId="43" fontId="0" fillId="6" borderId="0" xfId="0" applyNumberFormat="1" applyFill="1" applyProtection="1">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Border="1" applyAlignment="1" applyProtection="1">
      <alignment wrapText="1"/>
      <protection locked="0"/>
    </xf>
    <xf numFmtId="0" fontId="28" fillId="2" borderId="0" xfId="0" applyFont="1" applyFill="1" applyBorder="1" applyAlignment="1" applyProtection="1">
      <alignment horizontal="left"/>
      <protection locked="0"/>
    </xf>
    <xf numFmtId="0" fontId="9" fillId="6" borderId="0" xfId="0" applyFont="1" applyFill="1" applyAlignment="1">
      <alignment horizontal="left" vertical="center" wrapText="1"/>
    </xf>
    <xf numFmtId="167" fontId="31" fillId="6" borderId="24" xfId="2" applyNumberFormat="1" applyFont="1" applyFill="1" applyBorder="1" applyAlignment="1" applyProtection="1">
      <alignment horizontal="right" wrapText="1"/>
      <protection locked="0"/>
    </xf>
    <xf numFmtId="9" fontId="44" fillId="6" borderId="0" xfId="26" applyFont="1" applyFill="1" applyBorder="1" applyAlignment="1" applyProtection="1">
      <alignment horizontal="right"/>
      <protection locked="0"/>
    </xf>
    <xf numFmtId="167" fontId="70" fillId="2" borderId="0" xfId="2" applyNumberFormat="1" applyFont="1" applyFill="1" applyAlignment="1" applyProtection="1">
      <protection locked="0"/>
    </xf>
    <xf numFmtId="9" fontId="23" fillId="2" borderId="0" xfId="26" applyFont="1" applyFill="1" applyProtection="1">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60" fillId="2" borderId="0" xfId="0" applyFont="1" applyFill="1" applyAlignment="1">
      <alignment horizontal="left" wrapText="1"/>
    </xf>
    <xf numFmtId="167" fontId="44" fillId="2" borderId="0" xfId="2" applyNumberFormat="1" applyFont="1" applyFill="1" applyBorder="1" applyAlignment="1" applyProtection="1">
      <alignment horizontal="right"/>
      <protection locked="0"/>
    </xf>
    <xf numFmtId="0" fontId="35" fillId="2" borderId="0" xfId="0" applyFont="1" applyFill="1" applyProtection="1">
      <protection locked="0"/>
    </xf>
    <xf numFmtId="167" fontId="5" fillId="6" borderId="0" xfId="2" applyNumberFormat="1" applyFont="1" applyFill="1" applyProtection="1">
      <protection locked="0"/>
    </xf>
    <xf numFmtId="0" fontId="51" fillId="2" borderId="18" xfId="0" applyFont="1" applyFill="1" applyBorder="1" applyProtection="1">
      <protection locked="0"/>
    </xf>
    <xf numFmtId="0" fontId="41" fillId="2" borderId="0" xfId="0" applyFont="1" applyFill="1" applyBorder="1" applyProtection="1">
      <protection locked="0"/>
    </xf>
    <xf numFmtId="0" fontId="51" fillId="2" borderId="19" xfId="0" applyFont="1" applyFill="1" applyBorder="1" applyProtection="1">
      <protection locked="0"/>
    </xf>
    <xf numFmtId="0" fontId="41" fillId="2" borderId="20" xfId="0" applyFont="1" applyFill="1" applyBorder="1" applyProtection="1">
      <protection locked="0"/>
    </xf>
    <xf numFmtId="0" fontId="41" fillId="2" borderId="12" xfId="0" applyFont="1" applyFill="1" applyBorder="1" applyProtection="1">
      <protection locked="0"/>
    </xf>
    <xf numFmtId="167" fontId="51" fillId="2" borderId="12" xfId="2" applyNumberFormat="1" applyFont="1" applyFill="1" applyBorder="1" applyAlignment="1">
      <alignment horizontal="right" wrapText="1"/>
    </xf>
    <xf numFmtId="165" fontId="51" fillId="2" borderId="12" xfId="2" applyFont="1" applyFill="1" applyBorder="1" applyAlignment="1">
      <alignment horizontal="right" wrapText="1"/>
    </xf>
    <xf numFmtId="167" fontId="51" fillId="2" borderId="11" xfId="2" applyNumberFormat="1" applyFont="1" applyFill="1" applyBorder="1" applyAlignment="1">
      <alignment horizontal="right" wrapText="1"/>
    </xf>
    <xf numFmtId="168" fontId="51" fillId="2" borderId="21" xfId="26" applyNumberFormat="1" applyFont="1" applyFill="1" applyBorder="1" applyAlignment="1" applyProtection="1">
      <alignment horizontal="right" wrapText="1"/>
    </xf>
    <xf numFmtId="168" fontId="51" fillId="2" borderId="11" xfId="26" applyNumberFormat="1" applyFont="1" applyFill="1" applyBorder="1" applyAlignment="1" applyProtection="1">
      <alignment wrapText="1"/>
    </xf>
    <xf numFmtId="167" fontId="51" fillId="0" borderId="11" xfId="2" applyNumberFormat="1" applyFont="1" applyFill="1" applyBorder="1" applyAlignment="1" applyProtection="1">
      <alignment horizontal="right" wrapText="1"/>
    </xf>
    <xf numFmtId="165" fontId="51" fillId="2" borderId="11" xfId="2"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5" fontId="51" fillId="2" borderId="11" xfId="2" applyFont="1" applyFill="1" applyBorder="1" applyAlignment="1" applyProtection="1">
      <alignment horizontal="right" wrapText="1"/>
    </xf>
    <xf numFmtId="169" fontId="51" fillId="2" borderId="11" xfId="2" applyNumberFormat="1" applyFont="1" applyFill="1" applyBorder="1" applyAlignment="1" applyProtection="1">
      <alignment horizontal="right" wrapText="1"/>
    </xf>
    <xf numFmtId="168" fontId="5" fillId="5" borderId="4" xfId="2" applyNumberFormat="1" applyFont="1" applyFill="1" applyBorder="1" applyAlignment="1" applyProtection="1">
      <alignment horizontal="right" wrapText="1"/>
    </xf>
    <xf numFmtId="168" fontId="5" fillId="5" borderId="0" xfId="2" applyNumberFormat="1" applyFont="1" applyFill="1" applyBorder="1" applyAlignment="1" applyProtection="1">
      <alignment horizontal="right" wrapText="1"/>
    </xf>
    <xf numFmtId="167" fontId="5" fillId="0" borderId="13" xfId="2" applyNumberFormat="1" applyFont="1" applyFill="1" applyBorder="1" applyAlignment="1" applyProtection="1">
      <alignment horizontal="right" wrapText="1"/>
    </xf>
    <xf numFmtId="167" fontId="5" fillId="0" borderId="4" xfId="2" applyNumberFormat="1" applyFont="1" applyFill="1" applyBorder="1" applyAlignment="1" applyProtection="1">
      <alignment horizontal="right" wrapText="1"/>
    </xf>
    <xf numFmtId="167" fontId="51" fillId="0" borderId="3" xfId="2" applyNumberFormat="1" applyFont="1" applyFill="1" applyBorder="1" applyAlignment="1" applyProtection="1">
      <alignment horizontal="right" wrapText="1"/>
    </xf>
    <xf numFmtId="167" fontId="5" fillId="6" borderId="0" xfId="2" applyNumberFormat="1" applyFont="1" applyFill="1" applyBorder="1" applyAlignment="1" applyProtection="1">
      <alignment horizontal="right" wrapText="1"/>
    </xf>
    <xf numFmtId="0" fontId="107" fillId="2" borderId="0" xfId="0" applyFont="1" applyFill="1" applyBorder="1" applyProtection="1">
      <protection locked="0"/>
    </xf>
    <xf numFmtId="0" fontId="53" fillId="6"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86" fillId="4" borderId="39" xfId="0" applyFont="1" applyFill="1" applyBorder="1" applyAlignment="1" applyProtection="1">
      <alignment horizontal="center"/>
      <protection locked="0"/>
    </xf>
    <xf numFmtId="167" fontId="42" fillId="6" borderId="0" xfId="0" applyNumberFormat="1" applyFont="1" applyFill="1" applyProtection="1">
      <protection locked="0"/>
    </xf>
    <xf numFmtId="167" fontId="43" fillId="6" borderId="0" xfId="2" applyNumberFormat="1" applyFont="1" applyFill="1" applyProtection="1">
      <protection locked="0"/>
    </xf>
    <xf numFmtId="167" fontId="44" fillId="3" borderId="0" xfId="2" applyNumberFormat="1" applyFont="1" applyFill="1" applyBorder="1" applyProtection="1">
      <protection locked="0"/>
    </xf>
    <xf numFmtId="167" fontId="0" fillId="6" borderId="0" xfId="2" applyNumberFormat="1" applyFont="1" applyFill="1" applyProtection="1">
      <protection locked="0"/>
    </xf>
    <xf numFmtId="165" fontId="51" fillId="2" borderId="21" xfId="2" applyNumberFormat="1" applyFont="1" applyFill="1" applyBorder="1" applyAlignment="1" applyProtection="1">
      <alignment horizontal="right" wrapText="1"/>
    </xf>
    <xf numFmtId="168" fontId="5" fillId="5" borderId="26" xfId="26" applyNumberFormat="1" applyFont="1" applyFill="1" applyBorder="1" applyAlignment="1" applyProtection="1">
      <alignment horizontal="left" wrapText="1"/>
      <protection locked="0"/>
    </xf>
    <xf numFmtId="167" fontId="5" fillId="5" borderId="26" xfId="2" applyNumberFormat="1" applyFont="1" applyFill="1" applyBorder="1" applyAlignment="1" applyProtection="1">
      <alignment horizontal="left" wrapText="1"/>
      <protection locked="0"/>
    </xf>
    <xf numFmtId="167" fontId="5" fillId="5" borderId="0" xfId="2" applyNumberFormat="1" applyFont="1" applyFill="1" applyBorder="1" applyAlignment="1" applyProtection="1">
      <alignment wrapText="1"/>
      <protection locked="0"/>
    </xf>
    <xf numFmtId="0" fontId="44" fillId="3" borderId="0" xfId="0" applyFont="1" applyFill="1" applyBorder="1" applyAlignment="1" applyProtection="1">
      <protection locked="0"/>
    </xf>
    <xf numFmtId="0" fontId="25" fillId="2" borderId="0" xfId="0" applyFont="1" applyFill="1" applyBorder="1" applyAlignment="1" applyProtection="1">
      <protection locked="0"/>
    </xf>
    <xf numFmtId="165" fontId="44" fillId="3" borderId="0" xfId="2" applyNumberFormat="1" applyFont="1" applyFill="1" applyBorder="1" applyProtection="1">
      <protection locked="0"/>
    </xf>
    <xf numFmtId="0" fontId="5" fillId="2" borderId="0" xfId="0" applyFont="1" applyFill="1" applyProtection="1">
      <protection locked="0"/>
    </xf>
    <xf numFmtId="0" fontId="44" fillId="6" borderId="0" xfId="0" applyFont="1" applyFill="1" applyBorder="1" applyProtection="1">
      <protection locked="0"/>
    </xf>
    <xf numFmtId="0" fontId="44" fillId="6" borderId="0" xfId="0" applyFont="1" applyFill="1" applyBorder="1" applyAlignment="1" applyProtection="1">
      <protection locked="0"/>
    </xf>
    <xf numFmtId="0" fontId="35" fillId="2" borderId="0" xfId="0" applyFont="1" applyFill="1" applyAlignment="1" applyProtection="1">
      <alignment horizontal="left"/>
      <protection locked="0"/>
    </xf>
    <xf numFmtId="0" fontId="35" fillId="2" borderId="0" xfId="22" applyFont="1" applyFill="1" applyBorder="1" applyAlignment="1" applyProtection="1">
      <protection locked="0"/>
    </xf>
    <xf numFmtId="0" fontId="35" fillId="6" borderId="0" xfId="0" applyFont="1" applyFill="1" applyBorder="1" applyAlignment="1" applyProtection="1">
      <alignment horizontal="left"/>
      <protection locked="0"/>
    </xf>
    <xf numFmtId="0" fontId="35" fillId="2" borderId="0" xfId="0" applyFont="1" applyFill="1"/>
    <xf numFmtId="0" fontId="35" fillId="0" borderId="13" xfId="0" applyFont="1" applyFill="1" applyBorder="1" applyProtection="1">
      <protection locked="0"/>
    </xf>
    <xf numFmtId="0" fontId="35" fillId="6" borderId="0" xfId="23" applyFont="1" applyFill="1"/>
    <xf numFmtId="0" fontId="35" fillId="2" borderId="0" xfId="0" applyFont="1" applyFill="1" applyAlignment="1">
      <alignment horizontal="left"/>
    </xf>
    <xf numFmtId="0" fontId="53" fillId="6" borderId="0"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25" fillId="2" borderId="0" xfId="0" applyFont="1" applyFill="1" applyBorder="1" applyAlignment="1" applyProtection="1">
      <alignment horizontal="right"/>
      <protection locked="0"/>
    </xf>
    <xf numFmtId="167" fontId="23" fillId="2" borderId="0" xfId="0" applyNumberFormat="1" applyFont="1" applyFill="1" applyProtection="1">
      <protection locked="0"/>
    </xf>
    <xf numFmtId="173" fontId="23" fillId="2" borderId="0" xfId="0" applyNumberFormat="1" applyFont="1" applyFill="1" applyProtection="1">
      <protection locked="0"/>
    </xf>
    <xf numFmtId="173" fontId="23" fillId="6" borderId="0" xfId="0" applyNumberFormat="1" applyFont="1" applyFill="1" applyProtection="1">
      <protection locked="0"/>
    </xf>
    <xf numFmtId="0" fontId="27" fillId="3" borderId="8" xfId="0" applyFont="1" applyFill="1" applyBorder="1" applyProtection="1">
      <protection locked="0"/>
    </xf>
    <xf numFmtId="0" fontId="27" fillId="3" borderId="34" xfId="0" applyFont="1" applyFill="1" applyBorder="1" applyAlignment="1" applyProtection="1">
      <alignment horizontal="right"/>
      <protection locked="0"/>
    </xf>
    <xf numFmtId="0" fontId="25" fillId="3" borderId="8" xfId="0" applyFont="1" applyFill="1" applyBorder="1" applyAlignment="1" applyProtection="1">
      <protection locked="0"/>
    </xf>
    <xf numFmtId="0" fontId="25" fillId="3" borderId="34" xfId="0" applyFont="1" applyFill="1" applyBorder="1" applyAlignment="1" applyProtection="1">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86" fillId="4" borderId="0" xfId="0" applyFont="1" applyFill="1" applyBorder="1" applyAlignment="1" applyProtection="1">
      <alignment horizontal="center"/>
      <protection locked="0"/>
    </xf>
    <xf numFmtId="0" fontId="28" fillId="2" borderId="0" xfId="67" applyFont="1" applyFill="1" applyBorder="1" applyAlignment="1" applyProtection="1">
      <alignment horizontal="left"/>
      <protection locked="0"/>
    </xf>
    <xf numFmtId="0" fontId="28" fillId="2" borderId="0" xfId="67" applyFont="1" applyFill="1" applyBorder="1" applyAlignment="1" applyProtection="1">
      <alignment horizontal="left"/>
      <protection locked="0"/>
    </xf>
    <xf numFmtId="0" fontId="15" fillId="6" borderId="0" xfId="22"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wrapText="1"/>
      <protection locked="0"/>
    </xf>
    <xf numFmtId="0" fontId="58" fillId="6" borderId="0" xfId="0" applyFont="1" applyFill="1" applyAlignment="1">
      <alignment horizontal="left"/>
    </xf>
    <xf numFmtId="0" fontId="60" fillId="6" borderId="0" xfId="0" applyFont="1" applyFill="1" applyAlignment="1">
      <alignment horizontal="left" vertical="top" wrapText="1"/>
    </xf>
    <xf numFmtId="0" fontId="9" fillId="6" borderId="0" xfId="0" applyFont="1" applyFill="1" applyAlignment="1">
      <alignment horizontal="left" vertical="top"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40" fontId="51" fillId="2" borderId="11" xfId="2" applyNumberFormat="1" applyFont="1" applyFill="1" applyBorder="1" applyAlignment="1" applyProtection="1">
      <alignment horizontal="right" wrapText="1"/>
    </xf>
    <xf numFmtId="40" fontId="51" fillId="2" borderId="11" xfId="26" applyNumberFormat="1" applyFont="1" applyFill="1" applyBorder="1" applyAlignment="1" applyProtection="1">
      <alignment horizontal="right" wrapText="1"/>
    </xf>
    <xf numFmtId="167" fontId="5" fillId="6" borderId="13" xfId="2" applyNumberFormat="1" applyFont="1" applyFill="1" applyBorder="1" applyAlignment="1" applyProtection="1">
      <alignment horizontal="right" wrapText="1"/>
    </xf>
    <xf numFmtId="0" fontId="51" fillId="2" borderId="21" xfId="0" applyFont="1" applyFill="1" applyBorder="1" applyAlignment="1" applyProtection="1">
      <alignment wrapText="1"/>
      <protection locked="0"/>
    </xf>
    <xf numFmtId="40" fontId="52" fillId="2" borderId="21" xfId="2" applyNumberFormat="1" applyFont="1" applyFill="1" applyBorder="1" applyAlignment="1" applyProtection="1">
      <alignment horizontal="right" wrapText="1"/>
    </xf>
    <xf numFmtId="167" fontId="51" fillId="6" borderId="12" xfId="2" applyNumberFormat="1" applyFont="1" applyFill="1" applyBorder="1" applyAlignment="1">
      <alignment horizontal="right" wrapText="1"/>
    </xf>
    <xf numFmtId="167" fontId="51" fillId="6" borderId="11" xfId="2" applyNumberFormat="1" applyFont="1" applyFill="1" applyBorder="1" applyAlignment="1">
      <alignment horizontal="right" wrapText="1"/>
    </xf>
    <xf numFmtId="165" fontId="51" fillId="6" borderId="12" xfId="2" applyFont="1" applyFill="1" applyBorder="1" applyAlignment="1">
      <alignment horizontal="right" wrapText="1"/>
    </xf>
    <xf numFmtId="0" fontId="51" fillId="6" borderId="11" xfId="0" applyFont="1" applyFill="1" applyBorder="1" applyAlignment="1" applyProtection="1">
      <protection locked="0"/>
    </xf>
    <xf numFmtId="0" fontId="51" fillId="6" borderId="11" xfId="0" applyFont="1" applyFill="1" applyBorder="1"/>
    <xf numFmtId="167" fontId="51" fillId="6" borderId="21" xfId="2" applyNumberFormat="1" applyFont="1" applyFill="1" applyBorder="1" applyAlignment="1" applyProtection="1">
      <alignment horizontal="right" wrapText="1"/>
    </xf>
    <xf numFmtId="168" fontId="51" fillId="6" borderId="21" xfId="26" applyNumberFormat="1" applyFont="1" applyFill="1" applyBorder="1" applyAlignment="1" applyProtection="1">
      <alignment horizontal="right" wrapText="1"/>
    </xf>
    <xf numFmtId="165" fontId="51" fillId="6" borderId="11" xfId="2" applyFont="1" applyFill="1" applyBorder="1" applyAlignment="1" applyProtection="1">
      <alignment horizontal="right" wrapText="1"/>
    </xf>
    <xf numFmtId="165" fontId="51" fillId="6" borderId="11" xfId="2" applyNumberFormat="1" applyFont="1" applyFill="1" applyBorder="1" applyAlignment="1" applyProtection="1">
      <alignment horizontal="right" wrapText="1"/>
    </xf>
    <xf numFmtId="40" fontId="51" fillId="6" borderId="11" xfId="2" applyNumberFormat="1" applyFont="1" applyFill="1" applyBorder="1" applyAlignment="1" applyProtection="1">
      <alignment horizontal="right" wrapText="1"/>
    </xf>
    <xf numFmtId="167" fontId="51" fillId="6" borderId="22" xfId="2" applyNumberFormat="1" applyFont="1" applyFill="1" applyBorder="1" applyAlignment="1" applyProtection="1">
      <alignment horizontal="right" wrapText="1"/>
    </xf>
    <xf numFmtId="38" fontId="51" fillId="6" borderId="11" xfId="2" applyNumberFormat="1" applyFont="1" applyFill="1" applyBorder="1" applyAlignment="1" applyProtection="1">
      <alignment horizontal="right" wrapText="1"/>
    </xf>
    <xf numFmtId="168" fontId="51" fillId="6" borderId="22" xfId="26" applyNumberFormat="1" applyFont="1" applyFill="1" applyBorder="1" applyAlignment="1" applyProtection="1">
      <alignment horizontal="right" wrapText="1"/>
    </xf>
    <xf numFmtId="0" fontId="51" fillId="6" borderId="12" xfId="0" applyFont="1" applyFill="1" applyBorder="1" applyAlignment="1" applyProtection="1">
      <alignment wrapText="1"/>
      <protection locked="0"/>
    </xf>
    <xf numFmtId="0" fontId="51" fillId="6" borderId="22" xfId="0" applyFont="1" applyFill="1" applyBorder="1" applyAlignment="1">
      <alignment wrapText="1"/>
    </xf>
    <xf numFmtId="0" fontId="51" fillId="2" borderId="12" xfId="0" applyFont="1" applyFill="1" applyBorder="1" applyAlignment="1" applyProtection="1">
      <alignment wrapText="1"/>
      <protection locked="0"/>
    </xf>
    <xf numFmtId="0" fontId="51" fillId="2" borderId="11" xfId="0" applyFont="1" applyFill="1" applyBorder="1" applyProtection="1">
      <protection locked="0"/>
    </xf>
    <xf numFmtId="167" fontId="44" fillId="3" borderId="40" xfId="2" applyNumberFormat="1" applyFont="1" applyFill="1" applyBorder="1" applyAlignment="1" applyProtection="1">
      <alignment horizontal="right" wrapText="1"/>
    </xf>
    <xf numFmtId="168" fontId="44" fillId="3" borderId="40" xfId="26" applyNumberFormat="1" applyFont="1" applyFill="1" applyBorder="1" applyAlignment="1" applyProtection="1">
      <alignment horizontal="right" wrapText="1"/>
    </xf>
    <xf numFmtId="168" fontId="51" fillId="2" borderId="21" xfId="26" applyNumberFormat="1" applyFont="1" applyFill="1" applyBorder="1" applyAlignment="1" applyProtection="1">
      <alignment wrapText="1"/>
    </xf>
    <xf numFmtId="174" fontId="51" fillId="2" borderId="11" xfId="2" applyNumberFormat="1" applyFont="1" applyFill="1" applyBorder="1" applyAlignment="1" applyProtection="1">
      <alignment horizontal="right" wrapText="1"/>
    </xf>
    <xf numFmtId="40" fontId="51" fillId="2" borderId="21" xfId="26" applyNumberFormat="1" applyFont="1" applyFill="1" applyBorder="1" applyAlignment="1" applyProtection="1">
      <alignment horizontal="right" wrapText="1"/>
    </xf>
    <xf numFmtId="0" fontId="9" fillId="6" borderId="0" xfId="67" applyNumberFormat="1" applyFont="1" applyFill="1" applyAlignment="1">
      <alignment horizontal="left" vertical="top" wrapText="1"/>
    </xf>
    <xf numFmtId="0" fontId="9" fillId="6" borderId="0" xfId="67" applyFont="1" applyFill="1" applyAlignment="1">
      <alignment horizontal="left" vertical="top" wrapText="1"/>
    </xf>
    <xf numFmtId="0" fontId="46" fillId="4" borderId="25" xfId="0" applyFont="1" applyFill="1" applyBorder="1" applyAlignment="1">
      <alignment horizontal="center"/>
    </xf>
    <xf numFmtId="0" fontId="58" fillId="6" borderId="0" xfId="0" applyFont="1" applyFill="1" applyAlignment="1">
      <alignment horizontal="left"/>
    </xf>
    <xf numFmtId="0" fontId="60" fillId="6" borderId="0" xfId="0" applyFont="1" applyFill="1" applyAlignment="1">
      <alignment horizontal="left" vertical="top" wrapText="1"/>
    </xf>
    <xf numFmtId="0" fontId="9" fillId="6" borderId="0" xfId="0" applyFont="1" applyFill="1" applyAlignment="1">
      <alignment horizontal="left" vertical="top" wrapText="1"/>
    </xf>
    <xf numFmtId="0" fontId="59" fillId="2" borderId="0" xfId="0" applyFont="1" applyFill="1" applyAlignment="1">
      <alignment horizontal="left"/>
    </xf>
    <xf numFmtId="0" fontId="58" fillId="2" borderId="0" xfId="0" applyFont="1" applyFill="1" applyBorder="1" applyAlignment="1">
      <alignment horizontal="left"/>
    </xf>
    <xf numFmtId="0" fontId="60" fillId="2" borderId="0" xfId="0" applyFont="1" applyFill="1" applyAlignment="1">
      <alignment horizontal="left" wrapText="1"/>
    </xf>
    <xf numFmtId="0" fontId="7" fillId="2" borderId="0" xfId="0" applyFont="1" applyFill="1" applyAlignment="1">
      <alignment horizontal="left"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0" fontId="9" fillId="6" borderId="0" xfId="0" applyNumberFormat="1" applyFont="1" applyFill="1" applyAlignment="1">
      <alignment horizontal="center" vertical="top" wrapText="1"/>
    </xf>
    <xf numFmtId="0" fontId="15" fillId="6" borderId="0" xfId="22"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protection locked="0"/>
    </xf>
    <xf numFmtId="0" fontId="15" fillId="0" borderId="0" xfId="22"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46" fillId="4" borderId="25"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38" fillId="2" borderId="0" xfId="0" applyFont="1" applyFill="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42" fillId="6"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0" fontId="25" fillId="3" borderId="27" xfId="0" applyFont="1" applyFill="1" applyBorder="1" applyAlignment="1" applyProtection="1">
      <alignment horizontal="center"/>
      <protection locked="0"/>
    </xf>
    <xf numFmtId="0" fontId="25" fillId="3" borderId="15" xfId="0" applyFont="1" applyFill="1" applyBorder="1" applyAlignment="1" applyProtection="1">
      <alignment horizontal="center"/>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83" fillId="6" borderId="0" xfId="17" applyFont="1" applyFill="1" applyAlignment="1" applyProtection="1">
      <alignment horizontal="left" vertical="top" wrapText="1"/>
      <protection locked="0"/>
    </xf>
    <xf numFmtId="0" fontId="84" fillId="6" borderId="0" xfId="17" applyFont="1" applyFill="1" applyAlignment="1" applyProtection="1">
      <alignment horizontal="left" vertical="top" wrapText="1"/>
      <protection locked="0"/>
    </xf>
    <xf numFmtId="0" fontId="38" fillId="2" borderId="0" xfId="0" applyFont="1" applyFill="1" applyBorder="1" applyAlignment="1" applyProtection="1">
      <alignment horizontal="left"/>
      <protection locked="0"/>
    </xf>
    <xf numFmtId="0" fontId="69" fillId="2" borderId="0" xfId="0" applyFont="1" applyFill="1" applyBorder="1" applyAlignment="1" applyProtection="1">
      <alignment horizontal="left"/>
      <protection locked="0"/>
    </xf>
    <xf numFmtId="0" fontId="50" fillId="2" borderId="0" xfId="0" applyFont="1" applyFill="1" applyBorder="1" applyAlignment="1" applyProtection="1">
      <alignment horizontal="left"/>
      <protection locked="0"/>
    </xf>
    <xf numFmtId="0" fontId="88" fillId="2" borderId="28" xfId="0" applyFont="1" applyFill="1" applyBorder="1" applyAlignment="1" applyProtection="1">
      <alignment horizontal="center" vertical="center" wrapText="1"/>
      <protection locked="0"/>
    </xf>
    <xf numFmtId="0" fontId="35" fillId="2" borderId="28" xfId="0" applyFont="1" applyFill="1" applyBorder="1" applyAlignment="1" applyProtection="1">
      <alignment horizontal="center" vertical="center" wrapText="1"/>
      <protection locked="0"/>
    </xf>
    <xf numFmtId="0" fontId="15" fillId="6" borderId="0" xfId="22" applyFont="1" applyFill="1" applyBorder="1" applyAlignment="1">
      <alignment horizontal="center" vertical="center" wrapText="1"/>
    </xf>
    <xf numFmtId="0" fontId="53" fillId="2" borderId="0" xfId="0" applyFont="1" applyFill="1" applyBorder="1" applyAlignment="1">
      <alignment horizontal="center"/>
    </xf>
    <xf numFmtId="0" fontId="38" fillId="3" borderId="6" xfId="0" applyFont="1" applyFill="1" applyBorder="1" applyAlignment="1">
      <alignment horizontal="center"/>
    </xf>
    <xf numFmtId="0" fontId="38" fillId="3" borderId="0" xfId="0" applyFont="1" applyFill="1" applyBorder="1" applyAlignment="1">
      <alignment horizontal="center"/>
    </xf>
    <xf numFmtId="0" fontId="38" fillId="3" borderId="7" xfId="0" applyFont="1" applyFill="1" applyBorder="1" applyAlignment="1">
      <alignment horizontal="center"/>
    </xf>
    <xf numFmtId="0" fontId="57" fillId="3" borderId="29" xfId="0" applyFont="1" applyFill="1" applyBorder="1" applyAlignment="1">
      <alignment horizontal="center"/>
    </xf>
    <xf numFmtId="0" fontId="57" fillId="3" borderId="30" xfId="0" applyFont="1" applyFill="1" applyBorder="1" applyAlignment="1">
      <alignment horizontal="center"/>
    </xf>
    <xf numFmtId="0" fontId="57" fillId="3" borderId="31" xfId="0" applyFont="1" applyFill="1" applyBorder="1" applyAlignment="1">
      <alignment horizontal="center"/>
    </xf>
    <xf numFmtId="0" fontId="38" fillId="3" borderId="0" xfId="0" applyFont="1" applyFill="1" applyAlignment="1" applyProtection="1">
      <alignment horizontal="center"/>
      <protection locked="0"/>
    </xf>
    <xf numFmtId="0" fontId="57" fillId="3" borderId="0" xfId="0" applyFont="1" applyFill="1" applyAlignment="1" applyProtection="1">
      <alignment horizontal="center"/>
      <protection locked="0"/>
    </xf>
    <xf numFmtId="0" fontId="86" fillId="4" borderId="32" xfId="0" applyFont="1" applyFill="1" applyBorder="1" applyAlignment="1" applyProtection="1">
      <alignment horizontal="center" vertical="center" wrapText="1"/>
      <protection locked="0"/>
    </xf>
    <xf numFmtId="0" fontId="86" fillId="4" borderId="3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protection locked="0"/>
    </xf>
    <xf numFmtId="0" fontId="53" fillId="6" borderId="0" xfId="0" applyFont="1" applyFill="1" applyBorder="1" applyAlignment="1" applyProtection="1">
      <alignment horizontal="center" wrapText="1"/>
      <protection locked="0"/>
    </xf>
    <xf numFmtId="0" fontId="77" fillId="2" borderId="0" xfId="22" applyFont="1" applyFill="1" applyBorder="1" applyAlignment="1" applyProtection="1">
      <alignment horizontal="right"/>
      <protection locked="0"/>
    </xf>
    <xf numFmtId="0" fontId="27" fillId="3" borderId="0" xfId="0" applyFont="1" applyFill="1" applyBorder="1" applyAlignment="1">
      <alignment horizontal="center"/>
    </xf>
    <xf numFmtId="0" fontId="25" fillId="3" borderId="0" xfId="0" applyFont="1" applyFill="1" applyBorder="1" applyAlignment="1">
      <alignment horizontal="center"/>
    </xf>
    <xf numFmtId="0" fontId="37" fillId="4" borderId="0" xfId="22" applyFont="1" applyFill="1" applyBorder="1" applyAlignment="1">
      <alignment horizontal="left" vertical="center" wrapText="1"/>
    </xf>
    <xf numFmtId="0" fontId="36" fillId="3" borderId="0" xfId="0" applyFont="1" applyFill="1" applyBorder="1" applyAlignment="1">
      <alignment horizontal="left"/>
    </xf>
    <xf numFmtId="0" fontId="26" fillId="3" borderId="0" xfId="0" applyFont="1" applyFill="1" applyBorder="1" applyAlignment="1">
      <alignment horizontal="center"/>
    </xf>
    <xf numFmtId="0" fontId="32" fillId="6" borderId="0" xfId="0" applyFont="1" applyFill="1" applyBorder="1" applyAlignment="1" applyProtection="1">
      <alignment horizontal="left" wrapText="1"/>
      <protection locked="0"/>
    </xf>
    <xf numFmtId="0" fontId="46" fillId="4" borderId="25" xfId="0" applyFont="1" applyFill="1" applyBorder="1" applyAlignment="1" applyProtection="1">
      <alignment horizontal="center" wrapText="1"/>
      <protection locked="0"/>
    </xf>
    <xf numFmtId="0" fontId="46"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5" fillId="2" borderId="0" xfId="0" applyFont="1" applyFill="1" applyBorder="1" applyAlignment="1" applyProtection="1">
      <alignment horizontal="right"/>
      <protection locked="0"/>
    </xf>
    <xf numFmtId="0" fontId="82" fillId="2" borderId="0" xfId="22" applyFont="1" applyFill="1" applyBorder="1" applyAlignment="1" applyProtection="1">
      <alignment horizontal="center" vertical="center" wrapText="1"/>
      <protection locked="0"/>
    </xf>
    <xf numFmtId="0" fontId="93" fillId="6" borderId="0" xfId="0" applyFont="1" applyFill="1" applyAlignment="1">
      <alignment horizontal="left" vertical="top" wrapText="1"/>
    </xf>
    <xf numFmtId="0" fontId="60" fillId="6" borderId="0" xfId="0" applyFont="1" applyFill="1" applyAlignment="1">
      <alignment horizontal="left" wrapText="1"/>
    </xf>
    <xf numFmtId="0" fontId="94" fillId="6" borderId="0" xfId="0" applyFont="1" applyFill="1" applyAlignment="1">
      <alignment horizontal="left" vertical="top" wrapText="1"/>
    </xf>
    <xf numFmtId="0" fontId="93" fillId="6" borderId="0" xfId="0" applyFont="1" applyFill="1" applyAlignment="1">
      <alignment horizontal="left" wrapText="1"/>
    </xf>
  </cellXfs>
  <cellStyles count="90">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145672.71510999999</c:v>
                </c:pt>
                <c:pt idx="1">
                  <c:v>802039.58163000003</c:v>
                </c:pt>
                <c:pt idx="3">
                  <c:v>3244.8058700001857</c:v>
                </c:pt>
                <c:pt idx="4">
                  <c:v>131404.40982999999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1017753215630673E-2"/>
                  <c:y val="0.186286089238845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181640338435957"/>
                  <c:y val="8.69727372788078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315319280742081"/>
                  <c:y val="-7.36250105833545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597006895877145E-2"/>
                  <c:y val="-0.15894462788925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Intersig Vienna Insurance Group</c:v>
                </c:pt>
                <c:pt idx="3">
                  <c:v>Sigma Interalbanian Vienna Insurance Group</c:v>
                </c:pt>
                <c:pt idx="4">
                  <c:v>Eurosig</c:v>
                </c:pt>
                <c:pt idx="5">
                  <c:v>Ansig</c:v>
                </c:pt>
                <c:pt idx="6">
                  <c:v>Atlantik </c:v>
                </c:pt>
                <c:pt idx="7">
                  <c:v>Insig</c:v>
                </c:pt>
              </c:strCache>
            </c:strRef>
          </c:cat>
          <c:val>
            <c:numRef>
              <c:f>' F25'!$C$12:$C$19</c:f>
              <c:numCache>
                <c:formatCode>_-* #,##0_-;\-* #,##0_-;_-* "-"??_-;_-@_-</c:formatCode>
                <c:ptCount val="8"/>
                <c:pt idx="0">
                  <c:v>168150.20392</c:v>
                </c:pt>
                <c:pt idx="1">
                  <c:v>113596.21645000001</c:v>
                </c:pt>
                <c:pt idx="2">
                  <c:v>66155.364000000001</c:v>
                </c:pt>
                <c:pt idx="3">
                  <c:v>63762.727160000002</c:v>
                </c:pt>
                <c:pt idx="4">
                  <c:v>11971.465819999999</c:v>
                </c:pt>
                <c:pt idx="5">
                  <c:v>9030.344939999999</c:v>
                </c:pt>
                <c:pt idx="6">
                  <c:v>5212.0219799999995</c:v>
                </c:pt>
                <c:pt idx="7">
                  <c:v>3624.08979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093295156287283E-2"/>
                  <c:y val="-0.20446026246719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6436252286645972"/>
                  <c:y val="-0.225312755905511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596770858188181"/>
                  <c:y val="-3.34458792650919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311874652032132"/>
                  <c:y val="0.166987926509186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493517855722574E-2"/>
                  <c:y val="7.166404199475065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9.1874015748031501E-2"/>
                  <c:y val="-0.129234645669291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Insig</c:v>
                </c:pt>
                <c:pt idx="2">
                  <c:v>Ansig</c:v>
                </c:pt>
                <c:pt idx="3">
                  <c:v>Albsig</c:v>
                </c:pt>
                <c:pt idx="4">
                  <c:v>Intersig Vienna Insurance Group</c:v>
                </c:pt>
                <c:pt idx="5">
                  <c:v>Sigma Interalbanian Vienna Insurance Group</c:v>
                </c:pt>
                <c:pt idx="6">
                  <c:v>Atlantik </c:v>
                </c:pt>
                <c:pt idx="7">
                  <c:v>Eurosig</c:v>
                </c:pt>
              </c:strCache>
            </c:strRef>
          </c:cat>
          <c:val>
            <c:numRef>
              <c:f>'F26'!$B$11:$B$18</c:f>
              <c:numCache>
                <c:formatCode>_-* #,##0_-;\-* #,##0_-;_-* "-"??_-;_-@_-</c:formatCode>
                <c:ptCount val="8"/>
                <c:pt idx="0">
                  <c:v>25716.279060000001</c:v>
                </c:pt>
                <c:pt idx="1">
                  <c:v>0</c:v>
                </c:pt>
                <c:pt idx="2">
                  <c:v>961.50400000000002</c:v>
                </c:pt>
                <c:pt idx="3">
                  <c:v>3521.96</c:v>
                </c:pt>
                <c:pt idx="4">
                  <c:v>451.76549999999997</c:v>
                </c:pt>
                <c:pt idx="5">
                  <c:v>99874.184269999998</c:v>
                </c:pt>
                <c:pt idx="6">
                  <c:v>0</c:v>
                </c:pt>
                <c:pt idx="7">
                  <c:v>878.71699999999998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609385190487546"/>
          <c:y val="0.24479207677165349"/>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1998409289747873E-2"/>
                  <c:y val="8.906783136482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9240769903762032"/>
                  <c:y val="-2.72908464566929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179737532808399"/>
                  <c:y val="0.43031085958005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2039735942098146"/>
                  <c:y val="0.382870734908136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891831702855324"/>
                  <c:y val="-4.03157808398950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38155205599300085"/>
                  <c:y val="0.23858144685039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608208064900976E-2"/>
                  <c:y val="-0.11962188320209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Insig</c:v>
                </c:pt>
                <c:pt idx="2">
                  <c:v>Ansig</c:v>
                </c:pt>
                <c:pt idx="3">
                  <c:v>Albsig</c:v>
                </c:pt>
                <c:pt idx="4">
                  <c:v>Intersig Vienna Insurance Group</c:v>
                </c:pt>
                <c:pt idx="5">
                  <c:v>Sigma Interalbanian Vienna Insurance Group</c:v>
                </c:pt>
                <c:pt idx="6">
                  <c:v>Atlantik </c:v>
                </c:pt>
                <c:pt idx="7">
                  <c:v>Eurosig</c:v>
                </c:pt>
              </c:strCache>
            </c:strRef>
          </c:cat>
          <c:val>
            <c:numRef>
              <c:f>'F26'!$C$11:$C$18</c:f>
              <c:numCache>
                <c:formatCode>_-* #,##0_-;\-* #,##0_-;_-* "-"??_-;_-@_-</c:formatCode>
                <c:ptCount val="8"/>
                <c:pt idx="0">
                  <c:v>268149.60200000001</c:v>
                </c:pt>
                <c:pt idx="1">
                  <c:v>14766.83973</c:v>
                </c:pt>
                <c:pt idx="2">
                  <c:v>12643.48364</c:v>
                </c:pt>
                <c:pt idx="3">
                  <c:v>8054.4429999999993</c:v>
                </c:pt>
                <c:pt idx="4">
                  <c:v>4269.7636900000007</c:v>
                </c:pt>
                <c:pt idx="5">
                  <c:v>3079.4720400000001</c:v>
                </c:pt>
                <c:pt idx="6">
                  <c:v>215.9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465458564090971"/>
                  <c:y val="0.149238845144357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945195845734594"/>
                  <c:y val="-0.10506243537739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128885205143E-2"/>
                  <c:y val="-0.168291974866778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6877728800644E-2"/>
                  <c:y val="-0.194881094408653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'F27'!$B$13:$B$20</c:f>
              <c:numCache>
                <c:formatCode>_-* #,##0_-;\-* #,##0_-;_-* "-"??_-;_-@_-</c:formatCode>
                <c:ptCount val="8"/>
                <c:pt idx="0">
                  <c:v>83292.325099999987</c:v>
                </c:pt>
                <c:pt idx="1">
                  <c:v>88252.101490000001</c:v>
                </c:pt>
                <c:pt idx="2">
                  <c:v>82928.028849999988</c:v>
                </c:pt>
                <c:pt idx="3">
                  <c:v>16927.638930000001</c:v>
                </c:pt>
                <c:pt idx="4">
                  <c:v>20140.344699999998</c:v>
                </c:pt>
                <c:pt idx="5">
                  <c:v>3182.9229599999999</c:v>
                </c:pt>
                <c:pt idx="6">
                  <c:v>7585.6264700000002</c:v>
                </c:pt>
                <c:pt idx="7">
                  <c:v>1200.0707600000001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37327251569282"/>
                  <c:y val="0.234544629289759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836106651717073E-2"/>
                  <c:y val="-3.622047244094534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'F27'!$C$13:$C$20</c:f>
              <c:numCache>
                <c:formatCode>_-* #,##0_-;\-* #,##0_-;_-* "-"??_-;_-@_-</c:formatCode>
                <c:ptCount val="8"/>
                <c:pt idx="0">
                  <c:v>122938.88475999999</c:v>
                </c:pt>
                <c:pt idx="1">
                  <c:v>70558.793509999989</c:v>
                </c:pt>
                <c:pt idx="2">
                  <c:v>68046.530790000004</c:v>
                </c:pt>
                <c:pt idx="3">
                  <c:v>33591.111440000001</c:v>
                </c:pt>
                <c:pt idx="4">
                  <c:v>31143.247479999998</c:v>
                </c:pt>
                <c:pt idx="5">
                  <c:v>10534.988160000001</c:v>
                </c:pt>
                <c:pt idx="6">
                  <c:v>9474.5831400000006</c:v>
                </c:pt>
                <c:pt idx="7">
                  <c:v>6659.3232600000001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70006629525815"/>
          <c:y val="0.22057789236522432"/>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25"/>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352907880606508E-2"/>
                  <c:y val="3.5609597472882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16528066853E-2"/>
                  <c:y val="6.31491417555106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5820142127728865E-2"/>
                  <c:y val="0.18713632034933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53344809003749"/>
                  <c:y val="0.178579889903142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4286426530509389"/>
                  <c:y val="-0.167414117483102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4.7035826577807756E-2"/>
                  <c:y val="-0.14130676143358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F28'!$B$12:$B$19</c:f>
              <c:numCache>
                <c:formatCode>_-* #,##0_-;\-* #,##0_-;_-* "-"??_-;_-@_-</c:formatCode>
                <c:ptCount val="8"/>
                <c:pt idx="0">
                  <c:v>62930.187420000002</c:v>
                </c:pt>
                <c:pt idx="1">
                  <c:v>25682.922920000001</c:v>
                </c:pt>
                <c:pt idx="2">
                  <c:v>24480.130269999998</c:v>
                </c:pt>
                <c:pt idx="3">
                  <c:v>20433.879000000001</c:v>
                </c:pt>
                <c:pt idx="4" formatCode="_-* #,##0.00_-;\-* #,##0.00_-;_-* &quot;-&quot;??_-;_-@_-">
                  <c:v>11623.953529999999</c:v>
                </c:pt>
                <c:pt idx="5">
                  <c:v>234.48400000000001</c:v>
                </c:pt>
                <c:pt idx="6">
                  <c:v>0</c:v>
                </c:pt>
                <c:pt idx="7">
                  <c:v>287.15796999999998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9582898523226767E-2"/>
                  <c:y val="-2.11470117959393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445925434019543E-2"/>
                  <c:y val="0.111234601421948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341982101634886"/>
                  <c:y val="0.194893856658722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575150997691552E-2"/>
                  <c:y val="-9.7566999527357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30388656990165386"/>
                  <c:y val="3.403586045997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1462859311260792E-2"/>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F28'!$C$12:$C$19</c:f>
              <c:numCache>
                <c:formatCode>_-* #,##0_-;\-* #,##0_-;_-* "-"??_-;_-@_-</c:formatCode>
                <c:ptCount val="8"/>
                <c:pt idx="0">
                  <c:v>47623.881460000004</c:v>
                </c:pt>
                <c:pt idx="1">
                  <c:v>22971.43375</c:v>
                </c:pt>
                <c:pt idx="2">
                  <c:v>19684.098149999998</c:v>
                </c:pt>
                <c:pt idx="3">
                  <c:v>11997.553</c:v>
                </c:pt>
                <c:pt idx="4">
                  <c:v>5202.2697800000005</c:v>
                </c:pt>
                <c:pt idx="5">
                  <c:v>202.83794</c:v>
                </c:pt>
                <c:pt idx="6">
                  <c:v>90.148830000000004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66804532282607E-3"/>
                  <c:y val="-0.1949753477077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51379661003325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13550622404971E-2"/>
                  <c:y val="0.105919003115264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6941714598079525E-2"/>
                  <c:y val="4.71871857139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147455917168088"/>
                  <c:y val="-2.67584075355066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18095.513150000002</c:v>
                </c:pt>
                <c:pt idx="1">
                  <c:v>13167.90684</c:v>
                </c:pt>
                <c:pt idx="2">
                  <c:v>9025.348030000001</c:v>
                </c:pt>
                <c:pt idx="3">
                  <c:v>4981.9577199999994</c:v>
                </c:pt>
                <c:pt idx="4">
                  <c:v>3131.4365799999996</c:v>
                </c:pt>
                <c:pt idx="5">
                  <c:v>1899.9229599999999</c:v>
                </c:pt>
                <c:pt idx="6">
                  <c:v>4331.3249599999999</c:v>
                </c:pt>
                <c:pt idx="7">
                  <c:v>822.40193999999997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317913385826787E-2"/>
                  <c:y val="0.18475960619865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034826115485565"/>
                  <c:y val="0.14764372844199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7035236220472442"/>
                  <c:y val="2.38187467945817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22043.324000000001</c:v>
                </c:pt>
                <c:pt idx="1">
                  <c:v>15351.62127</c:v>
                </c:pt>
                <c:pt idx="2">
                  <c:v>9921.567030000002</c:v>
                </c:pt>
                <c:pt idx="3">
                  <c:v>3541.48164</c:v>
                </c:pt>
                <c:pt idx="4">
                  <c:v>2554.8931200000002</c:v>
                </c:pt>
                <c:pt idx="5">
                  <c:v>2550.0809100000001</c:v>
                </c:pt>
                <c:pt idx="6">
                  <c:v>2248.4892</c:v>
                </c:pt>
                <c:pt idx="7">
                  <c:v>648.15406000000007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24141835211776E-2"/>
                  <c:y val="-5.462514716524632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2506.2487099999998</c:v>
                </c:pt>
                <c:pt idx="1">
                  <c:v>5268.9137799999999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107772.22291</c:v>
                </c:pt>
                <c:pt idx="1">
                  <c:v>816094.52095999999</c:v>
                </c:pt>
                <c:pt idx="3">
                  <c:v>325698.69163000036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0460475331965459E-2"/>
                  <c:y val="0.1044969378827645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9879058972804326E-2"/>
                  <c:y val="-2.3538662605445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4020.3706499999998</c:v>
                </c:pt>
                <c:pt idx="1">
                  <c:v>791.19191999999998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100834830562028E-3"/>
                  <c:y val="-0.226127995682782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4091513828765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056384223028788E-2"/>
                  <c:y val="0.193146417445482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516019341380183"/>
                  <c:y val="3.573478548826228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'F31'!$B$11:$B$18</c:f>
              <c:numCache>
                <c:formatCode>_-* #,##0_-;\-* #,##0_-;_-* "-"??_-;_-@_-</c:formatCode>
                <c:ptCount val="8"/>
                <c:pt idx="0">
                  <c:v>56196.017390000001</c:v>
                </c:pt>
                <c:pt idx="1">
                  <c:v>71359.151960000003</c:v>
                </c:pt>
                <c:pt idx="2">
                  <c:v>50649.84938</c:v>
                </c:pt>
                <c:pt idx="3">
                  <c:v>8713.5745000000006</c:v>
                </c:pt>
                <c:pt idx="4">
                  <c:v>11435.106880000001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5407989774631926E-2"/>
                  <c:y val="0.160164839208183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014534170977482"/>
                  <c:y val="1.69990433438810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264239749510638"/>
                  <c:y val="-0.137071651090342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229049852688782"/>
                  <c:y val="-0.203507739102705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3342071521304861"/>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'F31'!$C$11:$C$18</c:f>
              <c:numCache>
                <c:formatCode>_-* #,##0_-;\-* #,##0_-;_-* "-"??_-;_-@_-</c:formatCode>
                <c:ptCount val="8"/>
                <c:pt idx="0">
                  <c:v>63751.893550000008</c:v>
                </c:pt>
                <c:pt idx="1">
                  <c:v>42961.640350000001</c:v>
                </c:pt>
                <c:pt idx="2">
                  <c:v>15473.294890000001</c:v>
                </c:pt>
                <c:pt idx="3">
                  <c:v>13705.86759</c:v>
                </c:pt>
                <c:pt idx="4">
                  <c:v>9619.3323299999993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710285279760590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885004803189803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264239749510638"/>
                  <c:y val="-2.49221183800624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06906142857717"/>
                  <c:y val="-0.178585620722643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274179739783672"/>
                  <c:y val="-2.85937155051880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54074.84708</c:v>
                </c:pt>
                <c:pt idx="1">
                  <c:v>25130.900559999998</c:v>
                </c:pt>
                <c:pt idx="2">
                  <c:v>13876.82322</c:v>
                </c:pt>
                <c:pt idx="3">
                  <c:v>18829.891</c:v>
                </c:pt>
                <c:pt idx="4">
                  <c:v>9527.4725299999991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087232320259032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543375416510916"/>
                  <c:y val="-7.923075036181339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039124894993026"/>
                  <c:y val="-4.36137071651090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377892464820151"/>
                  <c:y val="3.3252385507886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41788.93204</c:v>
                </c:pt>
                <c:pt idx="1">
                  <c:v>21912.911670000001</c:v>
                </c:pt>
                <c:pt idx="2">
                  <c:v>17530.598149999998</c:v>
                </c:pt>
                <c:pt idx="3">
                  <c:v>10737.895</c:v>
                </c:pt>
                <c:pt idx="4">
                  <c:v>5089.0866900000001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180058818"/>
          <c:y val="0.2561475932013352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650665654744892E-2"/>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831894507162546E-2"/>
                  <c:y val="-5.2625946028591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409148404642193"/>
                  <c:y val="1.37741762862165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647867058786326"/>
                  <c:y val="5.025100017837576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Intersig Vienna Insurance Group</c:v>
                </c:pt>
                <c:pt idx="3">
                  <c:v>Albsig</c:v>
                </c:pt>
                <c:pt idx="4">
                  <c:v>Eurosig</c:v>
                </c:pt>
                <c:pt idx="5">
                  <c:v>Atlantik </c:v>
                </c:pt>
                <c:pt idx="6">
                  <c:v>Ansig</c:v>
                </c:pt>
                <c:pt idx="7">
                  <c:v>Insig</c:v>
                </c:pt>
              </c:strCache>
            </c:strRef>
          </c:cat>
          <c:val>
            <c:numRef>
              <c:f>'F33'!$B$13:$B$20</c:f>
              <c:numCache>
                <c:formatCode>_-* #,##0_-;\-* #,##0_-;_-* "-"??_-;_-@_-</c:formatCode>
                <c:ptCount val="8"/>
                <c:pt idx="0">
                  <c:v>30517.279070000001</c:v>
                </c:pt>
                <c:pt idx="1">
                  <c:v>10588.195230000001</c:v>
                </c:pt>
                <c:pt idx="2">
                  <c:v>6184.8433800000012</c:v>
                </c:pt>
                <c:pt idx="3">
                  <c:v>10853.379800000001</c:v>
                </c:pt>
                <c:pt idx="4">
                  <c:v>4603.7470900000008</c:v>
                </c:pt>
                <c:pt idx="5">
                  <c:v>4371.8584200000005</c:v>
                </c:pt>
                <c:pt idx="6">
                  <c:v>4980.1493600000003</c:v>
                </c:pt>
                <c:pt idx="7">
                  <c:v>5545.3309600000002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009190465611864"/>
          <c:y val="0.2187708968811331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727922724392993E-2"/>
                  <c:y val="2.4295949492799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7760718781625652E-2"/>
                  <c:y val="0.106985410607457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85181711220267"/>
                  <c:y val="0.105380813884750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16607837813378"/>
                  <c:y val="2.0244496464968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Intersig Vienna Insurance Group</c:v>
                </c:pt>
                <c:pt idx="3">
                  <c:v>Albsig</c:v>
                </c:pt>
                <c:pt idx="4">
                  <c:v>Eurosig</c:v>
                </c:pt>
                <c:pt idx="5">
                  <c:v>Atlantik </c:v>
                </c:pt>
                <c:pt idx="6">
                  <c:v>Ansig</c:v>
                </c:pt>
                <c:pt idx="7">
                  <c:v>Insig</c:v>
                </c:pt>
              </c:strCache>
            </c:strRef>
          </c:cat>
          <c:val>
            <c:numRef>
              <c:f>'F33'!$C$13:$C$20</c:f>
              <c:numCache>
                <c:formatCode>_-* #,##0_-;\-* #,##0_-;_-* "-"??_-;_-@_-</c:formatCode>
                <c:ptCount val="8"/>
                <c:pt idx="0">
                  <c:v>32283.314700000003</c:v>
                </c:pt>
                <c:pt idx="1">
                  <c:v>12055.64401</c:v>
                </c:pt>
                <c:pt idx="2">
                  <c:v>10384.95738</c:v>
                </c:pt>
                <c:pt idx="3">
                  <c:v>7920.9699199999995</c:v>
                </c:pt>
                <c:pt idx="4">
                  <c:v>7029.3320899999999</c:v>
                </c:pt>
                <c:pt idx="5">
                  <c:v>6965.9732799999992</c:v>
                </c:pt>
                <c:pt idx="6">
                  <c:v>3882.1377299999999</c:v>
                </c:pt>
                <c:pt idx="7">
                  <c:v>1437.25161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28403064890663882"/>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Albsig</c:v>
                </c:pt>
                <c:pt idx="2">
                  <c:v>Ansig</c:v>
                </c:pt>
                <c:pt idx="3">
                  <c:v>Sigal Uniqa Group Austria</c:v>
                </c:pt>
                <c:pt idx="4">
                  <c:v>Insig</c:v>
                </c:pt>
                <c:pt idx="5">
                  <c:v>Atlantik </c:v>
                </c:pt>
                <c:pt idx="6">
                  <c:v>Intersig Vienna Insurance Group</c:v>
                </c:pt>
                <c:pt idx="7">
                  <c:v>Eurosig</c:v>
                </c:pt>
              </c:strCache>
            </c:strRef>
          </c:cat>
          <c:val>
            <c:numRef>
              <c:f>'F34'!$B$12:$B$19</c:f>
              <c:numCache>
                <c:formatCode>_-* #,##0_-;\-* #,##0_-;_-* "-"??_-;_-@_-</c:formatCode>
                <c:ptCount val="8"/>
                <c:pt idx="0">
                  <c:v>0</c:v>
                </c:pt>
                <c:pt idx="1">
                  <c:v>0</c:v>
                </c:pt>
                <c:pt idx="2">
                  <c:v>0</c:v>
                </c:pt>
                <c:pt idx="3">
                  <c:v>1189.4382700000001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42160399978821"/>
          <c:y val="0.30841170554615249"/>
          <c:w val="0.43300021935298433"/>
          <c:h val="0.596574680501386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355548495919278"/>
                  <c:y val="-8.09968847352024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1859508195481361E-2"/>
                  <c:y val="-0.126303137341477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8554388194271035E-2"/>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0900663353680213"/>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Albsig</c:v>
                </c:pt>
                <c:pt idx="2">
                  <c:v>Ansig</c:v>
                </c:pt>
                <c:pt idx="3">
                  <c:v>Sigal Uniqa Group Austria</c:v>
                </c:pt>
                <c:pt idx="4">
                  <c:v>Insig</c:v>
                </c:pt>
                <c:pt idx="5">
                  <c:v>Atlantik </c:v>
                </c:pt>
                <c:pt idx="6">
                  <c:v>Intersig Vienna Insurance Group</c:v>
                </c:pt>
                <c:pt idx="7">
                  <c:v>Eurosig</c:v>
                </c:pt>
              </c:strCache>
            </c:strRef>
          </c:cat>
          <c:val>
            <c:numRef>
              <c:f>'F34'!$C$12:$C$19</c:f>
              <c:numCache>
                <c:formatCode>_-* #,##0_-;\-* #,##0_-;_-* "-"??_-;_-@_-</c:formatCode>
                <c:ptCount val="8"/>
                <c:pt idx="0">
                  <c:v>3858.8527599999998</c:v>
                </c:pt>
                <c:pt idx="1">
                  <c:v>750</c:v>
                </c:pt>
                <c:pt idx="2">
                  <c:v>89</c:v>
                </c:pt>
                <c:pt idx="3">
                  <c:v>67.171000000000006</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26632180165843"/>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960513358494813"/>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089990474008513"/>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6941714598079525E-2"/>
                  <c:y val="-0.108576054161454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980023553717347"/>
                  <c:y val="-0.263518532146098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1723963294787234E-2"/>
                  <c:y val="-0.218658228469104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355138609205244"/>
                  <c:y val="-0.117409178992812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Sigma Interalbanian Vienna Insurance Group</c:v>
                </c:pt>
                <c:pt idx="5">
                  <c:v>Eurosig</c:v>
                </c:pt>
                <c:pt idx="6">
                  <c:v>Atlantik </c:v>
                </c:pt>
                <c:pt idx="7">
                  <c:v>Intersig Vienna Insurance Group</c:v>
                </c:pt>
              </c:strCache>
            </c:strRef>
          </c:cat>
          <c:val>
            <c:numRef>
              <c:f>'F35'!$B$13:$B$20</c:f>
              <c:numCache>
                <c:formatCode>_-* #,##0_-;\-* #,##0_-;_-* "-"??_-;_-@_-</c:formatCode>
                <c:ptCount val="8"/>
                <c:pt idx="0">
                  <c:v>30339.756540000002</c:v>
                </c:pt>
                <c:pt idx="1">
                  <c:v>10187.12437</c:v>
                </c:pt>
                <c:pt idx="2">
                  <c:v>3867.3607900000002</c:v>
                </c:pt>
                <c:pt idx="3">
                  <c:v>4559.6626999999999</c:v>
                </c:pt>
                <c:pt idx="4">
                  <c:v>3206.6310800000001</c:v>
                </c:pt>
                <c:pt idx="5">
                  <c:v>2168.84926</c:v>
                </c:pt>
                <c:pt idx="6">
                  <c:v>1458.1291299999998</c:v>
                </c:pt>
                <c:pt idx="7">
                  <c:v>3431.6505200000001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7"/>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1871998006375"/>
                  <c:y val="2.94601025339122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93958431306347"/>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477433046749708"/>
                  <c:y val="-8.5127676797409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48586977929443"/>
                  <c:y val="-0.158420290921578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2837499447331717E-2"/>
                  <c:y val="-0.23859641376603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305382386160423E-2"/>
                  <c:y val="-0.199966639684058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863050809307336"/>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Sigma Interalbanian Vienna Insurance Group</c:v>
                </c:pt>
                <c:pt idx="5">
                  <c:v>Eurosig</c:v>
                </c:pt>
                <c:pt idx="6">
                  <c:v>Atlantik </c:v>
                </c:pt>
                <c:pt idx="7">
                  <c:v>Intersig Vienna Insurance Group</c:v>
                </c:pt>
              </c:strCache>
            </c:strRef>
          </c:cat>
          <c:val>
            <c:numRef>
              <c:f>'F35'!$C$13:$C$20</c:f>
              <c:numCache>
                <c:formatCode>_-* #,##0_-;\-* #,##0_-;_-* "-"??_-;_-@_-</c:formatCode>
                <c:ptCount val="8"/>
                <c:pt idx="0">
                  <c:v>39159.949500000002</c:v>
                </c:pt>
                <c:pt idx="1">
                  <c:v>13496.145829999999</c:v>
                </c:pt>
                <c:pt idx="2">
                  <c:v>6179.3967199999997</c:v>
                </c:pt>
                <c:pt idx="3">
                  <c:v>5152.52729</c:v>
                </c:pt>
                <c:pt idx="4">
                  <c:v>4091.8815499999996</c:v>
                </c:pt>
                <c:pt idx="5">
                  <c:v>2967.11157</c:v>
                </c:pt>
                <c:pt idx="6">
                  <c:v>2452.2879800000001</c:v>
                </c:pt>
                <c:pt idx="7">
                  <c:v>2308.8100199999999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28603820998146157"/>
                  <c:y val="-0.263374788431819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Insig</c:v>
                </c:pt>
                <c:pt idx="3">
                  <c:v>Sigal Uniqa Group Austria</c:v>
                </c:pt>
                <c:pt idx="4">
                  <c:v>Atlantik </c:v>
                </c:pt>
                <c:pt idx="5">
                  <c:v>Intersig Vienna Insurance Group</c:v>
                </c:pt>
                <c:pt idx="6">
                  <c:v>Eurosig</c:v>
                </c:pt>
                <c:pt idx="7">
                  <c:v>Albsig</c:v>
                </c:pt>
              </c:strCache>
            </c:strRef>
          </c:cat>
          <c:val>
            <c:numRef>
              <c:f>'F36'!$B$12:$B$19</c:f>
              <c:numCache>
                <c:formatCode>_-* #,##0_-;\-* #,##0_-;_-* "-"??_-;_-@_-</c:formatCode>
                <c:ptCount val="8"/>
                <c:pt idx="0">
                  <c:v>0</c:v>
                </c:pt>
                <c:pt idx="1">
                  <c:v>75.816000000000003</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750070338124038"/>
                  <c:y val="-0.182377903696617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Insig</c:v>
                </c:pt>
                <c:pt idx="3">
                  <c:v>Sigal Uniqa Group Austria</c:v>
                </c:pt>
                <c:pt idx="4">
                  <c:v>Atlantik </c:v>
                </c:pt>
                <c:pt idx="5">
                  <c:v>Intersig Vienna Insurance Group</c:v>
                </c:pt>
                <c:pt idx="6">
                  <c:v>Eurosig</c:v>
                </c:pt>
                <c:pt idx="7">
                  <c:v>Albsig</c:v>
                </c:pt>
              </c:strCache>
            </c:strRef>
          </c:cat>
          <c:val>
            <c:numRef>
              <c:f>'F36'!$C$12:$C$19</c:f>
              <c:numCache>
                <c:formatCode>_-* #,##0_-;\-* #,##0_-;_-* "-"??_-;_-@_-</c:formatCode>
                <c:ptCount val="8"/>
                <c:pt idx="0">
                  <c:v>1473.0722800000001</c:v>
                </c:pt>
                <c:pt idx="1">
                  <c:v>419.99799999999999</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1394209.1405499999</c:v>
                </c:pt>
                <c:pt idx="1">
                  <c:v>1079880.6372799999</c:v>
                </c:pt>
                <c:pt idx="2">
                  <c:v>998607.2803300001</c:v>
                </c:pt>
                <c:pt idx="3">
                  <c:v>678767.81672</c:v>
                </c:pt>
                <c:pt idx="4">
                  <c:v>420552.28826</c:v>
                </c:pt>
                <c:pt idx="5">
                  <c:v>241479.59659999999</c:v>
                </c:pt>
                <c:pt idx="6">
                  <c:v>147152.75165000002</c:v>
                </c:pt>
                <c:pt idx="7">
                  <c:v>85741.34487999999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23286636316862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2597513400155E-3"/>
                  <c:y val="5.60747663551401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6909204587639947E-2"/>
                  <c:y val="0.209180955184340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335599799404726"/>
                  <c:y val="-3.29889371305222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1441501.2159000002</c:v>
                </c:pt>
                <c:pt idx="1">
                  <c:v>1037869.08442</c:v>
                </c:pt>
                <c:pt idx="2">
                  <c:v>446565.88344999996</c:v>
                </c:pt>
                <c:pt idx="3">
                  <c:v>628609.84311999998</c:v>
                </c:pt>
                <c:pt idx="4">
                  <c:v>448735.77731999999</c:v>
                </c:pt>
                <c:pt idx="5">
                  <c:v>241593.71941999998</c:v>
                </c:pt>
                <c:pt idx="6">
                  <c:v>72534.323400000008</c:v>
                </c:pt>
                <c:pt idx="7">
                  <c:v>82060.521999999997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324097549774685E-2"/>
                  <c:y val="-0.2466690429128458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196668612049281E-2"/>
                  <c:y val="9.71746432930451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141146.58452</c:v>
                </c:pt>
                <c:pt idx="1">
                  <c:v>48367.733700000004</c:v>
                </c:pt>
                <c:pt idx="2">
                  <c:v>22596.907609999998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3421987245449295E-2"/>
                  <c:y val="-0.2850778220623656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867054614895823E-2"/>
                  <c:y val="0.1410703908924964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103027.04532999999</c:v>
                </c:pt>
                <c:pt idx="1">
                  <c:v>48346.45968</c:v>
                </c:pt>
                <c:pt idx="2">
                  <c:v>11668.081789999998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40118251782471"/>
                  <c:y val="8.24275298920967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89605652144023E-2"/>
                  <c:y val="0.16270905025760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76213759104457"/>
                  <c:y val="-4.26021191795470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6105253792428491E-2"/>
                  <c:y val="-0.1191706036745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Sigal Uniqa Group Austria</c:v>
                </c:pt>
                <c:pt idx="1">
                  <c:v>Intersig Vienna Insurance Group</c:v>
                </c:pt>
                <c:pt idx="2">
                  <c:v>Sigma Interalbanian Vienna Insurance Group</c:v>
                </c:pt>
                <c:pt idx="3">
                  <c:v>Eurosig</c:v>
                </c:pt>
                <c:pt idx="4">
                  <c:v>Atlantik </c:v>
                </c:pt>
                <c:pt idx="5">
                  <c:v>Albsig</c:v>
                </c:pt>
                <c:pt idx="6">
                  <c:v>Ansig</c:v>
                </c:pt>
                <c:pt idx="7">
                  <c:v>Insig</c:v>
                </c:pt>
              </c:strCache>
            </c:strRef>
          </c:cat>
          <c:val>
            <c:numRef>
              <c:f>'F39'!$C$11:$C$18</c:f>
              <c:numCache>
                <c:formatCode>_-* #,##0_-;\-* #,##0_-;_-* "-"??_-;_-@_-</c:formatCode>
                <c:ptCount val="8"/>
                <c:pt idx="0">
                  <c:v>48530.557000000001</c:v>
                </c:pt>
                <c:pt idx="1">
                  <c:v>34526.832000000002</c:v>
                </c:pt>
                <c:pt idx="2">
                  <c:v>31104.785</c:v>
                </c:pt>
                <c:pt idx="3">
                  <c:v>20873.244999999999</c:v>
                </c:pt>
                <c:pt idx="4">
                  <c:v>18033.519</c:v>
                </c:pt>
                <c:pt idx="5">
                  <c:v>16250.731</c:v>
                </c:pt>
                <c:pt idx="6">
                  <c:v>11925.492</c:v>
                </c:pt>
                <c:pt idx="7">
                  <c:v>10176.375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27301.075989999998</c:v>
                </c:pt>
                <c:pt idx="1">
                  <c:v>19350.159510000001</c:v>
                </c:pt>
                <c:pt idx="2">
                  <c:v>13773.622710000001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'F4'!$B$12:$C$12</c:f>
              <c:numCache>
                <c:formatCode>_-* #,##0_-;\-* #,##0_-;_-* "-"??_-;_-@_-</c:formatCode>
                <c:ptCount val="2"/>
                <c:pt idx="0">
                  <c:v>240419.54697999998</c:v>
                </c:pt>
                <c:pt idx="1">
                  <c:v>287597.33302000002</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'F4'!$B$13:$C$13</c:f>
              <c:numCache>
                <c:formatCode>_-* #,##0_-;\-* #,##0_-;_-* "-"??_-;_-@_-</c:formatCode>
                <c:ptCount val="2"/>
                <c:pt idx="0">
                  <c:v>3306339.29581</c:v>
                </c:pt>
                <c:pt idx="1">
                  <c:v>3643103.8096100003</c:v>
                </c:pt>
              </c:numCache>
            </c:numRef>
          </c:val>
        </c:ser>
        <c:dLbls>
          <c:showLegendKey val="0"/>
          <c:showVal val="0"/>
          <c:showCatName val="0"/>
          <c:showSerName val="0"/>
          <c:showPercent val="0"/>
          <c:showBubbleSize val="0"/>
        </c:dLbls>
        <c:gapWidth val="150"/>
        <c:overlap val="100"/>
        <c:axId val="865714208"/>
        <c:axId val="865732688"/>
      </c:barChart>
      <c:catAx>
        <c:axId val="865714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865732688"/>
        <c:crosses val="autoZero"/>
        <c:auto val="1"/>
        <c:lblAlgn val="ctr"/>
        <c:lblOffset val="100"/>
        <c:noMultiLvlLbl val="0"/>
      </c:catAx>
      <c:valAx>
        <c:axId val="86573268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86571420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27301.075989999998</c:v>
                </c:pt>
                <c:pt idx="1">
                  <c:v>19350.159510000001</c:v>
                </c:pt>
                <c:pt idx="2">
                  <c:v>13773.622710000001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27301.075989999998</c:v>
                </c:pt>
                <c:pt idx="1">
                  <c:v>19350.159510000001</c:v>
                </c:pt>
                <c:pt idx="2">
                  <c:v>13773.622710000001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'F4'!$B$18:$C$18</c:f>
              <c:numCache>
                <c:formatCode>_-* #,##0_-;\-* #,##0_-;_-* "-"??_-;_-@_-</c:formatCode>
                <c:ptCount val="2"/>
                <c:pt idx="0">
                  <c:v>67051.943899999998</c:v>
                </c:pt>
                <c:pt idx="1">
                  <c:v>60424.858209999999</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'F4'!$B$19:$C$19</c:f>
              <c:numCache>
                <c:formatCode>_-* #,##0_-;\-* #,##0_-;_-* "-"??_-;_-@_-</c:formatCode>
                <c:ptCount val="2"/>
                <c:pt idx="0">
                  <c:v>1082361.5124400002</c:v>
                </c:pt>
                <c:pt idx="1">
                  <c:v>1249565.4355000004</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2018</c:v>
                </c:pt>
                <c:pt idx="1">
                  <c:v>2019</c:v>
                </c:pt>
              </c:numCache>
            </c:numRef>
          </c:cat>
          <c:val>
            <c:numRef>
              <c:f>'F4'!$B$20:$C$20</c:f>
              <c:numCache>
                <c:formatCode>_-* #,##0_-;\-* #,##0_-;_-* "-"??_-;_-@_-</c:formatCode>
                <c:ptCount val="2"/>
                <c:pt idx="0">
                  <c:v>193295.85800000001</c:v>
                </c:pt>
                <c:pt idx="1">
                  <c:v>191421.53599999999</c:v>
                </c:pt>
              </c:numCache>
            </c:numRef>
          </c:val>
        </c:ser>
        <c:dLbls>
          <c:showLegendKey val="0"/>
          <c:showVal val="0"/>
          <c:showCatName val="0"/>
          <c:showSerName val="0"/>
          <c:showPercent val="0"/>
          <c:showBubbleSize val="0"/>
        </c:dLbls>
        <c:gapWidth val="150"/>
        <c:overlap val="100"/>
        <c:axId val="365984560"/>
        <c:axId val="365982880"/>
      </c:barChart>
      <c:catAx>
        <c:axId val="3659845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65982880"/>
        <c:crosses val="autoZero"/>
        <c:auto val="1"/>
        <c:lblAlgn val="ctr"/>
        <c:lblOffset val="100"/>
        <c:noMultiLvlLbl val="0"/>
      </c:catAx>
      <c:valAx>
        <c:axId val="36598288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65984560"/>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015228426395939E-2"/>
                  <c:y val="-0.29148207825373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8442621142945504E-2"/>
                  <c:y val="-0.3305434289068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27301.075989999998</c:v>
                </c:pt>
                <c:pt idx="1">
                  <c:v>19350.159510000001</c:v>
                </c:pt>
                <c:pt idx="2">
                  <c:v>13773.622710000001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067263245637603E-2"/>
                  <c:y val="0.2252102437812558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145014.76334999999</c:v>
                </c:pt>
                <c:pt idx="1">
                  <c:v>63242.693620000005</c:v>
                </c:pt>
                <c:pt idx="2">
                  <c:v>32162.09001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247248362247402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718121172353456"/>
                  <c:y val="0.685349636173526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176881.37918000002</c:v>
                </c:pt>
                <c:pt idx="1">
                  <c:v>52008.842670000013</c:v>
                </c:pt>
                <c:pt idx="2">
                  <c:v>14776.553709999998</c:v>
                </c:pt>
                <c:pt idx="3">
                  <c:v>43930.557459999996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915422.26913999999</c:v>
                </c:pt>
                <c:pt idx="1">
                  <c:v>474867.58607000002</c:v>
                </c:pt>
                <c:pt idx="2">
                  <c:v>458963.99822999997</c:v>
                </c:pt>
                <c:pt idx="3">
                  <c:v>482197.04548999999</c:v>
                </c:pt>
                <c:pt idx="4">
                  <c:v>330156.44469999999</c:v>
                </c:pt>
                <c:pt idx="5">
                  <c:v>224805.01853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915422.26913999999</c:v>
                </c:pt>
                <c:pt idx="1">
                  <c:v>474867.58607000002</c:v>
                </c:pt>
                <c:pt idx="2">
                  <c:v>458963.99822999997</c:v>
                </c:pt>
                <c:pt idx="3">
                  <c:v>482197.04548999999</c:v>
                </c:pt>
                <c:pt idx="4">
                  <c:v>330156.44469999999</c:v>
                </c:pt>
                <c:pt idx="5">
                  <c:v>224805.01853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F14'!$B$11:$B$16</c:f>
              <c:numCache>
                <c:formatCode>_-* #,##0_-;\-* #,##0_-;_-* "-"??_-;_-@_-</c:formatCode>
                <c:ptCount val="6"/>
                <c:pt idx="0">
                  <c:v>915422.26913999999</c:v>
                </c:pt>
                <c:pt idx="1">
                  <c:v>474867.58607000002</c:v>
                </c:pt>
                <c:pt idx="2">
                  <c:v>458963.99822999997</c:v>
                </c:pt>
                <c:pt idx="3">
                  <c:v>482197.04548999999</c:v>
                </c:pt>
                <c:pt idx="4">
                  <c:v>330156.44469999999</c:v>
                </c:pt>
                <c:pt idx="5">
                  <c:v>224805.01853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 F14'!$C$11:$C$16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00737407824021"/>
          <c:y val="0.2379097318717513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8859673790776152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802524684414449"/>
                  <c:y val="2.96610570737481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780933633295765E-2"/>
                  <c:y val="5.1320467294529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1443882014748193E-2"/>
                  <c:y val="0.129023930832175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360236220472445E-2"/>
                  <c:y val="0.294371262415727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4696444194475732E-2"/>
                  <c:y val="-0.11145242138850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9695038120234969E-2"/>
                  <c:y val="-0.136030878493129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 F14'!$B$11:$B$18</c:f>
              <c:numCache>
                <c:formatCode>_-* #,##0_-;\-* #,##0_-;_-* "-"??_-;_-@_-</c:formatCode>
                <c:ptCount val="8"/>
                <c:pt idx="0">
                  <c:v>915422.26913999999</c:v>
                </c:pt>
                <c:pt idx="1">
                  <c:v>474867.58607000002</c:v>
                </c:pt>
                <c:pt idx="2">
                  <c:v>458963.99822999997</c:v>
                </c:pt>
                <c:pt idx="3">
                  <c:v>482197.04548999999</c:v>
                </c:pt>
                <c:pt idx="4">
                  <c:v>330156.44469999999</c:v>
                </c:pt>
                <c:pt idx="5">
                  <c:v>224805.01853</c:v>
                </c:pt>
                <c:pt idx="6">
                  <c:v>229471.82913</c:v>
                </c:pt>
                <c:pt idx="7">
                  <c:v>190455.10452000002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868605710000537E-2"/>
                  <c:y val="-6.48933428775957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6186956222316068E-4"/>
                  <c:y val="5.898735385349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4572821254486059E-2"/>
                  <c:y val="-1.2547649725602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39235401697237"/>
                  <c:y val="-0.147254593175853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2284688903682961E-2"/>
                  <c:y val="-0.11307697446910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 F14'!$C$11:$C$18</c:f>
              <c:numCache>
                <c:formatCode>_-* #,##0_-;\-* #,##0_-;_-* "-"??_-;_-@_-</c:formatCode>
                <c:ptCount val="8"/>
                <c:pt idx="0">
                  <c:v>965553.86056000006</c:v>
                </c:pt>
                <c:pt idx="1">
                  <c:v>536107.92130000005</c:v>
                </c:pt>
                <c:pt idx="2">
                  <c:v>516364.60962</c:v>
                </c:pt>
                <c:pt idx="3">
                  <c:v>506992.28784</c:v>
                </c:pt>
                <c:pt idx="4">
                  <c:v>423383.61967000004</c:v>
                </c:pt>
                <c:pt idx="5">
                  <c:v>252803.89471000002</c:v>
                </c:pt>
                <c:pt idx="6">
                  <c:v>232541.48186</c:v>
                </c:pt>
                <c:pt idx="7">
                  <c:v>209356.13405000002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Eurosig</c:v>
                </c:pt>
                <c:pt idx="4">
                  <c:v>Ansig</c:v>
                </c:pt>
                <c:pt idx="5">
                  <c:v>Intersig Vienna Insurance Group</c:v>
                </c:pt>
              </c:strCache>
            </c:strRef>
          </c:cat>
          <c:val>
            <c:numRef>
              <c:f>'F15'!$E$12:$E$17</c:f>
              <c:numCache>
                <c:formatCode>#,##0_);[Red]\(#,##0\)</c:formatCode>
                <c:ptCount val="6"/>
                <c:pt idx="0" formatCode="_-* #,##0_-;\-* #,##0_-;_-* &quot;-&quot;??_-;_-@_-">
                  <c:v>564412.24656</c:v>
                </c:pt>
                <c:pt idx="1">
                  <c:v>148145.72011000002</c:v>
                </c:pt>
                <c:pt idx="2" formatCode="_-* #,##0_-;\-* #,##0_-;_-* &quot;-&quot;??_-;_-@_-">
                  <c:v>117377.68067</c:v>
                </c:pt>
                <c:pt idx="3" formatCode="_-* #,##0_-;\-* #,##0_-;_-* &quot;-&quot;??_-;_-@_-">
                  <c:v>114861.61777</c:v>
                </c:pt>
                <c:pt idx="4" formatCode="_-* #,##0_-;\-* #,##0_-;_-* &quot;-&quot;??_-;_-@_-">
                  <c:v>105161.14313</c:v>
                </c:pt>
                <c:pt idx="5" formatCode="_-* #,##0_-;\-* #,##0_-;_-* &quot;-&quot;??_-;_-@_-">
                  <c:v>91339.916620000004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Eurosig</c:v>
                </c:pt>
                <c:pt idx="4">
                  <c:v>Ansig</c:v>
                </c:pt>
                <c:pt idx="5">
                  <c:v>Intersig Vienna Insurance Group</c:v>
                </c:pt>
              </c:strCache>
            </c:strRef>
          </c:cat>
          <c:val>
            <c:numRef>
              <c:f>'F15'!$C$12:$C$17</c:f>
              <c:numCache>
                <c:formatCode>#,##0.00_);[Red]\(#,##0.00\)</c:formatCode>
                <c:ptCount val="6"/>
                <c:pt idx="0" formatCode="_-* #,##0_-;\-* #,##0_-;_-* &quot;-&quot;??_-;_-@_-">
                  <c:v>295783.49473000003</c:v>
                </c:pt>
                <c:pt idx="1">
                  <c:v>262275.48041000002</c:v>
                </c:pt>
                <c:pt idx="2" formatCode="_-* #,##0_-;\-* #,##0_-;_-* &quot;-&quot;??_-;_-@_-">
                  <c:v>110640.30031000001</c:v>
                </c:pt>
                <c:pt idx="3" formatCode="_-* #,##0_-;\-* #,##0_-;_-* &quot;-&quot;??_-;_-@_-">
                  <c:v>115778.30743</c:v>
                </c:pt>
                <c:pt idx="4" formatCode="_-* #,##0_-;\-* #,##0_-;_-* &quot;-&quot;??_-;_-@_-">
                  <c:v>70009.119069999986</c:v>
                </c:pt>
                <c:pt idx="5" formatCode="_-* #,##0_-;\-* #,##0_-;_-* &quot;-&quot;??_-;_-@_-">
                  <c:v>118028.83111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155760.52395</c:v>
                </c:pt>
                <c:pt idx="1">
                  <c:v>17991.756319999982</c:v>
                </c:pt>
                <c:pt idx="2">
                  <c:v>8200.8546700000006</c:v>
                </c:pt>
                <c:pt idx="3">
                  <c:v>49961.59431</c:v>
                </c:pt>
                <c:pt idx="4">
                  <c:v>8504.8177299999988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175941990302058"/>
          <c:y val="0.29932079918581606"/>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0366393249083697E-2"/>
                  <c:y val="7.54648526077097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192596851078737E-3"/>
                  <c:y val="-0.119840019997500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288871322636103E-2"/>
                  <c:y val="-0.125172210616530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Eurosig</c:v>
                </c:pt>
                <c:pt idx="4">
                  <c:v>Ansig</c:v>
                </c:pt>
                <c:pt idx="5">
                  <c:v>Intersig Vienna Insurance Group</c:v>
                </c:pt>
                <c:pt idx="6">
                  <c:v>Insig</c:v>
                </c:pt>
                <c:pt idx="7">
                  <c:v>Atlantik </c:v>
                </c:pt>
              </c:strCache>
            </c:strRef>
          </c:cat>
          <c:val>
            <c:numRef>
              <c:f>'F15'!$E$12:$E$19</c:f>
              <c:numCache>
                <c:formatCode>#,##0_);[Red]\(#,##0\)</c:formatCode>
                <c:ptCount val="8"/>
                <c:pt idx="0" formatCode="_-* #,##0_-;\-* #,##0_-;_-* &quot;-&quot;??_-;_-@_-">
                  <c:v>564412.24656</c:v>
                </c:pt>
                <c:pt idx="1">
                  <c:v>148145.72011000002</c:v>
                </c:pt>
                <c:pt idx="2" formatCode="_-* #,##0_-;\-* #,##0_-;_-* &quot;-&quot;??_-;_-@_-">
                  <c:v>117377.68067</c:v>
                </c:pt>
                <c:pt idx="3" formatCode="_-* #,##0_-;\-* #,##0_-;_-* &quot;-&quot;??_-;_-@_-">
                  <c:v>114861.61777</c:v>
                </c:pt>
                <c:pt idx="4" formatCode="_-* #,##0_-;\-* #,##0_-;_-* &quot;-&quot;??_-;_-@_-">
                  <c:v>105161.14313</c:v>
                </c:pt>
                <c:pt idx="5" formatCode="_-* #,##0_-;\-* #,##0_-;_-* &quot;-&quot;??_-;_-@_-">
                  <c:v>91339.916620000004</c:v>
                </c:pt>
                <c:pt idx="6" formatCode="_-* #,##0_-;\-* #,##0_-;_-* &quot;-&quot;??_-;_-@_-">
                  <c:v>58017.115740000001</c:v>
                </c:pt>
                <c:pt idx="7" formatCode="_-* #,##0_-;\-* #,##0_-;_-* &quot;-&quot;??_-;_-@_-">
                  <c:v>50249.994899999998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409322204998169"/>
                  <c:y val="-2.26464074803149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8473720771866347E-3"/>
                  <c:y val="-0.154278625328083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582776403275535E-2"/>
                  <c:y val="-0.133746309055118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Eurosig</c:v>
                </c:pt>
                <c:pt idx="4">
                  <c:v>Ansig</c:v>
                </c:pt>
                <c:pt idx="5">
                  <c:v>Intersig Vienna Insurance Group</c:v>
                </c:pt>
                <c:pt idx="6">
                  <c:v>Insig</c:v>
                </c:pt>
                <c:pt idx="7">
                  <c:v>Atlantik </c:v>
                </c:pt>
              </c:strCache>
            </c:strRef>
          </c:cat>
          <c:val>
            <c:numRef>
              <c:f>'F15'!$C$12:$C$19</c:f>
              <c:numCache>
                <c:formatCode>#,##0.00_);[Red]\(#,##0.00\)</c:formatCode>
                <c:ptCount val="8"/>
                <c:pt idx="0" formatCode="_-* #,##0_-;\-* #,##0_-;_-* &quot;-&quot;??_-;_-@_-">
                  <c:v>295783.49473000003</c:v>
                </c:pt>
                <c:pt idx="1">
                  <c:v>262275.48041000002</c:v>
                </c:pt>
                <c:pt idx="2" formatCode="_-* #,##0_-;\-* #,##0_-;_-* &quot;-&quot;??_-;_-@_-">
                  <c:v>110640.30031000001</c:v>
                </c:pt>
                <c:pt idx="3" formatCode="_-* #,##0_-;\-* #,##0_-;_-* &quot;-&quot;??_-;_-@_-">
                  <c:v>115778.30743</c:v>
                </c:pt>
                <c:pt idx="4" formatCode="_-* #,##0_-;\-* #,##0_-;_-* &quot;-&quot;??_-;_-@_-">
                  <c:v>70009.119069999986</c:v>
                </c:pt>
                <c:pt idx="5" formatCode="_-* #,##0_-;\-* #,##0_-;_-* &quot;-&quot;??_-;_-@_-">
                  <c:v>118028.83111</c:v>
                </c:pt>
                <c:pt idx="6" formatCode="_-* #,##0_-;\-* #,##0_-;_-* &quot;-&quot;??_-;_-@_-">
                  <c:v>61228.06998</c:v>
                </c:pt>
                <c:pt idx="7" formatCode="_-* #,##0_-;\-* #,##0_-;_-* &quot;-&quot;??_-;_-@_-">
                  <c:v>48617.909399999997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 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 16'!$B$11:$B$16</c:f>
              <c:numCache>
                <c:formatCode>_-* #,##0_-;\-* #,##0_-;_-* "-"??_-;_-@_-</c:formatCode>
                <c:ptCount val="6"/>
                <c:pt idx="0">
                  <c:v>503084.19740999996</c:v>
                </c:pt>
                <c:pt idx="1">
                  <c:v>253743.20231999998</c:v>
                </c:pt>
                <c:pt idx="2">
                  <c:v>352728.36255000002</c:v>
                </c:pt>
                <c:pt idx="3">
                  <c:v>371240.96217000001</c:v>
                </c:pt>
                <c:pt idx="4">
                  <c:v>274146.90792000003</c:v>
                </c:pt>
                <c:pt idx="5">
                  <c:v>190898.44686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 16'!$B$11:$B$16</c:f>
              <c:numCache>
                <c:formatCode>_-* #,##0_-;\-* #,##0_-;_-* "-"??_-;_-@_-</c:formatCode>
                <c:ptCount val="6"/>
                <c:pt idx="0">
                  <c:v>503084.19740999996</c:v>
                </c:pt>
                <c:pt idx="1">
                  <c:v>253743.20231999998</c:v>
                </c:pt>
                <c:pt idx="2">
                  <c:v>352728.36255000002</c:v>
                </c:pt>
                <c:pt idx="3">
                  <c:v>371240.96217000001</c:v>
                </c:pt>
                <c:pt idx="4">
                  <c:v>274146.90792000003</c:v>
                </c:pt>
                <c:pt idx="5">
                  <c:v>190898.44686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 16'!$C$11:$C$16</c:f>
              <c:numCache>
                <c:formatCode>_-* #,##0_-;\-* #,##0_-;_-* "-"??_-;_-@_-</c:formatCode>
                <c:ptCount val="6"/>
                <c:pt idx="0">
                  <c:v>462469.66315000009</c:v>
                </c:pt>
                <c:pt idx="1">
                  <c:v>282364.71898000006</c:v>
                </c:pt>
                <c:pt idx="2">
                  <c:v>163636.24706999998</c:v>
                </c:pt>
                <c:pt idx="3">
                  <c:v>135751.32566999999</c:v>
                </c:pt>
                <c:pt idx="4">
                  <c:v>149236.71175000002</c:v>
                </c:pt>
                <c:pt idx="5">
                  <c:v>61905.447850000026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 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 16'!$B$11:$B$16</c:f>
              <c:numCache>
                <c:formatCode>_-* #,##0_-;\-* #,##0_-;_-* "-"??_-;_-@_-</c:formatCode>
                <c:ptCount val="6"/>
                <c:pt idx="0">
                  <c:v>503084.19740999996</c:v>
                </c:pt>
                <c:pt idx="1">
                  <c:v>253743.20231999998</c:v>
                </c:pt>
                <c:pt idx="2">
                  <c:v>352728.36255000002</c:v>
                </c:pt>
                <c:pt idx="3">
                  <c:v>371240.96217000001</c:v>
                </c:pt>
                <c:pt idx="4">
                  <c:v>274146.90792000003</c:v>
                </c:pt>
                <c:pt idx="5">
                  <c:v>190898.44686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 16'!$B$11:$B$18</c:f>
              <c:numCache>
                <c:formatCode>_-* #,##0_-;\-* #,##0_-;_-* "-"??_-;_-@_-</c:formatCode>
                <c:ptCount val="8"/>
                <c:pt idx="0">
                  <c:v>503084.19740999996</c:v>
                </c:pt>
                <c:pt idx="1">
                  <c:v>253743.20231999998</c:v>
                </c:pt>
                <c:pt idx="2">
                  <c:v>352728.36255000002</c:v>
                </c:pt>
                <c:pt idx="3">
                  <c:v>371240.96217000001</c:v>
                </c:pt>
                <c:pt idx="4">
                  <c:v>274146.90792000003</c:v>
                </c:pt>
                <c:pt idx="5">
                  <c:v>190898.44686</c:v>
                </c:pt>
                <c:pt idx="6">
                  <c:v>188517.61203999998</c:v>
                </c:pt>
                <c:pt idx="7">
                  <c:v>170557.09781000001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4218821084864392"/>
          <c:h val="0.42326139088729015"/>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053743282089738E-2"/>
                  <c:y val="0.137885156441775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208177102862144"/>
                  <c:y val="0.100404086179874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6658855143107111E-2"/>
                  <c:y val="-9.28053777450480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 16'!$C$11:$C$18</c:f>
              <c:numCache>
                <c:formatCode>_-* #,##0_-;\-* #,##0_-;_-* "-"??_-;_-@_-</c:formatCode>
                <c:ptCount val="8"/>
                <c:pt idx="0">
                  <c:v>462469.66315000009</c:v>
                </c:pt>
                <c:pt idx="1">
                  <c:v>282364.71898000006</c:v>
                </c:pt>
                <c:pt idx="2">
                  <c:v>163636.24706999998</c:v>
                </c:pt>
                <c:pt idx="3">
                  <c:v>135751.32566999999</c:v>
                </c:pt>
                <c:pt idx="4">
                  <c:v>149236.71175000002</c:v>
                </c:pt>
                <c:pt idx="5">
                  <c:v>61905.447850000026</c:v>
                </c:pt>
                <c:pt idx="6">
                  <c:v>44023.869820000022</c:v>
                </c:pt>
                <c:pt idx="7">
                  <c:v>38799.036240000016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523571.87809999997</c:v>
                </c:pt>
                <c:pt idx="1">
                  <c:v>360976.12047000002</c:v>
                </c:pt>
                <c:pt idx="2">
                  <c:v>371256.87646999996</c:v>
                </c:pt>
                <c:pt idx="3">
                  <c:v>270647.32511000003</c:v>
                </c:pt>
                <c:pt idx="4">
                  <c:v>276385.83424</c:v>
                </c:pt>
                <c:pt idx="5">
                  <c:v>203880.40572000001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539853.38151999994</c:v>
                </c:pt>
                <c:pt idx="1">
                  <c:v>391253.58405</c:v>
                </c:pt>
                <c:pt idx="2">
                  <c:v>376170.87853999995</c:v>
                </c:pt>
                <c:pt idx="3">
                  <c:v>302715.89431</c:v>
                </c:pt>
                <c:pt idx="4">
                  <c:v>285744.85245999997</c:v>
                </c:pt>
                <c:pt idx="5">
                  <c:v>214342.33233999999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24E-2"/>
          <c:y val="0.2446919870310329"/>
          <c:w val="0.90593017740252346"/>
          <c:h val="0.40864250424579279"/>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4.5825822976947157E-2"/>
                  <c:y val="0.359221861973135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2.2187332005186099E-2"/>
                  <c:y val="8.4236915238536186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298010941403E-2"/>
                  <c:y val="0.147016751582522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General</c:formatCode>
                <c:ptCount val="6"/>
                <c:pt idx="0">
                  <c:v>29750.75849</c:v>
                </c:pt>
                <c:pt idx="1">
                  <c:v>6481.2762500000008</c:v>
                </c:pt>
                <c:pt idx="2">
                  <c:v>324</c:v>
                </c:pt>
                <c:pt idx="3">
                  <c:v>18279.846579999998</c:v>
                </c:pt>
                <c:pt idx="4">
                  <c:v>5264.9768899999999</c:v>
                </c:pt>
                <c:pt idx="5">
                  <c:v>324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539853.38151999994</c:v>
                </c:pt>
                <c:pt idx="1">
                  <c:v>391253.58405</c:v>
                </c:pt>
                <c:pt idx="2">
                  <c:v>376170.87853999995</c:v>
                </c:pt>
                <c:pt idx="3">
                  <c:v>302715.89431</c:v>
                </c:pt>
                <c:pt idx="4">
                  <c:v>285744.85245999997</c:v>
                </c:pt>
                <c:pt idx="5">
                  <c:v>214342.33233999999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044606904264113E-2"/>
                  <c:y val="-0.135305279463017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523571.87809999997</c:v>
                </c:pt>
                <c:pt idx="1">
                  <c:v>360976.12047000002</c:v>
                </c:pt>
                <c:pt idx="2">
                  <c:v>371256.87646999996</c:v>
                </c:pt>
                <c:pt idx="3">
                  <c:v>270647.32511000003</c:v>
                </c:pt>
                <c:pt idx="4">
                  <c:v>276385.83424</c:v>
                </c:pt>
                <c:pt idx="5">
                  <c:v>203880.40572000001</c:v>
                </c:pt>
                <c:pt idx="6">
                  <c:v>204503.15132</c:v>
                </c:pt>
                <c:pt idx="7">
                  <c:v>171257.31635000001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6334740157480316E-2"/>
                  <c:y val="-0.162718332407619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539853.38151999994</c:v>
                </c:pt>
                <c:pt idx="1">
                  <c:v>391253.58405</c:v>
                </c:pt>
                <c:pt idx="2">
                  <c:v>376170.87853999995</c:v>
                </c:pt>
                <c:pt idx="3">
                  <c:v>302715.89431</c:v>
                </c:pt>
                <c:pt idx="4">
                  <c:v>285744.85245999997</c:v>
                </c:pt>
                <c:pt idx="5">
                  <c:v>214342.33233999999</c:v>
                </c:pt>
                <c:pt idx="6">
                  <c:v>200436.30714000002</c:v>
                </c:pt>
                <c:pt idx="7">
                  <c:v>175560.61236000003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F18'!$B$11:$B$16</c:f>
              <c:numCache>
                <c:formatCode>_-* #,##0_-;\-* #,##0_-;_-* "-"??_-;_-@_-</c:formatCode>
                <c:ptCount val="6"/>
                <c:pt idx="0">
                  <c:v>203968.03838999997</c:v>
                </c:pt>
                <c:pt idx="1">
                  <c:v>150777.34261000002</c:v>
                </c:pt>
                <c:pt idx="2">
                  <c:v>86684.461309999999</c:v>
                </c:pt>
                <c:pt idx="3">
                  <c:v>68684.641099999993</c:v>
                </c:pt>
                <c:pt idx="4">
                  <c:v>90419.460149999999</c:v>
                </c:pt>
                <c:pt idx="5">
                  <c:v>91894.142689999993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F18'!$C$11:$C$16</c:f>
              <c:numCache>
                <c:formatCode>_-* #,##0_-;\-* #,##0_-;_-* "-"??_-;_-@_-</c:formatCode>
                <c:ptCount val="6"/>
                <c:pt idx="0">
                  <c:v>248022.41361000002</c:v>
                </c:pt>
                <c:pt idx="1">
                  <c:v>134532.05325</c:v>
                </c:pt>
                <c:pt idx="2">
                  <c:v>96575.684670000002</c:v>
                </c:pt>
                <c:pt idx="3">
                  <c:v>92008.661489999999</c:v>
                </c:pt>
                <c:pt idx="4">
                  <c:v>87865.604619999998</c:v>
                </c:pt>
                <c:pt idx="5">
                  <c:v>64098.71918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F18'!$B$11:$B$16</c:f>
              <c:numCache>
                <c:formatCode>_-* #,##0_-;\-* #,##0_-;_-* "-"??_-;_-@_-</c:formatCode>
                <c:ptCount val="6"/>
                <c:pt idx="0">
                  <c:v>203968.03838999997</c:v>
                </c:pt>
                <c:pt idx="1">
                  <c:v>150777.34261000002</c:v>
                </c:pt>
                <c:pt idx="2">
                  <c:v>86684.461309999999</c:v>
                </c:pt>
                <c:pt idx="3">
                  <c:v>68684.641099999993</c:v>
                </c:pt>
                <c:pt idx="4">
                  <c:v>90419.460149999999</c:v>
                </c:pt>
                <c:pt idx="5">
                  <c:v>91894.142689999993</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F18'!$C$11:$C$16</c:f>
              <c:numCache>
                <c:formatCode>_-* #,##0_-;\-* #,##0_-;_-* "-"??_-;_-@_-</c:formatCode>
                <c:ptCount val="6"/>
                <c:pt idx="0">
                  <c:v>248022.41361000002</c:v>
                </c:pt>
                <c:pt idx="1">
                  <c:v>134532.05325</c:v>
                </c:pt>
                <c:pt idx="2">
                  <c:v>96575.684670000002</c:v>
                </c:pt>
                <c:pt idx="3">
                  <c:v>92008.661489999999</c:v>
                </c:pt>
                <c:pt idx="4">
                  <c:v>87865.604619999998</c:v>
                </c:pt>
                <c:pt idx="5">
                  <c:v>64098.71918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F18'!$B$11:$B$16</c:f>
              <c:numCache>
                <c:formatCode>_-* #,##0_-;\-* #,##0_-;_-* "-"??_-;_-@_-</c:formatCode>
                <c:ptCount val="6"/>
                <c:pt idx="0">
                  <c:v>203968.03838999997</c:v>
                </c:pt>
                <c:pt idx="1">
                  <c:v>150777.34261000002</c:v>
                </c:pt>
                <c:pt idx="2">
                  <c:v>86684.461309999999</c:v>
                </c:pt>
                <c:pt idx="3">
                  <c:v>68684.641099999993</c:v>
                </c:pt>
                <c:pt idx="4">
                  <c:v>90419.460149999999</c:v>
                </c:pt>
                <c:pt idx="5">
                  <c:v>91894.142689999993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 F18'!$C$11:$C$16</c:f>
              <c:numCache>
                <c:formatCode>_-* #,##0_-;\-* #,##0_-;_-* "-"??_-;_-@_-</c:formatCode>
                <c:ptCount val="6"/>
                <c:pt idx="0">
                  <c:v>248022.41361000002</c:v>
                </c:pt>
                <c:pt idx="1">
                  <c:v>134532.05325</c:v>
                </c:pt>
                <c:pt idx="2">
                  <c:v>96575.684670000002</c:v>
                </c:pt>
                <c:pt idx="3">
                  <c:v>92008.661489999999</c:v>
                </c:pt>
                <c:pt idx="4">
                  <c:v>87865.604619999998</c:v>
                </c:pt>
                <c:pt idx="5">
                  <c:v>64098.71918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Albsig</c:v>
                </c:pt>
                <c:pt idx="3">
                  <c:v>Ansig </c:v>
                </c:pt>
                <c:pt idx="4">
                  <c:v>Eurosig</c:v>
                </c:pt>
                <c:pt idx="5">
                  <c:v>Intersig Vienna Insurance Group</c:v>
                </c:pt>
                <c:pt idx="6">
                  <c:v>Atlantik </c:v>
                </c:pt>
                <c:pt idx="7">
                  <c:v>Insig</c:v>
                </c:pt>
              </c:strCache>
            </c:strRef>
          </c:cat>
          <c:val>
            <c:numRef>
              <c:f>' F18'!$B$11:$B$18</c:f>
              <c:numCache>
                <c:formatCode>_-* #,##0_-;\-* #,##0_-;_-* "-"??_-;_-@_-</c:formatCode>
                <c:ptCount val="8"/>
                <c:pt idx="0">
                  <c:v>203968.03838999997</c:v>
                </c:pt>
                <c:pt idx="1">
                  <c:v>150777.34261000002</c:v>
                </c:pt>
                <c:pt idx="2">
                  <c:v>86684.461309999999</c:v>
                </c:pt>
                <c:pt idx="3">
                  <c:v>68684.641099999993</c:v>
                </c:pt>
                <c:pt idx="4">
                  <c:v>90419.460149999999</c:v>
                </c:pt>
                <c:pt idx="5">
                  <c:v>91894.142689999993</c:v>
                </c:pt>
                <c:pt idx="6">
                  <c:v>48383.4254</c:v>
                </c:pt>
                <c:pt idx="7">
                  <c:v>61228.06998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9783937666098949E-2"/>
          <c:y val="0.19388687525170467"/>
          <c:w val="0.93779313635952244"/>
          <c:h val="0.6069646849699342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0164885345444677E-2"/>
                  <c:y val="-0.174226555013956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General</c:formatCode>
                <c:ptCount val="6"/>
                <c:pt idx="0">
                  <c:v>32376.222400000002</c:v>
                </c:pt>
                <c:pt idx="1">
                  <c:v>3436.1932999999999</c:v>
                </c:pt>
                <c:pt idx="2">
                  <c:v>3019.6455200000019</c:v>
                </c:pt>
                <c:pt idx="3">
                  <c:v>0</c:v>
                </c:pt>
                <c:pt idx="4">
                  <c:v>3961.04423</c:v>
                </c:pt>
                <c:pt idx="5">
                  <c:v>24258.838449999999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Albsig</c:v>
                </c:pt>
                <c:pt idx="3">
                  <c:v>Ansig </c:v>
                </c:pt>
                <c:pt idx="4">
                  <c:v>Eurosig</c:v>
                </c:pt>
                <c:pt idx="5">
                  <c:v>Intersig Vienna Insurance Group</c:v>
                </c:pt>
                <c:pt idx="6">
                  <c:v>Atlantik </c:v>
                </c:pt>
                <c:pt idx="7">
                  <c:v>Insig</c:v>
                </c:pt>
              </c:strCache>
            </c:strRef>
          </c:cat>
          <c:val>
            <c:numRef>
              <c:f>' F18'!$C$11:$C$18</c:f>
              <c:numCache>
                <c:formatCode>_-* #,##0_-;\-* #,##0_-;_-* "-"??_-;_-@_-</c:formatCode>
                <c:ptCount val="8"/>
                <c:pt idx="0">
                  <c:v>248022.41361000002</c:v>
                </c:pt>
                <c:pt idx="1">
                  <c:v>134532.05325</c:v>
                </c:pt>
                <c:pt idx="2">
                  <c:v>96575.684670000002</c:v>
                </c:pt>
                <c:pt idx="3">
                  <c:v>92008.661489999999</c:v>
                </c:pt>
                <c:pt idx="4">
                  <c:v>87865.604619999998</c:v>
                </c:pt>
                <c:pt idx="5">
                  <c:v>64098.71918</c:v>
                </c:pt>
                <c:pt idx="6">
                  <c:v>49831.256959999999</c:v>
                </c:pt>
                <c:pt idx="7">
                  <c:v>43160.127180000003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403238.87628000003</c:v>
                </c:pt>
                <c:pt idx="1">
                  <c:v>275732.77626999997</c:v>
                </c:pt>
                <c:pt idx="2">
                  <c:v>301311.152</c:v>
                </c:pt>
                <c:pt idx="3">
                  <c:v>206929.79699999999</c:v>
                </c:pt>
                <c:pt idx="4">
                  <c:v>223435.06099999999</c:v>
                </c:pt>
                <c:pt idx="5">
                  <c:v>161044.91937000002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6407.5743300000004</c:v>
                </c:pt>
                <c:pt idx="1">
                  <c:v>5558.6702400000004</c:v>
                </c:pt>
                <c:pt idx="2">
                  <c:v>4472.5085699999991</c:v>
                </c:pt>
                <c:pt idx="3">
                  <c:v>4707.2196399999993</c:v>
                </c:pt>
                <c:pt idx="4">
                  <c:v>4752.0291200000001</c:v>
                </c:pt>
                <c:pt idx="5">
                  <c:v>3477.8085599999999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36769.184110000002</c:v>
                </c:pt>
                <c:pt idx="1">
                  <c:v>20012.621890000002</c:v>
                </c:pt>
                <c:pt idx="2">
                  <c:v>23442.51599</c:v>
                </c:pt>
                <c:pt idx="3">
                  <c:v>48972.691989999999</c:v>
                </c:pt>
                <c:pt idx="4">
                  <c:v>11597.94454</c:v>
                </c:pt>
                <c:pt idx="5">
                  <c:v>23443.885489999997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539853.38152000005</c:v>
                </c:pt>
                <c:pt idx="1">
                  <c:v>391253.58405999996</c:v>
                </c:pt>
                <c:pt idx="2">
                  <c:v>376170.87854000001</c:v>
                </c:pt>
                <c:pt idx="3">
                  <c:v>302715.89431</c:v>
                </c:pt>
                <c:pt idx="4">
                  <c:v>285744.85246000002</c:v>
                </c:pt>
                <c:pt idx="5">
                  <c:v>214342.33235000001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93437.746800000008</c:v>
                </c:pt>
                <c:pt idx="1">
                  <c:v>89949.51565999999</c:v>
                </c:pt>
                <c:pt idx="2">
                  <c:v>46944.701980000005</c:v>
                </c:pt>
                <c:pt idx="3">
                  <c:v>42106.185680000002</c:v>
                </c:pt>
                <c:pt idx="4">
                  <c:v>45959.817800000004</c:v>
                </c:pt>
                <c:pt idx="5">
                  <c:v>26375.718929999999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0686181047E-2"/>
                  <c:y val="-0.152672790901137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403238.87628000003</c:v>
                </c:pt>
                <c:pt idx="1">
                  <c:v>275732.77626999997</c:v>
                </c:pt>
                <c:pt idx="2">
                  <c:v>301311.152</c:v>
                </c:pt>
                <c:pt idx="3">
                  <c:v>206929.79699999999</c:v>
                </c:pt>
                <c:pt idx="4">
                  <c:v>223435.06099999999</c:v>
                </c:pt>
                <c:pt idx="5">
                  <c:v>161044.91937000002</c:v>
                </c:pt>
                <c:pt idx="6">
                  <c:v>154619</c:v>
                </c:pt>
                <c:pt idx="7">
                  <c:v>166315.98909000002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6407.5743300000004</c:v>
                </c:pt>
                <c:pt idx="1">
                  <c:v>5558.6702400000004</c:v>
                </c:pt>
                <c:pt idx="2">
                  <c:v>4472.5085699999991</c:v>
                </c:pt>
                <c:pt idx="3">
                  <c:v>4707.2196399999993</c:v>
                </c:pt>
                <c:pt idx="4">
                  <c:v>4752.0291200000001</c:v>
                </c:pt>
                <c:pt idx="5">
                  <c:v>3477.8085599999999</c:v>
                </c:pt>
                <c:pt idx="6">
                  <c:v>3839.6230500000001</c:v>
                </c:pt>
                <c:pt idx="7">
                  <c:v>4241.1087200000002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69051209027"/>
          <c:y val="0.39379290823941127"/>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404850989370992E-2"/>
                  <c:y val="-0.100101899027327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249232143854358E-2"/>
                  <c:y val="5.88996963614841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927961132518052E-2"/>
                  <c:y val="-0.15941485255519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2024534167271651E-2"/>
                  <c:y val="-0.168140085430497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36769.184110000002</c:v>
                </c:pt>
                <c:pt idx="1">
                  <c:v>20012.621890000002</c:v>
                </c:pt>
                <c:pt idx="2">
                  <c:v>23442.51599</c:v>
                </c:pt>
                <c:pt idx="3">
                  <c:v>48972.691989999999</c:v>
                </c:pt>
                <c:pt idx="4">
                  <c:v>11597.94454</c:v>
                </c:pt>
                <c:pt idx="5">
                  <c:v>23443.885489999997</c:v>
                </c:pt>
                <c:pt idx="6">
                  <c:v>11918.695099999999</c:v>
                </c:pt>
                <c:pt idx="7">
                  <c:v>5003.5145400000001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41793895481375"/>
          <c:y val="0.36125654450261779"/>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539853.38152000005</c:v>
                </c:pt>
                <c:pt idx="1">
                  <c:v>391253.58405999996</c:v>
                </c:pt>
                <c:pt idx="2">
                  <c:v>376170.87854000001</c:v>
                </c:pt>
                <c:pt idx="3">
                  <c:v>302715.89431</c:v>
                </c:pt>
                <c:pt idx="4">
                  <c:v>285744.85246000002</c:v>
                </c:pt>
                <c:pt idx="5">
                  <c:v>214342.33235000001</c:v>
                </c:pt>
                <c:pt idx="6">
                  <c:v>200436.30713999999</c:v>
                </c:pt>
                <c:pt idx="7">
                  <c:v>175560.61235000001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303509.05925999995</c:v>
                </c:pt>
                <c:pt idx="1">
                  <c:v>2382478.90778</c:v>
                </c:pt>
                <c:pt idx="2">
                  <c:v>77644.783309999999</c:v>
                </c:pt>
                <c:pt idx="3">
                  <c:v>76160.917320000124</c:v>
                </c:pt>
                <c:pt idx="4">
                  <c:v>466545.62813999993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27311510810315"/>
          <c:y val="0.36124794745484401"/>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1859566885243026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164142943670503"/>
                  <c:y val="7.5255937835356793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73686566771127"/>
                  <c:y val="-1.970443349753700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73642675936411"/>
                  <c:y val="-0.1339927336669123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93437.746800000008</c:v>
                </c:pt>
                <c:pt idx="1">
                  <c:v>89949.51565999999</c:v>
                </c:pt>
                <c:pt idx="2">
                  <c:v>46944.701980000005</c:v>
                </c:pt>
                <c:pt idx="3">
                  <c:v>42106.185680000002</c:v>
                </c:pt>
                <c:pt idx="4">
                  <c:v>45959.817800000004</c:v>
                </c:pt>
                <c:pt idx="5">
                  <c:v>26375.718929999999</c:v>
                </c:pt>
                <c:pt idx="6">
                  <c:v>30058.988989999998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 F20'!$B$12:$B$17</c:f>
              <c:numCache>
                <c:formatCode>_-* #,##0_-;\-* #,##0_-;_-* "-"??_-;_-@_-</c:formatCode>
                <c:ptCount val="6"/>
                <c:pt idx="0">
                  <c:v>393242.99531000003</c:v>
                </c:pt>
                <c:pt idx="1">
                  <c:v>298121.51912999997</c:v>
                </c:pt>
                <c:pt idx="2">
                  <c:v>252319.61202</c:v>
                </c:pt>
                <c:pt idx="3">
                  <c:v>220037.6</c:v>
                </c:pt>
                <c:pt idx="4">
                  <c:v>181574.10800000001</c:v>
                </c:pt>
                <c:pt idx="5">
                  <c:v>160981.08361999999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6664905966317374E-2"/>
                  <c:y val="4.21102362204724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59894112299924"/>
                  <c:y val="9.534177792993267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398716736071017"/>
                  <c:y val="-0.166966563962113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815290249405289E-2"/>
                  <c:y val="-0.242919091635284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F20'!$B$12:$B$19</c:f>
              <c:numCache>
                <c:formatCode>_-* #,##0_-;\-* #,##0_-;_-* "-"??_-;_-@_-</c:formatCode>
                <c:ptCount val="8"/>
                <c:pt idx="0">
                  <c:v>393242.99531000003</c:v>
                </c:pt>
                <c:pt idx="1">
                  <c:v>298121.51912999997</c:v>
                </c:pt>
                <c:pt idx="2">
                  <c:v>252319.61202</c:v>
                </c:pt>
                <c:pt idx="3">
                  <c:v>220037.6</c:v>
                </c:pt>
                <c:pt idx="4">
                  <c:v>181574.10800000001</c:v>
                </c:pt>
                <c:pt idx="5">
                  <c:v>160981.08361999999</c:v>
                </c:pt>
                <c:pt idx="6">
                  <c:v>158427.92600000001</c:v>
                </c:pt>
                <c:pt idx="7">
                  <c:v>165016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174367738916357"/>
                  <c:y val="-0.10594419118662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0883232619178435E-2"/>
                  <c:y val="-9.8158585439977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8600093592952041E-2"/>
                  <c:y val="-0.149301929364092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F20'!$C$12:$C$19</c:f>
              <c:numCache>
                <c:formatCode>_-* #,##0_-;\-* #,##0_-;_-* "-"??_-;_-@_-</c:formatCode>
                <c:ptCount val="8"/>
                <c:pt idx="0">
                  <c:v>403238.87628000003</c:v>
                </c:pt>
                <c:pt idx="1">
                  <c:v>301311.152</c:v>
                </c:pt>
                <c:pt idx="2">
                  <c:v>275732.77626999997</c:v>
                </c:pt>
                <c:pt idx="3">
                  <c:v>223435.06099999999</c:v>
                </c:pt>
                <c:pt idx="4">
                  <c:v>206929.79699999999</c:v>
                </c:pt>
                <c:pt idx="5">
                  <c:v>166315.98909000002</c:v>
                </c:pt>
                <c:pt idx="6">
                  <c:v>161044.91937000002</c:v>
                </c:pt>
                <c:pt idx="7">
                  <c:v>154619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Ansig</c:v>
                </c:pt>
                <c:pt idx="3">
                  <c:v>Eurosig</c:v>
                </c:pt>
                <c:pt idx="4">
                  <c:v>Albsig</c:v>
                </c:pt>
                <c:pt idx="5">
                  <c:v>Atlantik </c:v>
                </c:pt>
              </c:strCache>
            </c:strRef>
          </c:cat>
          <c:val>
            <c:numRef>
              <c:f>'F21'!$B$11:$B$16</c:f>
              <c:numCache>
                <c:formatCode>_-* #,##0_-;\-* #,##0_-;_-* "-"??_-;_-@_-</c:formatCode>
                <c:ptCount val="6"/>
                <c:pt idx="0">
                  <c:v>119750.08773999999</c:v>
                </c:pt>
                <c:pt idx="1">
                  <c:v>91054.842700000008</c:v>
                </c:pt>
                <c:pt idx="2">
                  <c:v>41456.952109999998</c:v>
                </c:pt>
                <c:pt idx="3">
                  <c:v>47224.713909999999</c:v>
                </c:pt>
                <c:pt idx="4">
                  <c:v>39965.972000000002</c:v>
                </c:pt>
                <c:pt idx="5">
                  <c:v>42618.665999999997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7442573041598498E-2"/>
                  <c:y val="-9.50262467191601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Ansig</c:v>
                </c:pt>
                <c:pt idx="3">
                  <c:v>Eurosig</c:v>
                </c:pt>
                <c:pt idx="4">
                  <c:v>Albsig</c:v>
                </c:pt>
                <c:pt idx="5">
                  <c:v>Atlantik </c:v>
                </c:pt>
                <c:pt idx="6">
                  <c:v>Intersig Vienna Insurance Group</c:v>
                </c:pt>
                <c:pt idx="7">
                  <c:v>Insig</c:v>
                </c:pt>
              </c:strCache>
            </c:strRef>
          </c:cat>
          <c:val>
            <c:numRef>
              <c:f>'F21'!$B$11:$B$18</c:f>
              <c:numCache>
                <c:formatCode>_-* #,##0_-;\-* #,##0_-;_-* "-"??_-;_-@_-</c:formatCode>
                <c:ptCount val="8"/>
                <c:pt idx="0">
                  <c:v>119750.08773999999</c:v>
                </c:pt>
                <c:pt idx="1">
                  <c:v>91054.842700000008</c:v>
                </c:pt>
                <c:pt idx="2">
                  <c:v>41456.952109999998</c:v>
                </c:pt>
                <c:pt idx="3">
                  <c:v>47224.713909999999</c:v>
                </c:pt>
                <c:pt idx="4">
                  <c:v>39965.972000000002</c:v>
                </c:pt>
                <c:pt idx="5">
                  <c:v>42618.665999999997</c:v>
                </c:pt>
                <c:pt idx="6">
                  <c:v>62646.993000000002</c:v>
                </c:pt>
                <c:pt idx="7">
                  <c:v>49121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5174516228949648E-2"/>
                  <c:y val="4.269959212844758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689930063089941E-2"/>
                  <c:y val="5.85757766194718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028643158735635E-2"/>
                  <c:y val="-3.12989045383412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Ansig</c:v>
                </c:pt>
                <c:pt idx="3">
                  <c:v>Eurosig</c:v>
                </c:pt>
                <c:pt idx="4">
                  <c:v>Albsig</c:v>
                </c:pt>
                <c:pt idx="5">
                  <c:v>Atlantik </c:v>
                </c:pt>
                <c:pt idx="6">
                  <c:v>Intersig Vienna Insurance Group</c:v>
                </c:pt>
                <c:pt idx="7">
                  <c:v>Insig</c:v>
                </c:pt>
              </c:strCache>
            </c:strRef>
          </c:cat>
          <c:val>
            <c:numRef>
              <c:f>'F21'!$C$11:$C$18</c:f>
              <c:numCache>
                <c:formatCode>_-* #,##0_-;\-* #,##0_-;_-* "-"??_-;_-@_-</c:formatCode>
                <c:ptCount val="8"/>
                <c:pt idx="0">
                  <c:v>212387.36567</c:v>
                </c:pt>
                <c:pt idx="1">
                  <c:v>61891.304840000004</c:v>
                </c:pt>
                <c:pt idx="2">
                  <c:v>58142.520250000001</c:v>
                </c:pt>
                <c:pt idx="3">
                  <c:v>57588.932679999998</c:v>
                </c:pt>
                <c:pt idx="4">
                  <c:v>52163.175999999999</c:v>
                </c:pt>
                <c:pt idx="5">
                  <c:v>45242.912200000006</c:v>
                </c:pt>
                <c:pt idx="6">
                  <c:v>39260.730080000001</c:v>
                </c:pt>
                <c:pt idx="7">
                  <c:v>22780.462339999998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771860800"/>
        <c:axId val="77186136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71861920"/>
        <c:axId val="771862480"/>
      </c:lineChart>
      <c:catAx>
        <c:axId val="77186080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71861360"/>
        <c:crosses val="autoZero"/>
        <c:auto val="0"/>
        <c:lblAlgn val="ctr"/>
        <c:lblOffset val="100"/>
        <c:tickLblSkip val="1"/>
        <c:tickMarkSkip val="1"/>
        <c:noMultiLvlLbl val="0"/>
      </c:catAx>
      <c:valAx>
        <c:axId val="77186136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71860800"/>
        <c:crosses val="autoZero"/>
        <c:crossBetween val="between"/>
      </c:valAx>
      <c:catAx>
        <c:axId val="771861920"/>
        <c:scaling>
          <c:orientation val="minMax"/>
        </c:scaling>
        <c:delete val="1"/>
        <c:axPos val="b"/>
        <c:numFmt formatCode="General" sourceLinked="1"/>
        <c:majorTickMark val="out"/>
        <c:minorTickMark val="none"/>
        <c:tickLblPos val="nextTo"/>
        <c:crossAx val="771862480"/>
        <c:crosses val="autoZero"/>
        <c:auto val="0"/>
        <c:lblAlgn val="ctr"/>
        <c:lblOffset val="100"/>
        <c:noMultiLvlLbl val="0"/>
      </c:catAx>
      <c:valAx>
        <c:axId val="77186248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7186192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'F22'!$B$7:$M$7</c:f>
              <c:numCache>
                <c:formatCode>#,##0</c:formatCode>
                <c:ptCount val="12"/>
                <c:pt idx="0">
                  <c:v>33312</c:v>
                </c:pt>
                <c:pt idx="1">
                  <c:v>36770</c:v>
                </c:pt>
                <c:pt idx="2" formatCode="_-* #,##0_-;\-* #,##0_-;_-* &quot;-&quot;??_-;_-@_-">
                  <c:v>36449</c:v>
                </c:pt>
                <c:pt idx="3" formatCode="_-* #,##0_-;\-* #,##0_-;_-* &quot;-&quot;??_-;_-@_-">
                  <c:v>44056</c:v>
                </c:pt>
                <c:pt idx="4" formatCode="_-* #,##0_-;\-* #,##0_-;_-* &quot;-&quot;??_-;_-@_-">
                  <c:v>42335</c:v>
                </c:pt>
                <c:pt idx="5">
                  <c:v>38778</c:v>
                </c:pt>
                <c:pt idx="6">
                  <c:v>41432</c:v>
                </c:pt>
                <c:pt idx="7">
                  <c:v>38522</c:v>
                </c:pt>
                <c:pt idx="8">
                  <c:v>54109</c:v>
                </c:pt>
                <c:pt idx="9">
                  <c:v>35525</c:v>
                </c:pt>
                <c:pt idx="10">
                  <c:v>32312</c:v>
                </c:pt>
                <c:pt idx="11">
                  <c:v>33443</c:v>
                </c:pt>
              </c:numCache>
            </c:numRef>
          </c:val>
        </c:ser>
        <c:dLbls>
          <c:showLegendKey val="0"/>
          <c:showVal val="0"/>
          <c:showCatName val="0"/>
          <c:showSerName val="0"/>
          <c:showPercent val="0"/>
          <c:showBubbleSize val="0"/>
        </c:dLbls>
        <c:gapWidth val="70"/>
        <c:overlap val="30"/>
        <c:axId val="771865280"/>
        <c:axId val="77186584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'F22'!$B$8:$M$8</c:f>
              <c:numCache>
                <c:formatCode>0.00_);[Red]\(0.00\)</c:formatCode>
                <c:ptCount val="12"/>
                <c:pt idx="0">
                  <c:v>0</c:v>
                </c:pt>
                <c:pt idx="1">
                  <c:v>10.380643611911623</c:v>
                </c:pt>
                <c:pt idx="2">
                  <c:v>-0.87299428882240959</c:v>
                </c:pt>
                <c:pt idx="3">
                  <c:v>20.870257071524595</c:v>
                </c:pt>
                <c:pt idx="4">
                  <c:v>-3.9063918648992191</c:v>
                </c:pt>
                <c:pt idx="5">
                  <c:v>-8.4020314160859808</c:v>
                </c:pt>
                <c:pt idx="6">
                  <c:v>6.8440868533704684</c:v>
                </c:pt>
                <c:pt idx="7">
                  <c:v>-7.0235566711720407</c:v>
                </c:pt>
                <c:pt idx="8">
                  <c:v>40.462592804111935</c:v>
                </c:pt>
                <c:pt idx="9">
                  <c:v>-34.345487811639472</c:v>
                </c:pt>
                <c:pt idx="10">
                  <c:v>-9.0443349753694591</c:v>
                </c:pt>
                <c:pt idx="11">
                  <c:v>3.5002475860361475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71866400"/>
        <c:axId val="771866960"/>
      </c:lineChart>
      <c:catAx>
        <c:axId val="7718652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71865840"/>
        <c:crosses val="autoZero"/>
        <c:auto val="0"/>
        <c:lblAlgn val="ctr"/>
        <c:lblOffset val="100"/>
        <c:tickLblSkip val="1"/>
        <c:tickMarkSkip val="1"/>
        <c:noMultiLvlLbl val="0"/>
      </c:catAx>
      <c:valAx>
        <c:axId val="77186584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71865280"/>
        <c:crosses val="autoZero"/>
        <c:crossBetween val="between"/>
      </c:valAx>
      <c:catAx>
        <c:axId val="771866400"/>
        <c:scaling>
          <c:orientation val="minMax"/>
        </c:scaling>
        <c:delete val="1"/>
        <c:axPos val="b"/>
        <c:numFmt formatCode="General" sourceLinked="1"/>
        <c:majorTickMark val="out"/>
        <c:minorTickMark val="none"/>
        <c:tickLblPos val="nextTo"/>
        <c:crossAx val="771866960"/>
        <c:crosses val="autoZero"/>
        <c:auto val="0"/>
        <c:lblAlgn val="ctr"/>
        <c:lblOffset val="100"/>
        <c:noMultiLvlLbl val="0"/>
      </c:catAx>
      <c:valAx>
        <c:axId val="771866960"/>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7186640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'F22'!$B$9:$M$9</c:f>
              <c:numCache>
                <c:formatCode>#,##0</c:formatCode>
                <c:ptCount val="12"/>
                <c:pt idx="0">
                  <c:v>618400</c:v>
                </c:pt>
                <c:pt idx="1">
                  <c:v>684820</c:v>
                </c:pt>
                <c:pt idx="2">
                  <c:v>671398</c:v>
                </c:pt>
                <c:pt idx="3">
                  <c:v>800593</c:v>
                </c:pt>
                <c:pt idx="4">
                  <c:v>768209</c:v>
                </c:pt>
                <c:pt idx="5">
                  <c:v>721902</c:v>
                </c:pt>
                <c:pt idx="6">
                  <c:v>769713</c:v>
                </c:pt>
                <c:pt idx="7">
                  <c:v>719331</c:v>
                </c:pt>
                <c:pt idx="8">
                  <c:v>1004748</c:v>
                </c:pt>
                <c:pt idx="9">
                  <c:v>661781</c:v>
                </c:pt>
                <c:pt idx="10">
                  <c:v>604171</c:v>
                </c:pt>
                <c:pt idx="11">
                  <c:v>626675</c:v>
                </c:pt>
              </c:numCache>
            </c:numRef>
          </c:val>
        </c:ser>
        <c:dLbls>
          <c:showLegendKey val="0"/>
          <c:showVal val="0"/>
          <c:showCatName val="0"/>
          <c:showSerName val="0"/>
          <c:showPercent val="0"/>
          <c:showBubbleSize val="0"/>
        </c:dLbls>
        <c:gapWidth val="70"/>
        <c:overlap val="30"/>
        <c:axId val="758496160"/>
        <c:axId val="758496720"/>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'F22'!$B$10:$M$10</c:f>
              <c:numCache>
                <c:formatCode>0.00_);[Red]\(0.00\)</c:formatCode>
                <c:ptCount val="12"/>
                <c:pt idx="0">
                  <c:v>0</c:v>
                </c:pt>
                <c:pt idx="1">
                  <c:v>10.740620957309185</c:v>
                </c:pt>
                <c:pt idx="2">
                  <c:v>-1.9599310767792997</c:v>
                </c:pt>
                <c:pt idx="3">
                  <c:v>19.242684666918876</c:v>
                </c:pt>
                <c:pt idx="4">
                  <c:v>-4.0450016425324726</c:v>
                </c:pt>
                <c:pt idx="5">
                  <c:v>-6.0279168819943534</c:v>
                </c:pt>
                <c:pt idx="6">
                  <c:v>6.6229211167166735</c:v>
                </c:pt>
                <c:pt idx="7">
                  <c:v>-6.5455565905733692</c:v>
                </c:pt>
                <c:pt idx="8">
                  <c:v>39.678117584255368</c:v>
                </c:pt>
                <c:pt idx="9">
                  <c:v>-34.134628782540503</c:v>
                </c:pt>
                <c:pt idx="10">
                  <c:v>-8.7052967673595951</c:v>
                </c:pt>
                <c:pt idx="11">
                  <c:v>3.7247732843847192</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58497280"/>
        <c:axId val="758497840"/>
      </c:lineChart>
      <c:catAx>
        <c:axId val="75849616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758496720"/>
        <c:crosses val="autoZero"/>
        <c:auto val="0"/>
        <c:lblAlgn val="ctr"/>
        <c:lblOffset val="100"/>
        <c:tickLblSkip val="1"/>
        <c:tickMarkSkip val="1"/>
        <c:noMultiLvlLbl val="0"/>
      </c:catAx>
      <c:valAx>
        <c:axId val="75849672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58496160"/>
        <c:crosses val="autoZero"/>
        <c:crossBetween val="between"/>
      </c:valAx>
      <c:catAx>
        <c:axId val="758497280"/>
        <c:scaling>
          <c:orientation val="minMax"/>
        </c:scaling>
        <c:delete val="1"/>
        <c:axPos val="b"/>
        <c:numFmt formatCode="General" sourceLinked="1"/>
        <c:majorTickMark val="out"/>
        <c:minorTickMark val="none"/>
        <c:tickLblPos val="nextTo"/>
        <c:crossAx val="758497840"/>
        <c:crosses val="autoZero"/>
        <c:auto val="0"/>
        <c:lblAlgn val="ctr"/>
        <c:lblOffset val="100"/>
        <c:noMultiLvlLbl val="0"/>
      </c:catAx>
      <c:valAx>
        <c:axId val="758497840"/>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58497280"/>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352947.46253999998</c:v>
                </c:pt>
                <c:pt idx="1">
                  <c:v>2486077.8427200001</c:v>
                </c:pt>
                <c:pt idx="2">
                  <c:v>81959.580719999998</c:v>
                </c:pt>
                <c:pt idx="3">
                  <c:v>280616.48957000003</c:v>
                </c:pt>
                <c:pt idx="4">
                  <c:v>441502.43406000006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'F23'!$A$11:$A$13</c:f>
              <c:strCache>
                <c:ptCount val="3"/>
                <c:pt idx="0">
                  <c:v>Sigal Uniqa Group Austria</c:v>
                </c:pt>
                <c:pt idx="1">
                  <c:v>Eurosig</c:v>
                </c:pt>
                <c:pt idx="2">
                  <c:v>Sigma Interalbanian Vienna Insurance Group</c:v>
                </c:pt>
              </c:strCache>
            </c:strRef>
          </c:cat>
          <c:val>
            <c:numRef>
              <c:f>'F23'!$B$11:$B$13</c:f>
              <c:numCache>
                <c:formatCode>_-* #,##0_-;\-* #,##0_-;_-* "-"??_-;_-@_-</c:formatCode>
                <c:ptCount val="3"/>
                <c:pt idx="0">
                  <c:v>83380.138250000004</c:v>
                </c:pt>
                <c:pt idx="1">
                  <c:v>80050.584300000002</c:v>
                </c:pt>
                <c:pt idx="2">
                  <c:v>42106.267719999996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93437.746800000008</c:v>
                </c:pt>
                <c:pt idx="1">
                  <c:v>89949.51565999999</c:v>
                </c:pt>
                <c:pt idx="2">
                  <c:v>46944.701980000005</c:v>
                </c:pt>
                <c:pt idx="3">
                  <c:v>45959.817800000004</c:v>
                </c:pt>
                <c:pt idx="4">
                  <c:v>42106.185680000002</c:v>
                </c:pt>
                <c:pt idx="5">
                  <c:v>30058.988989999998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83380.138250000004</c:v>
                </c:pt>
                <c:pt idx="1">
                  <c:v>80050.584300000002</c:v>
                </c:pt>
                <c:pt idx="2">
                  <c:v>42106.267719999996</c:v>
                </c:pt>
                <c:pt idx="3">
                  <c:v>40970.307479999996</c:v>
                </c:pt>
                <c:pt idx="4">
                  <c:v>37653.939310000002</c:v>
                </c:pt>
                <c:pt idx="5">
                  <c:v>27558.254109999998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5655967316012101E-2"/>
                  <c:y val="0.153797604093262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983810509924792"/>
                  <c:y val="7.35827282290102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92479953767246"/>
                  <c:y val="-0.136694138913569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93437.746800000008</c:v>
                </c:pt>
                <c:pt idx="1">
                  <c:v>89949.51565999999</c:v>
                </c:pt>
                <c:pt idx="2">
                  <c:v>46944.701980000005</c:v>
                </c:pt>
                <c:pt idx="3">
                  <c:v>45959.817800000004</c:v>
                </c:pt>
                <c:pt idx="4">
                  <c:v>42106.185680000002</c:v>
                </c:pt>
                <c:pt idx="5">
                  <c:v>30058.988989999998</c:v>
                </c:pt>
                <c:pt idx="6">
                  <c:v>26375.718929999999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133652721120705"/>
          <c:y val="0.30724220623501203"/>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892926034848017E-2"/>
                  <c:y val="7.53522536301667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586029155994072E-2"/>
                  <c:y val="-8.58078891217735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60190367770294E-2"/>
                  <c:y val="-9.60803640552125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26834898649792E-2"/>
                  <c:y val="-0.2235540701297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83380.138250000004</c:v>
                </c:pt>
                <c:pt idx="1">
                  <c:v>80050.584300000002</c:v>
                </c:pt>
                <c:pt idx="2">
                  <c:v>42106.267719999996</c:v>
                </c:pt>
                <c:pt idx="3">
                  <c:v>40970.307479999996</c:v>
                </c:pt>
                <c:pt idx="4">
                  <c:v>37653.939310000002</c:v>
                </c:pt>
                <c:pt idx="5">
                  <c:v>27558.254109999998</c:v>
                </c:pt>
                <c:pt idx="6">
                  <c:v>23035.744469999998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'F24'!$A$12:$A$14</c:f>
              <c:strCache>
                <c:ptCount val="3"/>
                <c:pt idx="0">
                  <c:v>Sigma Interalbanian Vienna Insurance Group</c:v>
                </c:pt>
                <c:pt idx="1">
                  <c:v>Insig</c:v>
                </c:pt>
                <c:pt idx="2">
                  <c:v>Intersig Vienna Insurance Group</c:v>
                </c:pt>
              </c:strCache>
            </c:strRef>
          </c:cat>
          <c:val>
            <c:numRef>
              <c:f>'F24'!$C$12:$C$14</c:f>
              <c:numCache>
                <c:formatCode>_-* #,##0_-;\-* #,##0_-;_-* "-"??_-;_-@_-</c:formatCode>
                <c:ptCount val="3"/>
                <c:pt idx="0">
                  <c:v>50139.036540000001</c:v>
                </c:pt>
                <c:pt idx="1">
                  <c:v>18959.664840000001</c:v>
                </c:pt>
                <c:pt idx="2">
                  <c:v>15470.0036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536095150268379E-2"/>
                  <c:y val="-0.1769174441430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2577144073207"/>
                  <c:y val="-0.173084099781644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Sigma Interalbanian Vienna Insurance Group</c:v>
                </c:pt>
                <c:pt idx="1">
                  <c:v>Insig</c:v>
                </c:pt>
                <c:pt idx="2">
                  <c:v>Intersig Vienna Insurance Group</c:v>
                </c:pt>
                <c:pt idx="3">
                  <c:v>Eurosig</c:v>
                </c:pt>
                <c:pt idx="4">
                  <c:v>Sigal Uniqa Group Austria</c:v>
                </c:pt>
                <c:pt idx="5">
                  <c:v>Albsig</c:v>
                </c:pt>
                <c:pt idx="6">
                  <c:v>Ansig</c:v>
                </c:pt>
                <c:pt idx="7">
                  <c:v>Atlantik </c:v>
                </c:pt>
              </c:strCache>
            </c:strRef>
          </c:cat>
          <c:val>
            <c:numRef>
              <c:f>'F24'!$B$12:$B$19</c:f>
              <c:numCache>
                <c:formatCode>_-* #,##0_-;\-* #,##0_-;_-* "-"??_-;_-@_-</c:formatCode>
                <c:ptCount val="8"/>
                <c:pt idx="0">
                  <c:v>24479.832979999999</c:v>
                </c:pt>
                <c:pt idx="1">
                  <c:v>6517.0699800000002</c:v>
                </c:pt>
                <c:pt idx="2">
                  <c:v>13474.20845</c:v>
                </c:pt>
                <c:pt idx="3">
                  <c:v>21098.875239999998</c:v>
                </c:pt>
                <c:pt idx="4">
                  <c:v>28569.517609999999</c:v>
                </c:pt>
                <c:pt idx="5">
                  <c:v>25745.98431</c:v>
                </c:pt>
                <c:pt idx="6">
                  <c:v>578.24377000000004</c:v>
                </c:pt>
                <c:pt idx="7">
                  <c:v>2091.5158999999999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'F24'!$A$12:$A$14</c:f>
              <c:strCache>
                <c:ptCount val="3"/>
                <c:pt idx="0">
                  <c:v>Sigma Interalbanian Vienna Insurance Group</c:v>
                </c:pt>
                <c:pt idx="1">
                  <c:v>Insig</c:v>
                </c:pt>
                <c:pt idx="2">
                  <c:v>Intersig Vienna Insurance Group</c:v>
                </c:pt>
              </c:strCache>
            </c:strRef>
          </c:cat>
          <c:val>
            <c:numRef>
              <c:f>'F24'!$C$12:$C$14</c:f>
              <c:numCache>
                <c:formatCode>_-* #,##0_-;\-* #,##0_-;_-* "-"??_-;_-@_-</c:formatCode>
                <c:ptCount val="3"/>
                <c:pt idx="0">
                  <c:v>50139.036540000001</c:v>
                </c:pt>
                <c:pt idx="1">
                  <c:v>18959.664840000001</c:v>
                </c:pt>
                <c:pt idx="2">
                  <c:v>15470.0036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Sigma Interalbanian Vienna Insurance Group</c:v>
                </c:pt>
                <c:pt idx="1">
                  <c:v>Insig</c:v>
                </c:pt>
                <c:pt idx="2">
                  <c:v>Intersig Vienna Insurance Group</c:v>
                </c:pt>
                <c:pt idx="3">
                  <c:v>Eurosig</c:v>
                </c:pt>
                <c:pt idx="4">
                  <c:v>Sigal Uniqa Group Austria</c:v>
                </c:pt>
                <c:pt idx="5">
                  <c:v>Albsig</c:v>
                </c:pt>
                <c:pt idx="6">
                  <c:v>Ansig</c:v>
                </c:pt>
                <c:pt idx="7">
                  <c:v>Atlantik </c:v>
                </c:pt>
              </c:strCache>
            </c:strRef>
          </c:cat>
          <c:val>
            <c:numRef>
              <c:f>'F24'!$C$12:$C$19</c:f>
              <c:numCache>
                <c:formatCode>_-* #,##0_-;\-* #,##0_-;_-* "-"??_-;_-@_-</c:formatCode>
                <c:ptCount val="8"/>
                <c:pt idx="0">
                  <c:v>50139.036540000001</c:v>
                </c:pt>
                <c:pt idx="1">
                  <c:v>18959.664840000001</c:v>
                </c:pt>
                <c:pt idx="2">
                  <c:v>15470.0036</c:v>
                </c:pt>
                <c:pt idx="3">
                  <c:v>13514.505539999998</c:v>
                </c:pt>
                <c:pt idx="4">
                  <c:v>11743.48108</c:v>
                </c:pt>
                <c:pt idx="5">
                  <c:v>9797.2956699999995</c:v>
                </c:pt>
                <c:pt idx="6">
                  <c:v>5085.9392400000006</c:v>
                </c:pt>
                <c:pt idx="7">
                  <c:v>861.86876000000007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698900175242446"/>
                  <c:y val="0.171562554680665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60022519843632E-2"/>
                  <c:y val="0.153879031787693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279943858981373"/>
                  <c:y val="0.105845435987168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778813902038681"/>
                  <c:y val="3.31030621172353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594254268065434"/>
                  <c:y val="-0.159212831729367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2148186914702129E-2"/>
                  <c:y val="-0.153767512394284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070081119014211"/>
                  <c:y val="-7.24997375328084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Intersig Vienna Insurance Group</c:v>
                </c:pt>
                <c:pt idx="3">
                  <c:v>Sigma Interalbanian Vienna Insurance Group</c:v>
                </c:pt>
                <c:pt idx="4">
                  <c:v>Eurosig</c:v>
                </c:pt>
                <c:pt idx="5">
                  <c:v>Ansig</c:v>
                </c:pt>
                <c:pt idx="6">
                  <c:v>Atlantik </c:v>
                </c:pt>
                <c:pt idx="7">
                  <c:v>Insig</c:v>
                </c:pt>
              </c:strCache>
            </c:strRef>
          </c:cat>
          <c:val>
            <c:numRef>
              <c:f>' F25'!$B$12:$B$19</c:f>
              <c:numCache>
                <c:formatCode>_-* #,##0_-;\-* #,##0_-;_-* "-"??_-;_-@_-</c:formatCode>
                <c:ptCount val="8"/>
                <c:pt idx="0">
                  <c:v>238416.31721000001</c:v>
                </c:pt>
                <c:pt idx="1">
                  <c:v>95565.154190000001</c:v>
                </c:pt>
                <c:pt idx="2">
                  <c:v>26928.590110000001</c:v>
                </c:pt>
                <c:pt idx="3">
                  <c:v>52508.230749999995</c:v>
                </c:pt>
                <c:pt idx="4">
                  <c:v>26034.582100000003</c:v>
                </c:pt>
                <c:pt idx="5">
                  <c:v>9808.1229400000011</c:v>
                </c:pt>
                <c:pt idx="6">
                  <c:v>5779.2847800000009</c:v>
                </c:pt>
                <c:pt idx="7">
                  <c:v>11505.34606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247650</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14</xdr:row>
      <xdr:rowOff>25400</xdr:rowOff>
    </xdr:from>
    <xdr:to>
      <xdr:col>12</xdr:col>
      <xdr:colOff>587374</xdr:colOff>
      <xdr:row>40</xdr:row>
      <xdr:rowOff>63500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123825</xdr:rowOff>
    </xdr:from>
    <xdr:to>
      <xdr:col>5</xdr:col>
      <xdr:colOff>466725</xdr:colOff>
      <xdr:row>53</xdr:row>
      <xdr:rowOff>114300</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381000</xdr:colOff>
      <xdr:row>23</xdr:row>
      <xdr:rowOff>123825</xdr:rowOff>
    </xdr:from>
    <xdr:to>
      <xdr:col>5</xdr:col>
      <xdr:colOff>542925</xdr:colOff>
      <xdr:row>39</xdr:row>
      <xdr:rowOff>142875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85725</xdr:rowOff>
    </xdr:from>
    <xdr:to>
      <xdr:col>5</xdr:col>
      <xdr:colOff>533400</xdr:colOff>
      <xdr:row>53</xdr:row>
      <xdr:rowOff>142875</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22</xdr:row>
      <xdr:rowOff>66675</xdr:rowOff>
    </xdr:from>
    <xdr:to>
      <xdr:col>5</xdr:col>
      <xdr:colOff>400050</xdr:colOff>
      <xdr:row>33</xdr:row>
      <xdr:rowOff>95250</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0</xdr:rowOff>
    </xdr:from>
    <xdr:to>
      <xdr:col>5</xdr:col>
      <xdr:colOff>682625</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733425</xdr:colOff>
      <xdr:row>59</xdr:row>
      <xdr:rowOff>123825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561975</xdr:colOff>
      <xdr:row>59</xdr:row>
      <xdr:rowOff>95250</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76199</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133349</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2752725</xdr:colOff>
      <xdr:row>47</xdr:row>
      <xdr:rowOff>104775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304800</xdr:colOff>
      <xdr:row>38</xdr:row>
      <xdr:rowOff>0</xdr:rowOff>
    </xdr:from>
    <xdr:to>
      <xdr:col>6</xdr:col>
      <xdr:colOff>247650</xdr:colOff>
      <xdr:row>55</xdr:row>
      <xdr:rowOff>28575</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dona_Eltari/Documents/Redona/redona%201/VITI%202019/mars/buletini%20me%20formula%20Mars%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303509.05925999995</v>
          </cell>
          <cell r="J63">
            <v>352947.46253999998</v>
          </cell>
        </row>
        <row r="64">
          <cell r="B64" t="str">
            <v>Motorik</v>
          </cell>
          <cell r="I64">
            <v>2382478.90778</v>
          </cell>
          <cell r="J64">
            <v>2486077.8427200001</v>
          </cell>
        </row>
        <row r="65">
          <cell r="B65" t="str">
            <v xml:space="preserve">Sigurimi i përgjegjesive civile                                         </v>
          </cell>
          <cell r="I65">
            <v>77644.783309999999</v>
          </cell>
          <cell r="J65">
            <v>81959.580719999998</v>
          </cell>
        </row>
        <row r="66">
          <cell r="B66" t="str">
            <v>Të tjera</v>
          </cell>
          <cell r="I66">
            <v>76160.917320000124</v>
          </cell>
          <cell r="J66">
            <v>280616.48957000003</v>
          </cell>
        </row>
        <row r="67">
          <cell r="B67" t="str">
            <v>Zjarri dhe dëmtime të tjera në pronë</v>
          </cell>
          <cell r="I67">
            <v>466545.62813999993</v>
          </cell>
          <cell r="J67">
            <v>441502.43406000006</v>
          </cell>
        </row>
        <row r="100">
          <cell r="B100" t="str">
            <v>Jetë Debitori</v>
          </cell>
          <cell r="C100">
            <v>155760.52395</v>
          </cell>
          <cell r="D100">
            <v>176881.37918000002</v>
          </cell>
        </row>
        <row r="101">
          <cell r="B101" t="str">
            <v xml:space="preserve">Të tjera </v>
          </cell>
          <cell r="C101">
            <v>17991.756319999982</v>
          </cell>
          <cell r="D101">
            <v>52008.842670000013</v>
          </cell>
        </row>
        <row r="102">
          <cell r="B102" t="str">
            <v xml:space="preserve">Jeta e kombinuar 
</v>
          </cell>
          <cell r="C102">
            <v>8200.8546700000006</v>
          </cell>
          <cell r="D102">
            <v>14776.553709999998</v>
          </cell>
        </row>
        <row r="103">
          <cell r="B103" t="str">
            <v>Jeta me kursim</v>
          </cell>
          <cell r="C103">
            <v>49961.59431</v>
          </cell>
          <cell r="D103">
            <v>43930.557459999996</v>
          </cell>
        </row>
        <row r="104">
          <cell r="B104" t="str">
            <v>Jeta në Grup</v>
          </cell>
          <cell r="C104">
            <v>8504.8177299999988</v>
          </cell>
        </row>
      </sheetData>
      <sheetData sheetId="45">
        <row r="61">
          <cell r="B61" t="str">
            <v xml:space="preserve"> Aksidente dhe Shëndeti</v>
          </cell>
          <cell r="C61">
            <v>145672.71510999999</v>
          </cell>
          <cell r="D61">
            <v>107772.22291</v>
          </cell>
        </row>
        <row r="62">
          <cell r="B62" t="str">
            <v>Motorik</v>
          </cell>
          <cell r="C62">
            <v>802039.58163000003</v>
          </cell>
          <cell r="D62">
            <v>816094.52095999999</v>
          </cell>
        </row>
        <row r="63">
          <cell r="B63" t="str">
            <v xml:space="preserve">Krediti dhe garancia </v>
          </cell>
        </row>
        <row r="64">
          <cell r="B64" t="str">
            <v>Të tjera</v>
          </cell>
          <cell r="C64">
            <v>3244.8058700001857</v>
          </cell>
          <cell r="D64">
            <v>325698.69163000036</v>
          </cell>
        </row>
        <row r="65">
          <cell r="B65" t="str">
            <v>Zjarri dhe dëmtime të tjera në pronë</v>
          </cell>
          <cell r="C65">
            <v>131404.40982999999</v>
          </cell>
        </row>
        <row r="92">
          <cell r="B92" t="str">
            <v xml:space="preserve"> Jetë Debitori</v>
          </cell>
          <cell r="C92">
            <v>32376.222400000002</v>
          </cell>
          <cell r="D92" t="str">
            <v>Jetë Debitori</v>
          </cell>
          <cell r="E92">
            <v>29750.75849</v>
          </cell>
        </row>
        <row r="93">
          <cell r="B93" t="str">
            <v>Flexi plani</v>
          </cell>
          <cell r="C93">
            <v>3436.1932999999999</v>
          </cell>
          <cell r="D93" t="str">
            <v>Të tjera</v>
          </cell>
          <cell r="E93">
            <v>6481.2762500000008</v>
          </cell>
        </row>
        <row r="94">
          <cell r="B94" t="str">
            <v>Të tjera</v>
          </cell>
          <cell r="C94">
            <v>3019.6455200000019</v>
          </cell>
          <cell r="D94" t="str">
            <v>Jeta ne Grup</v>
          </cell>
          <cell r="E94">
            <v>324</v>
          </cell>
        </row>
        <row r="95">
          <cell r="B95" t="str">
            <v>Jetë e kombinuar</v>
          </cell>
          <cell r="C95">
            <v>0</v>
          </cell>
          <cell r="D95" t="str">
            <v>Jetë me kursim</v>
          </cell>
          <cell r="E95">
            <v>18279.846579999998</v>
          </cell>
        </row>
        <row r="96">
          <cell r="B96" t="str">
            <v>Plani i pagesave "Cash"</v>
          </cell>
          <cell r="C96">
            <v>3961.04423</v>
          </cell>
          <cell r="D96" t="str">
            <v>Plani i pagesave "Cash"</v>
          </cell>
          <cell r="E96">
            <v>5264.9768899999999</v>
          </cell>
        </row>
        <row r="97">
          <cell r="B97" t="str">
            <v>Jetë me kursim</v>
          </cell>
          <cell r="C97">
            <v>24258.838449999999</v>
          </cell>
          <cell r="D97" t="str">
            <v>Jeta ne Grup</v>
          </cell>
          <cell r="E97">
            <v>324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3"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topLeftCell="A19" zoomScaleNormal="100" workbookViewId="0">
      <selection activeCell="J33" sqref="J33"/>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83" t="s">
        <v>123</v>
      </c>
      <c r="B2" s="583"/>
      <c r="C2" s="583"/>
      <c r="D2" s="583"/>
      <c r="E2" s="583"/>
      <c r="F2" s="583"/>
      <c r="G2" s="58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84" t="s">
        <v>253</v>
      </c>
      <c r="B3" s="584"/>
      <c r="C3" s="584"/>
      <c r="D3" s="584"/>
      <c r="E3" s="584"/>
      <c r="F3" s="584"/>
      <c r="G3" s="58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8"/>
      <c r="E4" s="430"/>
    </row>
    <row r="5" spans="1:43">
      <c r="A5" s="97"/>
      <c r="B5" s="97"/>
      <c r="C5" s="95"/>
      <c r="D5" s="95"/>
      <c r="E5" s="95"/>
      <c r="F5" s="95"/>
      <c r="G5" s="95"/>
    </row>
    <row r="6" spans="1:43" ht="12" customHeight="1">
      <c r="A6" s="131"/>
      <c r="B6" s="131"/>
      <c r="C6" s="99"/>
      <c r="D6" s="100"/>
      <c r="E6" s="98" t="s">
        <v>55</v>
      </c>
      <c r="F6" s="586" t="s">
        <v>13</v>
      </c>
      <c r="G6" s="587"/>
    </row>
    <row r="7" spans="1:43" ht="12" customHeight="1">
      <c r="A7" s="196" t="s">
        <v>54</v>
      </c>
      <c r="B7" s="129" t="s">
        <v>11</v>
      </c>
      <c r="C7" s="586" t="s">
        <v>122</v>
      </c>
      <c r="D7" s="587"/>
      <c r="E7" s="98" t="s">
        <v>15</v>
      </c>
      <c r="F7" s="586" t="s">
        <v>15</v>
      </c>
      <c r="G7" s="587"/>
    </row>
    <row r="8" spans="1:43" ht="12" customHeight="1">
      <c r="A8" s="197"/>
      <c r="B8" s="132" t="s">
        <v>250</v>
      </c>
      <c r="C8" s="589" t="s">
        <v>395</v>
      </c>
      <c r="D8" s="590"/>
      <c r="E8" s="105" t="s">
        <v>56</v>
      </c>
      <c r="F8" s="589" t="s">
        <v>19</v>
      </c>
      <c r="G8" s="590"/>
    </row>
    <row r="9" spans="1:43" ht="12" customHeight="1">
      <c r="A9" s="133"/>
      <c r="B9" s="133"/>
      <c r="C9" s="99"/>
      <c r="D9" s="100"/>
      <c r="E9" s="105" t="s">
        <v>20</v>
      </c>
      <c r="F9" s="589" t="s">
        <v>20</v>
      </c>
      <c r="G9" s="590"/>
    </row>
    <row r="10" spans="1:43" ht="15.75" customHeight="1" thickBot="1">
      <c r="A10" s="97"/>
      <c r="B10" s="533" t="s">
        <v>547</v>
      </c>
      <c r="C10" s="107">
        <v>2018</v>
      </c>
      <c r="D10" s="107">
        <v>2019</v>
      </c>
      <c r="E10" s="107" t="s">
        <v>506</v>
      </c>
      <c r="F10" s="107">
        <v>2018</v>
      </c>
      <c r="G10" s="107">
        <v>2019</v>
      </c>
    </row>
    <row r="11" spans="1:43" ht="15.75" customHeight="1" thickBot="1">
      <c r="A11" s="588" t="s">
        <v>192</v>
      </c>
      <c r="B11" s="588"/>
      <c r="C11" s="588"/>
      <c r="D11" s="588"/>
      <c r="E11" s="588"/>
      <c r="F11" s="588"/>
      <c r="G11" s="588"/>
    </row>
    <row r="12" spans="1:43" ht="28.5" customHeight="1">
      <c r="A12" s="199">
        <v>1</v>
      </c>
      <c r="B12" s="200" t="s">
        <v>237</v>
      </c>
      <c r="C12" s="218">
        <v>105155.35916000001</v>
      </c>
      <c r="D12" s="218">
        <v>207435.43382999999</v>
      </c>
      <c r="E12" s="219">
        <v>97.265679549793461</v>
      </c>
      <c r="F12" s="219">
        <v>3.1804164591716124</v>
      </c>
      <c r="G12" s="219">
        <v>5.6939204774303951</v>
      </c>
    </row>
    <row r="13" spans="1:43" ht="35.25" customHeight="1">
      <c r="A13" s="201">
        <v>2</v>
      </c>
      <c r="B13" s="202" t="s">
        <v>205</v>
      </c>
      <c r="C13" s="210">
        <v>198353.70010999998</v>
      </c>
      <c r="D13" s="210">
        <v>145512.02871000001</v>
      </c>
      <c r="E13" s="208">
        <v>-26.64012386494219</v>
      </c>
      <c r="F13" s="208">
        <v>5.9991937415910765</v>
      </c>
      <c r="G13" s="208">
        <v>3.9941773914254144</v>
      </c>
    </row>
    <row r="14" spans="1:43" ht="33.75" customHeight="1">
      <c r="A14" s="201">
        <v>3</v>
      </c>
      <c r="B14" s="202" t="s">
        <v>317</v>
      </c>
      <c r="C14" s="210">
        <v>172325.79641000001</v>
      </c>
      <c r="D14" s="210">
        <v>181161.05365000002</v>
      </c>
      <c r="E14" s="209">
        <v>5.1270659553367404</v>
      </c>
      <c r="F14" s="209">
        <v>5.2119816205306595</v>
      </c>
      <c r="G14" s="209">
        <v>4.972711817094674</v>
      </c>
    </row>
    <row r="15" spans="1:43" ht="38.25" customHeight="1">
      <c r="A15" s="201">
        <v>4</v>
      </c>
      <c r="B15" s="202" t="s">
        <v>318</v>
      </c>
      <c r="C15" s="207">
        <v>0</v>
      </c>
      <c r="D15" s="207">
        <v>727.27499999999998</v>
      </c>
      <c r="E15" s="208" t="s">
        <v>249</v>
      </c>
      <c r="F15" s="208" t="s">
        <v>249</v>
      </c>
      <c r="G15" s="208">
        <v>1.9963060017108316E-2</v>
      </c>
    </row>
    <row r="16" spans="1:43" ht="29.25" customHeight="1">
      <c r="A16" s="201">
        <v>5</v>
      </c>
      <c r="B16" s="202" t="s">
        <v>319</v>
      </c>
      <c r="C16" s="207">
        <v>4363.6369999999997</v>
      </c>
      <c r="D16" s="207">
        <v>164045.93213</v>
      </c>
      <c r="E16" s="208">
        <v>3659.38539640213</v>
      </c>
      <c r="F16" s="208">
        <v>0.13197789487394335</v>
      </c>
      <c r="G16" s="208">
        <v>4.5029167628114086</v>
      </c>
    </row>
    <row r="17" spans="1:7" ht="38.25">
      <c r="A17" s="201">
        <v>6</v>
      </c>
      <c r="B17" s="202" t="s">
        <v>206</v>
      </c>
      <c r="C17" s="207">
        <v>329.92428000000001</v>
      </c>
      <c r="D17" s="207">
        <v>27453.33396</v>
      </c>
      <c r="E17" s="208">
        <v>8221.1014236357496</v>
      </c>
      <c r="F17" s="414">
        <v>9.9785366982178981E-3</v>
      </c>
      <c r="G17" s="208">
        <v>0.75356990617469022</v>
      </c>
    </row>
    <row r="18" spans="1:7" ht="25.5">
      <c r="A18" s="201">
        <v>7</v>
      </c>
      <c r="B18" s="202" t="s">
        <v>207</v>
      </c>
      <c r="C18" s="207">
        <v>12248.19162</v>
      </c>
      <c r="D18" s="207">
        <v>12581.838009999999</v>
      </c>
      <c r="E18" s="208">
        <v>2.7240461314729236</v>
      </c>
      <c r="F18" s="208">
        <v>0.37044569610631539</v>
      </c>
      <c r="G18" s="208">
        <v>0.34536040331259099</v>
      </c>
    </row>
    <row r="19" spans="1:7" ht="29.25" customHeight="1">
      <c r="A19" s="201">
        <v>8</v>
      </c>
      <c r="B19" s="202" t="s">
        <v>216</v>
      </c>
      <c r="C19" s="210">
        <v>386574.56219999999</v>
      </c>
      <c r="D19" s="210">
        <v>284486.97988999996</v>
      </c>
      <c r="E19" s="209">
        <v>-26.408251419601569</v>
      </c>
      <c r="F19" s="209">
        <v>11.691920508276072</v>
      </c>
      <c r="G19" s="209">
        <v>7.8089177458732326</v>
      </c>
    </row>
    <row r="20" spans="1:7" ht="38.25">
      <c r="A20" s="201">
        <v>9</v>
      </c>
      <c r="B20" s="202" t="s">
        <v>208</v>
      </c>
      <c r="C20" s="210">
        <v>79971.06594</v>
      </c>
      <c r="D20" s="210">
        <v>157015.45418</v>
      </c>
      <c r="E20" s="208">
        <v>96.340329260840662</v>
      </c>
      <c r="F20" s="208">
        <v>2.4187192778836808</v>
      </c>
      <c r="G20" s="208">
        <v>4.3099363176361907</v>
      </c>
    </row>
    <row r="21" spans="1:7" ht="25.5">
      <c r="A21" s="201">
        <v>10</v>
      </c>
      <c r="B21" s="202" t="s">
        <v>213</v>
      </c>
      <c r="C21" s="210">
        <v>2210153.1113899997</v>
      </c>
      <c r="D21" s="210">
        <v>2304916.78908</v>
      </c>
      <c r="E21" s="208">
        <v>4.2876521631753262</v>
      </c>
      <c r="F21" s="208"/>
      <c r="G21" s="209"/>
    </row>
    <row r="22" spans="1:7" ht="12.75">
      <c r="A22" s="201"/>
      <c r="B22" s="203" t="s">
        <v>108</v>
      </c>
      <c r="C22" s="210">
        <v>1829720.8440800002</v>
      </c>
      <c r="D22" s="210">
        <v>1892627.5710100001</v>
      </c>
      <c r="E22" s="209">
        <v>3.4380505164780972</v>
      </c>
      <c r="F22" s="209">
        <v>55.33977853993197</v>
      </c>
      <c r="G22" s="209">
        <v>51.950964614632099</v>
      </c>
    </row>
    <row r="23" spans="1:7" ht="12.75">
      <c r="A23" s="201"/>
      <c r="B23" s="203" t="s">
        <v>445</v>
      </c>
      <c r="C23" s="210">
        <v>334755.23563999997</v>
      </c>
      <c r="D23" s="210">
        <v>374832.67583999998</v>
      </c>
      <c r="E23" s="208">
        <v>11.972162324325764</v>
      </c>
      <c r="F23" s="208">
        <v>10.124648612567464</v>
      </c>
      <c r="G23" s="208">
        <v>10.288827753143206</v>
      </c>
    </row>
    <row r="24" spans="1:7" ht="12.75">
      <c r="A24" s="201"/>
      <c r="B24" s="203" t="s">
        <v>109</v>
      </c>
      <c r="C24" s="210">
        <v>45677.031690000003</v>
      </c>
      <c r="D24" s="210">
        <v>37456.542229999999</v>
      </c>
      <c r="E24" s="208">
        <v>-17.996987010431553</v>
      </c>
      <c r="F24" s="208">
        <v>1.3814986183627556</v>
      </c>
      <c r="G24" s="208">
        <v>1.0281491878186959</v>
      </c>
    </row>
    <row r="25" spans="1:7" ht="30" customHeight="1">
      <c r="A25" s="201">
        <v>11</v>
      </c>
      <c r="B25" s="202" t="s">
        <v>246</v>
      </c>
      <c r="C25" s="210">
        <v>46.883600000000001</v>
      </c>
      <c r="D25" s="210">
        <v>15749.37376</v>
      </c>
      <c r="E25" s="208">
        <v>33492.50091716506</v>
      </c>
      <c r="F25" s="208">
        <v>1.4179911922352869E-3</v>
      </c>
      <c r="G25" s="208">
        <v>0.43230647774603942</v>
      </c>
    </row>
    <row r="26" spans="1:7" ht="30.75" customHeight="1">
      <c r="A26" s="201">
        <v>12</v>
      </c>
      <c r="B26" s="202" t="s">
        <v>209</v>
      </c>
      <c r="C26" s="210">
        <v>1966.97703</v>
      </c>
      <c r="D26" s="210">
        <v>4901.2185099999997</v>
      </c>
      <c r="E26" s="208">
        <v>149.17517770911641</v>
      </c>
      <c r="F26" s="208">
        <v>5.9491082251984136E-2</v>
      </c>
      <c r="G26" s="208">
        <v>0.13453414357992807</v>
      </c>
    </row>
    <row r="27" spans="1:7" ht="45" customHeight="1">
      <c r="A27" s="201">
        <v>13</v>
      </c>
      <c r="B27" s="202" t="s">
        <v>212</v>
      </c>
      <c r="C27" s="210">
        <v>75630.922680000003</v>
      </c>
      <c r="D27" s="210">
        <v>61308.988450000004</v>
      </c>
      <c r="E27" s="208">
        <v>-18.936611801758861</v>
      </c>
      <c r="F27" s="208">
        <v>2.2874519495275103</v>
      </c>
      <c r="G27" s="208">
        <v>1.6828778880279818</v>
      </c>
    </row>
    <row r="28" spans="1:7" ht="25.5">
      <c r="A28" s="201">
        <v>14</v>
      </c>
      <c r="B28" s="202" t="s">
        <v>210</v>
      </c>
      <c r="C28" s="207">
        <v>0</v>
      </c>
      <c r="D28" s="207">
        <v>0</v>
      </c>
      <c r="E28" s="207">
        <v>0</v>
      </c>
      <c r="F28" s="207">
        <v>0</v>
      </c>
      <c r="G28" s="207">
        <v>0</v>
      </c>
    </row>
    <row r="29" spans="1:7" ht="28.5" customHeight="1">
      <c r="A29" s="204">
        <v>15</v>
      </c>
      <c r="B29" s="205" t="s">
        <v>320</v>
      </c>
      <c r="C29" s="207">
        <v>59219.164389999998</v>
      </c>
      <c r="D29" s="207">
        <v>75808.110459999996</v>
      </c>
      <c r="E29" s="211">
        <v>28.012799979327774</v>
      </c>
      <c r="F29" s="208">
        <v>1.7910794716394123</v>
      </c>
      <c r="G29" s="208">
        <v>2.0808660532763485</v>
      </c>
    </row>
    <row r="30" spans="1:7" ht="18.75" customHeight="1">
      <c r="A30" s="97"/>
      <c r="B30" s="156" t="s">
        <v>10</v>
      </c>
      <c r="C30" s="194">
        <v>3306339.2958099996</v>
      </c>
      <c r="D30" s="194">
        <v>3643103.80962</v>
      </c>
      <c r="E30" s="220">
        <v>10.18541908983055</v>
      </c>
      <c r="F30" s="180">
        <v>100</v>
      </c>
      <c r="G30" s="181">
        <v>100</v>
      </c>
    </row>
    <row r="31" spans="1:7">
      <c r="A31" s="116"/>
      <c r="B31" s="116"/>
      <c r="C31" s="324"/>
      <c r="D31" s="324"/>
      <c r="E31" s="117"/>
      <c r="F31" s="117"/>
      <c r="G31" s="117"/>
    </row>
    <row r="32" spans="1:7">
      <c r="C32" s="109"/>
      <c r="D32" s="109"/>
    </row>
    <row r="33" spans="1:4">
      <c r="C33" s="109"/>
      <c r="D33" s="109"/>
    </row>
    <row r="40" spans="1:4">
      <c r="A40" s="46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topLeftCell="A22" zoomScaleNormal="100" workbookViewId="0">
      <selection activeCell="J33" sqref="J33"/>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83" t="s">
        <v>64</v>
      </c>
      <c r="B3" s="583"/>
      <c r="C3" s="583"/>
      <c r="D3" s="583"/>
      <c r="E3" s="583"/>
      <c r="F3" s="583"/>
      <c r="G3" s="583"/>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84" t="s">
        <v>151</v>
      </c>
      <c r="B4" s="584"/>
      <c r="C4" s="584"/>
      <c r="D4" s="584"/>
      <c r="E4" s="584"/>
      <c r="F4" s="584"/>
      <c r="G4" s="58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86" t="s">
        <v>13</v>
      </c>
      <c r="G8" s="587"/>
    </row>
    <row r="9" spans="1:52" ht="12" customHeight="1">
      <c r="A9" s="196" t="s">
        <v>54</v>
      </c>
      <c r="B9" s="129" t="s">
        <v>11</v>
      </c>
      <c r="C9" s="586" t="s">
        <v>122</v>
      </c>
      <c r="D9" s="587"/>
      <c r="E9" s="98" t="s">
        <v>15</v>
      </c>
      <c r="F9" s="586" t="s">
        <v>15</v>
      </c>
      <c r="G9" s="587"/>
    </row>
    <row r="10" spans="1:52" ht="12" customHeight="1">
      <c r="A10" s="197"/>
      <c r="B10" s="132" t="s">
        <v>250</v>
      </c>
      <c r="C10" s="589" t="s">
        <v>395</v>
      </c>
      <c r="D10" s="590"/>
      <c r="E10" s="105" t="s">
        <v>56</v>
      </c>
      <c r="F10" s="589" t="s">
        <v>19</v>
      </c>
      <c r="G10" s="590"/>
    </row>
    <row r="11" spans="1:52" ht="12" customHeight="1">
      <c r="A11" s="133"/>
      <c r="B11" s="133"/>
      <c r="C11" s="99"/>
      <c r="D11" s="100"/>
      <c r="E11" s="105" t="s">
        <v>20</v>
      </c>
      <c r="F11" s="589" t="s">
        <v>20</v>
      </c>
      <c r="G11" s="590"/>
    </row>
    <row r="12" spans="1:52" ht="15.75" customHeight="1" thickBot="1">
      <c r="A12" s="97"/>
      <c r="B12" s="533" t="s">
        <v>547</v>
      </c>
      <c r="C12" s="107">
        <v>2018</v>
      </c>
      <c r="D12" s="107">
        <v>2019</v>
      </c>
      <c r="E12" s="107" t="s">
        <v>506</v>
      </c>
      <c r="F12" s="107">
        <v>2018</v>
      </c>
      <c r="G12" s="107">
        <v>2019</v>
      </c>
    </row>
    <row r="13" spans="1:52" ht="16.5" customHeight="1" thickBot="1">
      <c r="A13" s="588" t="s">
        <v>193</v>
      </c>
      <c r="B13" s="588"/>
      <c r="C13" s="588"/>
      <c r="D13" s="588"/>
      <c r="E13" s="588"/>
      <c r="F13" s="588"/>
      <c r="G13" s="588"/>
      <c r="H13" s="155"/>
      <c r="I13" s="155"/>
    </row>
    <row r="14" spans="1:52" ht="33.75" customHeight="1">
      <c r="A14" s="199">
        <v>1</v>
      </c>
      <c r="B14" s="200" t="s">
        <v>237</v>
      </c>
      <c r="C14" s="489">
        <v>24232.780720000002</v>
      </c>
      <c r="D14" s="218">
        <v>10712.799360000001</v>
      </c>
      <c r="E14" s="219">
        <v>-55.792116951900518</v>
      </c>
      <c r="F14" s="219">
        <v>2.2388815230507215</v>
      </c>
      <c r="G14" s="219">
        <v>0.8573219981575162</v>
      </c>
      <c r="H14" s="155"/>
      <c r="I14" s="155"/>
    </row>
    <row r="15" spans="1:52" ht="26.25" customHeight="1">
      <c r="A15" s="201">
        <v>2</v>
      </c>
      <c r="B15" s="202" t="s">
        <v>330</v>
      </c>
      <c r="C15" s="479">
        <v>121439.93439000001</v>
      </c>
      <c r="D15" s="210">
        <v>97059.423549999992</v>
      </c>
      <c r="E15" s="208">
        <v>-20.076189074429895</v>
      </c>
      <c r="F15" s="208">
        <v>11.219910269805094</v>
      </c>
      <c r="G15" s="208">
        <v>7.7674542518364378</v>
      </c>
      <c r="H15" s="155"/>
      <c r="I15" s="155"/>
    </row>
    <row r="16" spans="1:52" s="112" customFormat="1" ht="27.75" customHeight="1">
      <c r="A16" s="214">
        <v>3</v>
      </c>
      <c r="B16" s="215" t="s">
        <v>313</v>
      </c>
      <c r="C16" s="210">
        <v>162849.55343000003</v>
      </c>
      <c r="D16" s="210">
        <v>129849.59324</v>
      </c>
      <c r="E16" s="209">
        <v>-20.26407779139835</v>
      </c>
      <c r="F16" s="209">
        <v>15.045770455495969</v>
      </c>
      <c r="G16" s="209">
        <v>10.391580108568139</v>
      </c>
      <c r="H16" s="155"/>
      <c r="I16" s="155"/>
    </row>
    <row r="17" spans="1:9" ht="29.25" customHeight="1">
      <c r="A17" s="201">
        <v>4</v>
      </c>
      <c r="B17" s="202" t="s">
        <v>314</v>
      </c>
      <c r="C17" s="207">
        <v>0</v>
      </c>
      <c r="D17" s="207">
        <v>0</v>
      </c>
      <c r="E17" s="207">
        <v>0</v>
      </c>
      <c r="F17" s="207">
        <v>0</v>
      </c>
      <c r="G17" s="207">
        <v>0</v>
      </c>
      <c r="H17" s="155"/>
      <c r="I17" s="155"/>
    </row>
    <row r="18" spans="1:9" ht="28.5" customHeight="1">
      <c r="A18" s="201">
        <v>5</v>
      </c>
      <c r="B18" s="202" t="s">
        <v>315</v>
      </c>
      <c r="C18" s="207">
        <v>0</v>
      </c>
      <c r="D18" s="207">
        <v>0</v>
      </c>
      <c r="E18" s="207">
        <v>0</v>
      </c>
      <c r="F18" s="207">
        <v>0</v>
      </c>
      <c r="G18" s="207">
        <v>0</v>
      </c>
      <c r="H18" s="155"/>
      <c r="I18" s="155"/>
    </row>
    <row r="19" spans="1:9" ht="44.25" customHeight="1">
      <c r="A19" s="201">
        <v>6</v>
      </c>
      <c r="B19" s="202" t="s">
        <v>206</v>
      </c>
      <c r="C19" s="207">
        <v>0</v>
      </c>
      <c r="D19" s="207">
        <v>7311.915</v>
      </c>
      <c r="E19" s="208" t="s">
        <v>249</v>
      </c>
      <c r="F19" s="208" t="s">
        <v>249</v>
      </c>
      <c r="G19" s="208">
        <v>0.58515663063420931</v>
      </c>
      <c r="H19" s="155"/>
      <c r="I19" s="155"/>
    </row>
    <row r="20" spans="1:9" ht="32.25" customHeight="1">
      <c r="A20" s="201">
        <v>7</v>
      </c>
      <c r="B20" s="202" t="s">
        <v>331</v>
      </c>
      <c r="C20" s="207">
        <v>1979.5516</v>
      </c>
      <c r="D20" s="207">
        <v>549.17849999999999</v>
      </c>
      <c r="E20" s="208">
        <v>-72.257429409771376</v>
      </c>
      <c r="F20" s="208">
        <v>0.18289199049730404</v>
      </c>
      <c r="G20" s="208">
        <v>4.3949559134200705E-2</v>
      </c>
      <c r="H20" s="155"/>
      <c r="I20" s="155"/>
    </row>
    <row r="21" spans="1:9" s="112" customFormat="1" ht="30.75" customHeight="1">
      <c r="A21" s="214">
        <v>8</v>
      </c>
      <c r="B21" s="215" t="s">
        <v>216</v>
      </c>
      <c r="C21" s="210">
        <v>117670.44617</v>
      </c>
      <c r="D21" s="210">
        <v>41610.839010000003</v>
      </c>
      <c r="E21" s="209">
        <v>-64.63781657640331</v>
      </c>
      <c r="F21" s="209">
        <v>10.871644933497651</v>
      </c>
      <c r="G21" s="209">
        <v>3.3300248092263272</v>
      </c>
      <c r="H21" s="155"/>
      <c r="I21" s="155"/>
    </row>
    <row r="22" spans="1:9" ht="41.25" customHeight="1">
      <c r="A22" s="201">
        <v>9</v>
      </c>
      <c r="B22" s="202" t="s">
        <v>208</v>
      </c>
      <c r="C22" s="210">
        <v>13733.96365</v>
      </c>
      <c r="D22" s="210">
        <v>269568.66509000002</v>
      </c>
      <c r="E22" s="208">
        <v>1862.788543495235</v>
      </c>
      <c r="F22" s="208">
        <v>1.26888935320813</v>
      </c>
      <c r="G22" s="208">
        <v>21.572993092592846</v>
      </c>
      <c r="H22" s="155"/>
      <c r="I22" s="155"/>
    </row>
    <row r="23" spans="1:9" ht="29.25" customHeight="1">
      <c r="A23" s="201">
        <v>10</v>
      </c>
      <c r="B23" s="202" t="s">
        <v>215</v>
      </c>
      <c r="C23" s="210">
        <v>639190.02820000006</v>
      </c>
      <c r="D23" s="210">
        <v>686244.92772000004</v>
      </c>
      <c r="E23" s="208">
        <v>7.361644807336809</v>
      </c>
      <c r="F23" s="208"/>
      <c r="G23" s="208"/>
      <c r="H23" s="155"/>
      <c r="I23" s="155"/>
    </row>
    <row r="24" spans="1:9" s="112" customFormat="1" ht="12.75">
      <c r="A24" s="214"/>
      <c r="B24" s="216" t="s">
        <v>108</v>
      </c>
      <c r="C24" s="210">
        <v>493839.22745999997</v>
      </c>
      <c r="D24" s="210">
        <v>549457.40406000009</v>
      </c>
      <c r="E24" s="209">
        <v>11.262405557789567</v>
      </c>
      <c r="F24" s="209">
        <v>45.626110123024972</v>
      </c>
      <c r="G24" s="209">
        <v>43.971879218613594</v>
      </c>
      <c r="H24" s="155"/>
      <c r="I24" s="155"/>
    </row>
    <row r="25" spans="1:9" ht="12.75">
      <c r="A25" s="201"/>
      <c r="B25" s="203" t="s">
        <v>445</v>
      </c>
      <c r="C25" s="210">
        <v>122555.24823999999</v>
      </c>
      <c r="D25" s="210">
        <v>125571.79527</v>
      </c>
      <c r="E25" s="208">
        <v>2.4613772754086494</v>
      </c>
      <c r="F25" s="208">
        <v>11.322954802746651</v>
      </c>
      <c r="G25" s="208">
        <v>10.049237254930063</v>
      </c>
      <c r="H25" s="155"/>
      <c r="I25" s="155"/>
    </row>
    <row r="26" spans="1:9" ht="12.75">
      <c r="A26" s="201"/>
      <c r="B26" s="203" t="s">
        <v>109</v>
      </c>
      <c r="C26" s="210">
        <v>22795.552500000002</v>
      </c>
      <c r="D26" s="210">
        <v>11215.72839</v>
      </c>
      <c r="E26" s="208">
        <v>-50.798611308061083</v>
      </c>
      <c r="F26" s="208">
        <v>2.1060951233657135</v>
      </c>
      <c r="G26" s="208">
        <v>0.89757031294822842</v>
      </c>
      <c r="H26" s="155"/>
      <c r="I26" s="155"/>
    </row>
    <row r="27" spans="1:9" ht="29.25" customHeight="1">
      <c r="A27" s="201">
        <v>11</v>
      </c>
      <c r="B27" s="202" t="s">
        <v>214</v>
      </c>
      <c r="C27" s="210">
        <v>0</v>
      </c>
      <c r="D27" s="210">
        <v>0</v>
      </c>
      <c r="E27" s="210">
        <v>0</v>
      </c>
      <c r="F27" s="210">
        <v>0</v>
      </c>
      <c r="G27" s="210">
        <v>0</v>
      </c>
      <c r="H27" s="155"/>
      <c r="I27" s="155"/>
    </row>
    <row r="28" spans="1:9" ht="25.5">
      <c r="A28" s="201">
        <v>12</v>
      </c>
      <c r="B28" s="202" t="s">
        <v>342</v>
      </c>
      <c r="C28" s="210">
        <v>0</v>
      </c>
      <c r="D28" s="210">
        <v>0</v>
      </c>
      <c r="E28" s="210">
        <v>0</v>
      </c>
      <c r="F28" s="210">
        <v>0</v>
      </c>
      <c r="G28" s="210">
        <v>0</v>
      </c>
      <c r="H28" s="155"/>
      <c r="I28" s="155"/>
    </row>
    <row r="29" spans="1:9" ht="39" customHeight="1">
      <c r="A29" s="201">
        <v>13</v>
      </c>
      <c r="B29" s="202" t="s">
        <v>211</v>
      </c>
      <c r="C29" s="210">
        <v>1189.4382700000001</v>
      </c>
      <c r="D29" s="210">
        <v>4765.02376</v>
      </c>
      <c r="E29" s="208">
        <v>300.61127005775586</v>
      </c>
      <c r="F29" s="208">
        <v>0.10989293371992415</v>
      </c>
      <c r="G29" s="208">
        <v>0.38133447233639223</v>
      </c>
      <c r="H29" s="155"/>
      <c r="I29" s="155"/>
    </row>
    <row r="30" spans="1:9" ht="25.5">
      <c r="A30" s="201">
        <v>14</v>
      </c>
      <c r="B30" s="202" t="s">
        <v>341</v>
      </c>
      <c r="C30" s="210">
        <v>0</v>
      </c>
      <c r="D30" s="210">
        <v>0</v>
      </c>
      <c r="E30" s="210">
        <v>0</v>
      </c>
      <c r="F30" s="210">
        <v>0</v>
      </c>
      <c r="G30" s="210">
        <v>0</v>
      </c>
      <c r="H30" s="155"/>
      <c r="I30" s="155"/>
    </row>
    <row r="31" spans="1:9" ht="36" customHeight="1">
      <c r="A31" s="204">
        <v>15</v>
      </c>
      <c r="B31" s="205" t="s">
        <v>316</v>
      </c>
      <c r="C31" s="210">
        <v>75.816000000000003</v>
      </c>
      <c r="D31" s="207">
        <v>1893.0702800000001</v>
      </c>
      <c r="E31" s="208">
        <v>2396.9271393901026</v>
      </c>
      <c r="F31" s="208">
        <v>7.0046868955290697E-3</v>
      </c>
      <c r="G31" s="208">
        <v>0.15149829102205911</v>
      </c>
      <c r="H31" s="155"/>
      <c r="I31" s="155"/>
    </row>
    <row r="32" spans="1:9" ht="14.25">
      <c r="A32" s="115"/>
      <c r="B32" s="217" t="s">
        <v>10</v>
      </c>
      <c r="C32" s="194">
        <v>1082361.0124300004</v>
      </c>
      <c r="D32" s="194">
        <v>1249565.43551</v>
      </c>
      <c r="E32" s="180">
        <v>15.448119542352167</v>
      </c>
      <c r="F32" s="180">
        <v>100</v>
      </c>
      <c r="G32" s="181">
        <v>100</v>
      </c>
      <c r="H32" s="155"/>
      <c r="I32" s="155"/>
    </row>
    <row r="33" spans="1:9">
      <c r="A33" s="116"/>
      <c r="B33" s="116"/>
      <c r="C33" s="324"/>
      <c r="D33" s="324"/>
      <c r="E33" s="117"/>
      <c r="F33" s="117"/>
      <c r="G33" s="117"/>
      <c r="H33" s="155"/>
      <c r="I33" s="155"/>
    </row>
    <row r="34" spans="1:9">
      <c r="C34" s="111"/>
      <c r="D34" s="111"/>
      <c r="H34" s="155"/>
      <c r="I34" s="155"/>
    </row>
    <row r="35" spans="1:9">
      <c r="H35" s="155"/>
      <c r="I35" s="155"/>
    </row>
    <row r="36" spans="1:9" ht="19.5" customHeight="1">
      <c r="A36" s="602"/>
      <c r="B36" s="602"/>
      <c r="C36" s="602"/>
      <c r="D36" s="602"/>
      <c r="E36" s="602"/>
      <c r="F36" s="602"/>
      <c r="G36" s="602"/>
      <c r="H36" s="155"/>
      <c r="I36" s="155"/>
    </row>
    <row r="37" spans="1:9" ht="21" customHeight="1">
      <c r="A37" s="603"/>
      <c r="B37" s="603"/>
      <c r="C37" s="603"/>
      <c r="D37" s="603"/>
      <c r="E37" s="603"/>
      <c r="F37" s="603"/>
      <c r="G37" s="603"/>
      <c r="H37" s="155"/>
      <c r="I37" s="155"/>
    </row>
    <row r="38" spans="1:9">
      <c r="D38" s="459"/>
      <c r="H38" s="155"/>
      <c r="I38" s="155"/>
    </row>
    <row r="39" spans="1:9">
      <c r="H39" s="155"/>
      <c r="I39" s="155"/>
    </row>
    <row r="40" spans="1:9">
      <c r="A40" s="467"/>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F44"/>
  <sheetViews>
    <sheetView topLeftCell="A16" zoomScaleNormal="100" workbookViewId="0">
      <selection activeCell="J33" sqref="J33"/>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58" s="93" customFormat="1" ht="15.75" customHeight="1">
      <c r="A2" s="583" t="s">
        <v>123</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84" t="s">
        <v>253</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7"/>
      <c r="B4" s="95"/>
      <c r="C4" s="95"/>
      <c r="D4" s="95"/>
      <c r="E4" s="95"/>
      <c r="F4" s="95"/>
    </row>
    <row r="5" spans="1:58" ht="12" customHeight="1">
      <c r="A5" s="131"/>
      <c r="B5" s="99"/>
      <c r="C5" s="100"/>
      <c r="D5" s="98" t="s">
        <v>55</v>
      </c>
      <c r="E5" s="586" t="s">
        <v>13</v>
      </c>
      <c r="F5" s="587"/>
    </row>
    <row r="6" spans="1:58" ht="12" customHeight="1">
      <c r="A6" s="129" t="s">
        <v>11</v>
      </c>
      <c r="B6" s="586" t="s">
        <v>122</v>
      </c>
      <c r="C6" s="587"/>
      <c r="D6" s="98" t="s">
        <v>15</v>
      </c>
      <c r="E6" s="586" t="s">
        <v>15</v>
      </c>
      <c r="F6" s="587"/>
    </row>
    <row r="7" spans="1:58" ht="12" customHeight="1">
      <c r="A7" s="132" t="s">
        <v>250</v>
      </c>
      <c r="B7" s="589" t="s">
        <v>395</v>
      </c>
      <c r="C7" s="590"/>
      <c r="D7" s="105" t="s">
        <v>56</v>
      </c>
      <c r="E7" s="589" t="s">
        <v>19</v>
      </c>
      <c r="F7" s="590"/>
    </row>
    <row r="8" spans="1:58" ht="12" customHeight="1">
      <c r="A8" s="133"/>
      <c r="B8" s="99"/>
      <c r="C8" s="100"/>
      <c r="D8" s="105" t="s">
        <v>20</v>
      </c>
      <c r="E8" s="589" t="s">
        <v>20</v>
      </c>
      <c r="F8" s="590"/>
    </row>
    <row r="9" spans="1:58" ht="17.25" customHeight="1" thickBot="1">
      <c r="A9" s="533" t="s">
        <v>547</v>
      </c>
      <c r="B9" s="107">
        <v>2018</v>
      </c>
      <c r="C9" s="107">
        <v>2019</v>
      </c>
      <c r="D9" s="107" t="s">
        <v>506</v>
      </c>
      <c r="E9" s="107">
        <v>2018</v>
      </c>
      <c r="F9" s="107">
        <v>2019</v>
      </c>
    </row>
    <row r="10" spans="1:58" ht="15.75" thickBot="1">
      <c r="A10" s="588" t="s">
        <v>192</v>
      </c>
      <c r="B10" s="588"/>
      <c r="C10" s="588"/>
      <c r="D10" s="588"/>
      <c r="E10" s="588"/>
      <c r="F10" s="588"/>
    </row>
    <row r="11" spans="1:58" ht="12.75">
      <c r="A11" s="469" t="s">
        <v>25</v>
      </c>
      <c r="B11" s="206">
        <v>303509.05926999997</v>
      </c>
      <c r="C11" s="206">
        <v>352947.46253999998</v>
      </c>
      <c r="D11" s="219">
        <v>16.288938257365125</v>
      </c>
      <c r="E11" s="357">
        <v>9.1796102007626867</v>
      </c>
      <c r="F11" s="357">
        <v>9.6880978688558059</v>
      </c>
    </row>
    <row r="12" spans="1:58" ht="12.75">
      <c r="A12" s="470" t="s">
        <v>26</v>
      </c>
      <c r="B12" s="190"/>
      <c r="C12" s="190"/>
      <c r="D12" s="212"/>
      <c r="E12" s="228"/>
      <c r="F12" s="228"/>
    </row>
    <row r="13" spans="1:58" ht="12.75">
      <c r="A13" s="471" t="s">
        <v>27</v>
      </c>
      <c r="B13" s="229">
        <v>2210153.1113899997</v>
      </c>
      <c r="C13" s="229">
        <v>2304916.78908</v>
      </c>
      <c r="D13" s="230">
        <v>4.2876521631753262</v>
      </c>
      <c r="E13" s="231">
        <v>66.845925770257281</v>
      </c>
      <c r="F13" s="231">
        <v>63.267941555593985</v>
      </c>
    </row>
    <row r="14" spans="1:58" ht="12.75">
      <c r="A14" s="472" t="s">
        <v>28</v>
      </c>
      <c r="B14" s="232"/>
      <c r="C14" s="232"/>
      <c r="D14" s="233"/>
      <c r="E14" s="234"/>
      <c r="F14" s="234"/>
    </row>
    <row r="15" spans="1:58" ht="12.75">
      <c r="A15" s="471" t="s">
        <v>387</v>
      </c>
      <c r="B15" s="229">
        <v>172325.79641000001</v>
      </c>
      <c r="C15" s="229">
        <v>181161.05365000002</v>
      </c>
      <c r="D15" s="230">
        <v>5.1270659553367404</v>
      </c>
      <c r="E15" s="231">
        <v>5.2119816205306595</v>
      </c>
      <c r="F15" s="231">
        <v>4.972711817094674</v>
      </c>
    </row>
    <row r="16" spans="1:58" ht="12.75">
      <c r="A16" s="472" t="s">
        <v>29</v>
      </c>
      <c r="B16" s="232"/>
      <c r="C16" s="232"/>
      <c r="D16" s="233"/>
      <c r="E16" s="234"/>
      <c r="F16" s="234"/>
    </row>
    <row r="17" spans="1:6" ht="12.75">
      <c r="A17" s="471" t="s">
        <v>238</v>
      </c>
      <c r="B17" s="229">
        <v>16941.752899999999</v>
      </c>
      <c r="C17" s="229">
        <v>204808.37909999999</v>
      </c>
      <c r="D17" s="230">
        <v>1108.8972157066462</v>
      </c>
      <c r="E17" s="231">
        <v>0.51240212767847659</v>
      </c>
      <c r="F17" s="231">
        <v>5.6218101323157974</v>
      </c>
    </row>
    <row r="18" spans="1:6" ht="12.75">
      <c r="A18" s="472" t="s">
        <v>239</v>
      </c>
      <c r="B18" s="425"/>
      <c r="C18" s="425"/>
      <c r="D18" s="233"/>
      <c r="E18" s="234"/>
      <c r="F18" s="234"/>
    </row>
    <row r="19" spans="1:6" ht="12.75">
      <c r="A19" s="471" t="s">
        <v>30</v>
      </c>
      <c r="B19" s="240">
        <v>466545.62813999999</v>
      </c>
      <c r="C19" s="240">
        <v>441502.43406999996</v>
      </c>
      <c r="D19" s="230">
        <v>-5.3677909639494263</v>
      </c>
      <c r="E19" s="231">
        <v>14.110639786159751</v>
      </c>
      <c r="F19" s="231">
        <v>12.118854063509421</v>
      </c>
    </row>
    <row r="20" spans="1:6" ht="12.75">
      <c r="A20" s="472" t="s">
        <v>31</v>
      </c>
      <c r="B20" s="425"/>
      <c r="C20" s="425"/>
      <c r="D20" s="233"/>
      <c r="E20" s="234"/>
      <c r="F20" s="234"/>
    </row>
    <row r="21" spans="1:6" ht="12.75">
      <c r="A21" s="471" t="s">
        <v>32</v>
      </c>
      <c r="B21" s="240">
        <v>77644.783309999999</v>
      </c>
      <c r="C21" s="240">
        <v>81959.580719999998</v>
      </c>
      <c r="D21" s="230">
        <v>5.5570989138742144</v>
      </c>
      <c r="E21" s="231">
        <v>2.3483610229717296</v>
      </c>
      <c r="F21" s="231">
        <v>2.2497185093539489</v>
      </c>
    </row>
    <row r="22" spans="1:6" ht="12.75">
      <c r="A22" s="472" t="s">
        <v>33</v>
      </c>
      <c r="B22" s="232"/>
      <c r="C22" s="232"/>
      <c r="D22" s="233"/>
      <c r="E22" s="234"/>
      <c r="F22" s="234"/>
    </row>
    <row r="23" spans="1:6" ht="12.75">
      <c r="A23" s="471" t="s">
        <v>34</v>
      </c>
      <c r="B23" s="229">
        <v>59219.164389999998</v>
      </c>
      <c r="C23" s="229">
        <v>75808.110459999996</v>
      </c>
      <c r="D23" s="230">
        <v>28.012799979327774</v>
      </c>
      <c r="E23" s="231">
        <v>1.7910794716394118</v>
      </c>
      <c r="F23" s="231">
        <v>2.0808660532763481</v>
      </c>
    </row>
    <row r="24" spans="1:6" ht="12.75">
      <c r="A24" s="470" t="s">
        <v>35</v>
      </c>
      <c r="B24" s="232"/>
      <c r="C24" s="232"/>
      <c r="D24" s="233"/>
      <c r="E24" s="233"/>
      <c r="F24" s="234"/>
    </row>
    <row r="25" spans="1:6" ht="14.25">
      <c r="A25" s="224" t="s">
        <v>10</v>
      </c>
      <c r="B25" s="141">
        <v>3306339.29581</v>
      </c>
      <c r="C25" s="141">
        <v>3643103.8096200004</v>
      </c>
      <c r="D25" s="142">
        <v>10.18541908983055</v>
      </c>
      <c r="E25" s="143">
        <v>100</v>
      </c>
      <c r="F25" s="143">
        <v>100</v>
      </c>
    </row>
    <row r="26" spans="1:6">
      <c r="A26" s="116"/>
      <c r="B26" s="363"/>
      <c r="C26" s="363"/>
      <c r="D26" s="117"/>
      <c r="E26" s="117"/>
      <c r="F26" s="117"/>
    </row>
    <row r="27" spans="1:6" ht="15">
      <c r="A27" s="604" t="s">
        <v>233</v>
      </c>
      <c r="B27" s="605"/>
      <c r="C27" s="605"/>
      <c r="D27" s="605"/>
      <c r="E27" s="605"/>
      <c r="F27" s="605"/>
    </row>
    <row r="28" spans="1:6" ht="15">
      <c r="A28" s="225"/>
      <c r="B28" s="226"/>
      <c r="C28" s="226"/>
      <c r="D28" s="227"/>
      <c r="E28" s="227"/>
      <c r="F28" s="227"/>
    </row>
    <row r="29" spans="1:6" ht="14.25">
      <c r="A29" s="162">
        <v>2018</v>
      </c>
      <c r="B29" s="162"/>
      <c r="D29" s="595">
        <v>2019</v>
      </c>
      <c r="E29" s="595"/>
      <c r="F29" s="161"/>
    </row>
    <row r="30" spans="1:6" ht="15">
      <c r="A30" s="393"/>
      <c r="B30" s="226"/>
      <c r="C30" s="226"/>
      <c r="D30" s="227"/>
      <c r="E30" s="227"/>
      <c r="F30" s="227"/>
    </row>
    <row r="31" spans="1:6" ht="15">
      <c r="A31" s="117"/>
      <c r="B31" s="226"/>
      <c r="C31" s="226"/>
      <c r="D31" s="227"/>
      <c r="E31" s="227"/>
      <c r="F31" s="227"/>
    </row>
    <row r="32" spans="1:6" ht="15">
      <c r="A32" s="225"/>
      <c r="B32" s="226"/>
      <c r="C32" s="226"/>
      <c r="D32" s="227"/>
      <c r="E32" s="227"/>
      <c r="F32" s="227"/>
    </row>
    <row r="33" spans="1:6" ht="15">
      <c r="A33" s="117"/>
      <c r="B33" s="226"/>
      <c r="C33" s="226"/>
      <c r="D33" s="227"/>
      <c r="E33" s="227"/>
      <c r="F33" s="227"/>
    </row>
    <row r="34" spans="1:6" ht="15">
      <c r="A34" s="225"/>
      <c r="B34" s="226"/>
      <c r="C34" s="226"/>
      <c r="D34" s="227"/>
      <c r="E34" s="227"/>
      <c r="F34" s="227"/>
    </row>
    <row r="35" spans="1:6" ht="15">
      <c r="A35" s="117"/>
      <c r="B35" s="226"/>
      <c r="C35" s="226"/>
      <c r="D35" s="227"/>
      <c r="E35" s="227"/>
      <c r="F35" s="227"/>
    </row>
    <row r="36" spans="1:6" ht="15">
      <c r="A36" s="225"/>
      <c r="B36" s="226"/>
      <c r="C36" s="226"/>
      <c r="D36" s="227"/>
      <c r="E36" s="227"/>
      <c r="F36" s="227"/>
    </row>
    <row r="37" spans="1:6" ht="15">
      <c r="A37" s="117"/>
      <c r="B37" s="226"/>
      <c r="C37" s="226"/>
      <c r="D37" s="227"/>
      <c r="E37" s="227"/>
      <c r="F37" s="227"/>
    </row>
    <row r="38" spans="1:6" ht="15">
      <c r="A38" s="225"/>
      <c r="B38" s="226"/>
      <c r="C38" s="226"/>
      <c r="D38" s="227"/>
      <c r="E38" s="227"/>
      <c r="F38" s="227"/>
    </row>
    <row r="39" spans="1:6" ht="15">
      <c r="A39" s="117"/>
      <c r="B39" s="226"/>
      <c r="C39" s="226"/>
      <c r="D39" s="227"/>
      <c r="E39" s="227"/>
      <c r="F39" s="227"/>
    </row>
    <row r="40" spans="1:6" ht="15">
      <c r="A40" s="335"/>
      <c r="B40" s="226"/>
      <c r="C40" s="226"/>
      <c r="D40" s="227"/>
      <c r="E40" s="227"/>
      <c r="F40" s="227"/>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10" zoomScaleNormal="100" workbookViewId="0">
      <selection activeCell="J33" sqref="J33"/>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83" t="s">
        <v>64</v>
      </c>
      <c r="B3" s="583"/>
      <c r="C3" s="583"/>
      <c r="D3" s="583"/>
      <c r="E3" s="583"/>
      <c r="F3" s="583"/>
    </row>
    <row r="4" spans="1:6" ht="15.75">
      <c r="A4" s="584" t="s">
        <v>151</v>
      </c>
      <c r="B4" s="584"/>
      <c r="C4" s="584"/>
      <c r="D4" s="584"/>
      <c r="E4" s="584"/>
      <c r="F4" s="584"/>
    </row>
    <row r="6" spans="1:6">
      <c r="A6" s="131"/>
      <c r="B6" s="419"/>
      <c r="C6" s="100"/>
      <c r="D6" s="98" t="s">
        <v>55</v>
      </c>
      <c r="E6" s="586" t="s">
        <v>13</v>
      </c>
      <c r="F6" s="587"/>
    </row>
    <row r="7" spans="1:6" ht="14.25">
      <c r="A7" s="129" t="s">
        <v>11</v>
      </c>
      <c r="B7" s="586" t="s">
        <v>122</v>
      </c>
      <c r="C7" s="587"/>
      <c r="D7" s="98" t="s">
        <v>15</v>
      </c>
      <c r="E7" s="586" t="s">
        <v>15</v>
      </c>
      <c r="F7" s="587"/>
    </row>
    <row r="8" spans="1:6" ht="15">
      <c r="A8" s="132" t="s">
        <v>250</v>
      </c>
      <c r="B8" s="589" t="s">
        <v>395</v>
      </c>
      <c r="C8" s="590"/>
      <c r="D8" s="105" t="s">
        <v>56</v>
      </c>
      <c r="E8" s="589" t="s">
        <v>19</v>
      </c>
      <c r="F8" s="590"/>
    </row>
    <row r="9" spans="1:6">
      <c r="A9" s="133"/>
      <c r="B9" s="99"/>
      <c r="C9" s="100"/>
      <c r="D9" s="105" t="s">
        <v>20</v>
      </c>
      <c r="E9" s="589" t="s">
        <v>20</v>
      </c>
      <c r="F9" s="590"/>
    </row>
    <row r="10" spans="1:6" ht="15.75" customHeight="1" thickBot="1">
      <c r="A10" s="533" t="s">
        <v>547</v>
      </c>
      <c r="B10" s="107">
        <v>2018</v>
      </c>
      <c r="C10" s="107">
        <v>2019</v>
      </c>
      <c r="D10" s="107" t="s">
        <v>506</v>
      </c>
      <c r="E10" s="107">
        <v>2018</v>
      </c>
      <c r="F10" s="107">
        <v>2019</v>
      </c>
    </row>
    <row r="11" spans="1:6" ht="15.75" thickBot="1">
      <c r="A11" s="588" t="s">
        <v>194</v>
      </c>
      <c r="B11" s="588"/>
      <c r="C11" s="588"/>
      <c r="D11" s="588"/>
      <c r="E11" s="588"/>
      <c r="F11" s="588"/>
    </row>
    <row r="12" spans="1:6" ht="12" customHeight="1">
      <c r="A12" s="469" t="s">
        <v>25</v>
      </c>
      <c r="B12" s="206">
        <v>145672.71511000002</v>
      </c>
      <c r="C12" s="206">
        <v>107772.22291</v>
      </c>
      <c r="D12" s="219">
        <v>-26.017564216731117</v>
      </c>
      <c r="E12" s="358">
        <v>13.458791792855818</v>
      </c>
      <c r="F12" s="357">
        <v>8.6247762499939533</v>
      </c>
    </row>
    <row r="13" spans="1:6" ht="12" customHeight="1">
      <c r="A13" s="470" t="s">
        <v>26</v>
      </c>
      <c r="B13" s="190"/>
      <c r="C13" s="190"/>
      <c r="D13" s="212"/>
      <c r="E13" s="359"/>
      <c r="F13" s="228"/>
    </row>
    <row r="14" spans="1:6" ht="12" customHeight="1">
      <c r="A14" s="471" t="s">
        <v>27</v>
      </c>
      <c r="B14" s="229">
        <v>639190.02820000006</v>
      </c>
      <c r="C14" s="229">
        <v>686244.92772000004</v>
      </c>
      <c r="D14" s="230">
        <v>7.361644807336809</v>
      </c>
      <c r="E14" s="360">
        <v>59.055160049137342</v>
      </c>
      <c r="F14" s="231">
        <v>54.918686786491875</v>
      </c>
    </row>
    <row r="15" spans="1:6" ht="12" customHeight="1">
      <c r="A15" s="472" t="s">
        <v>28</v>
      </c>
      <c r="B15" s="232"/>
      <c r="C15" s="232"/>
      <c r="D15" s="233"/>
      <c r="E15" s="361"/>
      <c r="F15" s="234"/>
    </row>
    <row r="16" spans="1:6" ht="12" customHeight="1">
      <c r="A16" s="471" t="s">
        <v>387</v>
      </c>
      <c r="B16" s="229">
        <v>162849.55343000003</v>
      </c>
      <c r="C16" s="229">
        <v>129849.59324</v>
      </c>
      <c r="D16" s="230">
        <v>-20.26407779139835</v>
      </c>
      <c r="E16" s="360">
        <v>15.045770455495969</v>
      </c>
      <c r="F16" s="231">
        <v>10.391580108568139</v>
      </c>
    </row>
    <row r="17" spans="1:6" ht="12" customHeight="1">
      <c r="A17" s="472" t="s">
        <v>29</v>
      </c>
      <c r="B17" s="232"/>
      <c r="C17" s="232"/>
      <c r="D17" s="233"/>
      <c r="E17" s="361"/>
      <c r="F17" s="234"/>
    </row>
    <row r="18" spans="1:6" ht="12" customHeight="1">
      <c r="A18" s="471" t="s">
        <v>238</v>
      </c>
      <c r="B18" s="229">
        <v>1979.5516</v>
      </c>
      <c r="C18" s="229">
        <v>7861.0934999999999</v>
      </c>
      <c r="D18" s="230">
        <v>297.11485671805673</v>
      </c>
      <c r="E18" s="360">
        <v>0.18289199049730404</v>
      </c>
      <c r="F18" s="231">
        <v>0.62910618976841004</v>
      </c>
    </row>
    <row r="19" spans="1:6" ht="13.5" customHeight="1">
      <c r="A19" s="472" t="s">
        <v>239</v>
      </c>
      <c r="B19" s="425"/>
      <c r="C19" s="425"/>
      <c r="D19" s="233"/>
      <c r="E19" s="361"/>
      <c r="F19" s="234"/>
    </row>
    <row r="20" spans="1:6" ht="12.75" customHeight="1">
      <c r="A20" s="471" t="s">
        <v>30</v>
      </c>
      <c r="B20" s="240">
        <v>131404.40982</v>
      </c>
      <c r="C20" s="240">
        <v>311179.50410000002</v>
      </c>
      <c r="D20" s="230">
        <v>136.81054884402965</v>
      </c>
      <c r="E20" s="360">
        <v>12.14053428670578</v>
      </c>
      <c r="F20" s="231">
        <v>24.903017901819176</v>
      </c>
    </row>
    <row r="21" spans="1:6" ht="15" customHeight="1">
      <c r="A21" s="472" t="s">
        <v>31</v>
      </c>
      <c r="B21" s="425"/>
      <c r="C21" s="425"/>
      <c r="D21" s="233"/>
      <c r="E21" s="361"/>
      <c r="F21" s="234"/>
    </row>
    <row r="22" spans="1:6">
      <c r="A22" s="471" t="s">
        <v>32</v>
      </c>
      <c r="B22" s="240">
        <v>1189.4382700000001</v>
      </c>
      <c r="C22" s="240">
        <v>4765.02376</v>
      </c>
      <c r="D22" s="230">
        <v>300.61127005775586</v>
      </c>
      <c r="E22" s="360">
        <v>0.10989293371992415</v>
      </c>
      <c r="F22" s="231">
        <v>0.38133447233639223</v>
      </c>
    </row>
    <row r="23" spans="1:6">
      <c r="A23" s="472" t="s">
        <v>33</v>
      </c>
      <c r="B23" s="232"/>
      <c r="C23" s="232"/>
      <c r="D23" s="233"/>
      <c r="E23" s="361"/>
      <c r="F23" s="234"/>
    </row>
    <row r="24" spans="1:6">
      <c r="A24" s="471" t="s">
        <v>34</v>
      </c>
      <c r="B24" s="240">
        <v>75.816000000000003</v>
      </c>
      <c r="C24" s="240">
        <v>1893.0702800000001</v>
      </c>
      <c r="D24" s="230">
        <v>2396.9271393901026</v>
      </c>
      <c r="E24" s="360">
        <v>7.0046868955290697E-3</v>
      </c>
      <c r="F24" s="231">
        <v>0.15149829102205911</v>
      </c>
    </row>
    <row r="25" spans="1:6">
      <c r="A25" s="473" t="s">
        <v>35</v>
      </c>
      <c r="B25" s="232"/>
      <c r="C25" s="232"/>
      <c r="D25" s="233"/>
      <c r="E25" s="239"/>
      <c r="F25" s="233"/>
    </row>
    <row r="26" spans="1:6" ht="14.25">
      <c r="A26" s="224" t="s">
        <v>10</v>
      </c>
      <c r="B26" s="141">
        <v>1082361.0124300004</v>
      </c>
      <c r="C26" s="141">
        <v>1249565.43551</v>
      </c>
      <c r="D26" s="342">
        <v>15.448119542352167</v>
      </c>
      <c r="E26" s="143">
        <v>100.00004619530768</v>
      </c>
      <c r="F26" s="143">
        <v>100.00000000000001</v>
      </c>
    </row>
    <row r="27" spans="1:6">
      <c r="B27" s="186"/>
      <c r="C27" s="186"/>
    </row>
    <row r="28" spans="1:6" ht="15.75" customHeight="1">
      <c r="A28" s="187" t="s">
        <v>232</v>
      </c>
      <c r="B28" s="235"/>
    </row>
    <row r="29" spans="1:6" s="96" customFormat="1" ht="14.25">
      <c r="A29" s="451">
        <v>2018</v>
      </c>
      <c r="B29" s="451"/>
      <c r="D29" s="595">
        <v>2019</v>
      </c>
      <c r="E29" s="595"/>
      <c r="F29" s="161"/>
    </row>
    <row r="30" spans="1:6">
      <c r="A30" s="106"/>
    </row>
    <row r="40" spans="1:1">
      <c r="A40" s="46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zoomScaleNormal="100" workbookViewId="0">
      <selection activeCell="G12" sqref="G12"/>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6" s="93" customFormat="1" ht="15.75" customHeight="1">
      <c r="A3" s="583" t="s">
        <v>107</v>
      </c>
      <c r="B3" s="583"/>
      <c r="C3" s="583"/>
      <c r="D3" s="583"/>
      <c r="E3" s="583"/>
      <c r="F3" s="583"/>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s="93" customFormat="1" ht="15.75" customHeight="1">
      <c r="A4" s="584" t="s">
        <v>217</v>
      </c>
      <c r="B4" s="584"/>
      <c r="C4" s="584"/>
      <c r="D4" s="584"/>
      <c r="E4" s="584"/>
      <c r="F4" s="58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row>
    <row r="5" spans="1:56">
      <c r="A5" s="97"/>
      <c r="B5" s="95"/>
      <c r="C5" s="95"/>
      <c r="D5" s="95"/>
      <c r="E5" s="95"/>
      <c r="F5" s="95"/>
    </row>
    <row r="6" spans="1:56" ht="12" customHeight="1">
      <c r="A6" s="131"/>
      <c r="B6" s="130"/>
      <c r="C6" s="193"/>
      <c r="D6" s="131" t="s">
        <v>55</v>
      </c>
      <c r="E6" s="586" t="s">
        <v>13</v>
      </c>
      <c r="F6" s="587"/>
    </row>
    <row r="7" spans="1:56" ht="12.75" customHeight="1">
      <c r="A7" s="129" t="s">
        <v>11</v>
      </c>
      <c r="B7" s="598" t="s">
        <v>50</v>
      </c>
      <c r="C7" s="599"/>
      <c r="D7" s="131" t="s">
        <v>15</v>
      </c>
      <c r="E7" s="586" t="s">
        <v>15</v>
      </c>
      <c r="F7" s="587"/>
    </row>
    <row r="8" spans="1:56" ht="13.5" customHeight="1">
      <c r="A8" s="132" t="s">
        <v>250</v>
      </c>
      <c r="B8" s="600" t="s">
        <v>51</v>
      </c>
      <c r="C8" s="601"/>
      <c r="D8" s="133" t="s">
        <v>56</v>
      </c>
      <c r="E8" s="589" t="s">
        <v>19</v>
      </c>
      <c r="F8" s="590"/>
    </row>
    <row r="9" spans="1:56" ht="12" customHeight="1">
      <c r="A9" s="133"/>
      <c r="B9" s="130"/>
      <c r="C9" s="193"/>
      <c r="D9" s="133" t="s">
        <v>20</v>
      </c>
      <c r="E9" s="589" t="s">
        <v>20</v>
      </c>
      <c r="F9" s="590"/>
    </row>
    <row r="10" spans="1:56" ht="16.5" customHeight="1" thickBot="1">
      <c r="A10" s="533" t="s">
        <v>547</v>
      </c>
      <c r="B10" s="107">
        <v>2018</v>
      </c>
      <c r="C10" s="107">
        <v>2019</v>
      </c>
      <c r="D10" s="107" t="s">
        <v>506</v>
      </c>
      <c r="E10" s="107">
        <v>2018</v>
      </c>
      <c r="F10" s="107">
        <v>2019</v>
      </c>
    </row>
    <row r="11" spans="1:56" ht="15.75" thickBot="1">
      <c r="A11" s="588" t="s">
        <v>197</v>
      </c>
      <c r="B11" s="588" t="s">
        <v>23</v>
      </c>
      <c r="C11" s="588"/>
      <c r="D11" s="588"/>
      <c r="E11" s="588"/>
      <c r="F11" s="588"/>
    </row>
    <row r="12" spans="1:56" ht="12.75">
      <c r="A12" s="221" t="s">
        <v>25</v>
      </c>
      <c r="B12" s="218">
        <v>78885</v>
      </c>
      <c r="C12" s="218">
        <v>77924</v>
      </c>
      <c r="D12" s="219">
        <v>-1.2182290676300944</v>
      </c>
      <c r="E12" s="219">
        <v>34.136050889263927</v>
      </c>
      <c r="F12" s="236">
        <v>31.450262139331393</v>
      </c>
    </row>
    <row r="13" spans="1:56" ht="12.75">
      <c r="A13" s="117" t="s">
        <v>26</v>
      </c>
      <c r="B13" s="190"/>
      <c r="C13" s="190"/>
      <c r="D13" s="212"/>
      <c r="E13" s="212"/>
      <c r="F13" s="237"/>
    </row>
    <row r="14" spans="1:56" ht="12.75">
      <c r="A14" s="222" t="s">
        <v>27</v>
      </c>
      <c r="B14" s="229">
        <v>126949</v>
      </c>
      <c r="C14" s="229">
        <v>142457</v>
      </c>
      <c r="D14" s="230">
        <v>12.215929231423651</v>
      </c>
      <c r="E14" s="230">
        <v>54.934873858669789</v>
      </c>
      <c r="F14" s="238">
        <v>57.495893352275708</v>
      </c>
    </row>
    <row r="15" spans="1:56" ht="12.75">
      <c r="A15" s="223" t="s">
        <v>28</v>
      </c>
      <c r="B15" s="232"/>
      <c r="C15" s="232"/>
      <c r="D15" s="233"/>
      <c r="E15" s="233"/>
      <c r="F15" s="239"/>
    </row>
    <row r="16" spans="1:56" ht="12.75">
      <c r="A16" s="222" t="s">
        <v>387</v>
      </c>
      <c r="B16" s="229">
        <v>10138</v>
      </c>
      <c r="C16" s="229">
        <v>10813</v>
      </c>
      <c r="D16" s="230">
        <v>6.6581179719865879</v>
      </c>
      <c r="E16" s="230">
        <v>4.3870353541910081</v>
      </c>
      <c r="F16" s="238">
        <v>4.3641456356525641</v>
      </c>
    </row>
    <row r="17" spans="1:6" ht="12.75">
      <c r="A17" s="223" t="s">
        <v>29</v>
      </c>
      <c r="B17" s="232"/>
      <c r="C17" s="232"/>
      <c r="D17" s="233"/>
      <c r="E17" s="233"/>
      <c r="F17" s="239"/>
    </row>
    <row r="18" spans="1:6" ht="12.75">
      <c r="A18" s="222" t="s">
        <v>238</v>
      </c>
      <c r="B18" s="229">
        <v>501</v>
      </c>
      <c r="C18" s="229">
        <v>452</v>
      </c>
      <c r="D18" s="230">
        <v>-9.7804391217564906</v>
      </c>
      <c r="E18" s="230">
        <v>0.21679864987667144</v>
      </c>
      <c r="F18" s="238">
        <v>0.18242798735919344</v>
      </c>
    </row>
    <row r="19" spans="1:6" ht="12" customHeight="1">
      <c r="A19" s="223" t="s">
        <v>239</v>
      </c>
      <c r="B19" s="232"/>
      <c r="C19" s="232"/>
      <c r="D19" s="233"/>
      <c r="E19" s="233"/>
      <c r="F19" s="239"/>
    </row>
    <row r="20" spans="1:6" ht="12.75">
      <c r="A20" s="222" t="s">
        <v>30</v>
      </c>
      <c r="B20" s="240">
        <v>9786</v>
      </c>
      <c r="C20" s="229">
        <v>10459</v>
      </c>
      <c r="D20" s="230">
        <v>6.8771714694461528</v>
      </c>
      <c r="E20" s="230">
        <v>4.2347137478904324</v>
      </c>
      <c r="F20" s="238">
        <v>4.2212706190039917</v>
      </c>
    </row>
    <row r="21" spans="1:6" ht="12" customHeight="1">
      <c r="A21" s="223" t="s">
        <v>31</v>
      </c>
      <c r="B21" s="232"/>
      <c r="C21" s="232"/>
      <c r="D21" s="233"/>
      <c r="E21" s="233"/>
      <c r="F21" s="239"/>
    </row>
    <row r="22" spans="1:6" ht="12.75">
      <c r="A22" s="222" t="s">
        <v>32</v>
      </c>
      <c r="B22" s="229">
        <v>1266</v>
      </c>
      <c r="C22" s="229">
        <v>1363</v>
      </c>
      <c r="D22" s="230">
        <v>7.6619273301737678</v>
      </c>
      <c r="E22" s="230">
        <v>0.54783850447877458</v>
      </c>
      <c r="F22" s="238">
        <v>0.55010917427119621</v>
      </c>
    </row>
    <row r="23" spans="1:6" ht="12.75">
      <c r="A23" s="223" t="s">
        <v>33</v>
      </c>
      <c r="B23" s="232"/>
      <c r="C23" s="232"/>
      <c r="D23" s="233"/>
      <c r="E23" s="233"/>
      <c r="F23" s="239"/>
    </row>
    <row r="24" spans="1:6" ht="12.75">
      <c r="A24" s="222" t="s">
        <v>34</v>
      </c>
      <c r="B24" s="229">
        <v>3565</v>
      </c>
      <c r="C24" s="229">
        <v>4301</v>
      </c>
      <c r="D24" s="230">
        <v>20.645161290322591</v>
      </c>
      <c r="E24" s="230">
        <v>1.5426889956294085</v>
      </c>
      <c r="F24" s="238">
        <v>1.7358910921059536</v>
      </c>
    </row>
    <row r="25" spans="1:6" ht="12.75">
      <c r="A25" s="223" t="s">
        <v>35</v>
      </c>
      <c r="B25" s="232"/>
      <c r="C25" s="232"/>
      <c r="D25" s="233"/>
      <c r="E25" s="233"/>
      <c r="F25" s="239"/>
    </row>
    <row r="26" spans="1:6" ht="14.25">
      <c r="A26" s="241" t="s">
        <v>10</v>
      </c>
      <c r="B26" s="243">
        <v>231090</v>
      </c>
      <c r="C26" s="243">
        <v>247769</v>
      </c>
      <c r="D26" s="244">
        <v>7.2175342939980069</v>
      </c>
      <c r="E26" s="143">
        <v>100</v>
      </c>
      <c r="F26" s="143">
        <v>100</v>
      </c>
    </row>
    <row r="27" spans="1:6" ht="12.75" thickBot="1">
      <c r="A27" s="116"/>
      <c r="B27" s="369"/>
      <c r="C27" s="369"/>
      <c r="D27" s="117"/>
      <c r="E27" s="117"/>
      <c r="F27" s="117"/>
    </row>
    <row r="28" spans="1:6" ht="15.75" thickBot="1">
      <c r="A28" s="588" t="s">
        <v>198</v>
      </c>
      <c r="B28" s="588"/>
      <c r="C28" s="588"/>
      <c r="D28" s="588"/>
      <c r="E28" s="588"/>
      <c r="F28" s="588"/>
    </row>
    <row r="29" spans="1:6" ht="12.75">
      <c r="A29" s="221" t="s">
        <v>25</v>
      </c>
      <c r="B29" s="206" t="s">
        <v>542</v>
      </c>
      <c r="C29" s="206" t="s">
        <v>534</v>
      </c>
      <c r="D29" s="219">
        <v>3.3272028088948247</v>
      </c>
      <c r="E29" s="219">
        <v>59.459190774430859</v>
      </c>
      <c r="F29" s="219">
        <v>59.18406435548745</v>
      </c>
    </row>
    <row r="30" spans="1:6" ht="12.75">
      <c r="A30" s="117" t="s">
        <v>26</v>
      </c>
      <c r="B30" s="190"/>
      <c r="C30" s="190"/>
      <c r="D30" s="212"/>
      <c r="E30" s="212"/>
      <c r="F30" s="212"/>
    </row>
    <row r="31" spans="1:6" ht="12.75">
      <c r="A31" s="222" t="s">
        <v>27</v>
      </c>
      <c r="B31" s="229">
        <v>2665</v>
      </c>
      <c r="C31" s="229">
        <v>2887</v>
      </c>
      <c r="D31" s="230">
        <v>8.3302063789868708</v>
      </c>
      <c r="E31" s="230">
        <v>26.493687245253007</v>
      </c>
      <c r="F31" s="230">
        <v>27.647960160888719</v>
      </c>
    </row>
    <row r="32" spans="1:6" ht="12.75">
      <c r="A32" s="223" t="s">
        <v>28</v>
      </c>
      <c r="B32" s="232"/>
      <c r="C32" s="232"/>
      <c r="D32" s="233"/>
      <c r="E32" s="233"/>
      <c r="F32" s="233"/>
    </row>
    <row r="33" spans="1:6" ht="12.75">
      <c r="A33" s="222" t="s">
        <v>387</v>
      </c>
      <c r="B33" s="229" t="s">
        <v>543</v>
      </c>
      <c r="C33" s="229" t="s">
        <v>535</v>
      </c>
      <c r="D33" s="230">
        <v>-0.962250185048108</v>
      </c>
      <c r="E33" s="230">
        <v>13.430758524704245</v>
      </c>
      <c r="F33" s="230">
        <v>12.813637234246315</v>
      </c>
    </row>
    <row r="34" spans="1:6" ht="12.75">
      <c r="A34" s="223" t="s">
        <v>29</v>
      </c>
      <c r="B34" s="232"/>
      <c r="C34" s="232"/>
      <c r="D34" s="232"/>
      <c r="E34" s="233"/>
      <c r="F34" s="233"/>
    </row>
    <row r="35" spans="1:6" ht="12.75">
      <c r="A35" s="222" t="s">
        <v>238</v>
      </c>
      <c r="B35" s="468">
        <v>2</v>
      </c>
      <c r="C35" s="468">
        <v>3</v>
      </c>
      <c r="D35" s="230">
        <v>50</v>
      </c>
      <c r="E35" s="230">
        <v>1.9882692116512578E-2</v>
      </c>
      <c r="F35" s="230">
        <v>2.8730128327906529E-2</v>
      </c>
    </row>
    <row r="36" spans="1:6" ht="12.75">
      <c r="A36" s="223" t="s">
        <v>239</v>
      </c>
      <c r="B36" s="232"/>
      <c r="C36" s="232"/>
      <c r="D36" s="232"/>
      <c r="E36" s="233"/>
      <c r="F36" s="233"/>
    </row>
    <row r="37" spans="1:6" ht="12.75">
      <c r="A37" s="222" t="s">
        <v>30</v>
      </c>
      <c r="B37" s="229">
        <v>58</v>
      </c>
      <c r="C37" s="229">
        <v>24</v>
      </c>
      <c r="D37" s="230">
        <v>-58.62068965517242</v>
      </c>
      <c r="E37" s="230">
        <v>0.57659807137886465</v>
      </c>
      <c r="F37" s="230">
        <v>0.22984102662325223</v>
      </c>
    </row>
    <row r="38" spans="1:6" ht="12.75">
      <c r="A38" s="223" t="s">
        <v>31</v>
      </c>
      <c r="B38" s="232"/>
      <c r="C38" s="232"/>
      <c r="D38" s="233"/>
      <c r="E38" s="233"/>
      <c r="F38" s="233"/>
    </row>
    <row r="39" spans="1:6" ht="12.75">
      <c r="A39" s="222" t="s">
        <v>32</v>
      </c>
      <c r="B39" s="229">
        <v>1</v>
      </c>
      <c r="C39" s="229">
        <v>7</v>
      </c>
      <c r="D39" s="230">
        <v>600</v>
      </c>
      <c r="E39" s="230">
        <v>9.9413460582562889E-3</v>
      </c>
      <c r="F39" s="230">
        <v>6.7036966098448572E-2</v>
      </c>
    </row>
    <row r="40" spans="1:6" ht="12.75">
      <c r="A40" s="223" t="s">
        <v>33</v>
      </c>
      <c r="B40" s="232"/>
      <c r="C40" s="232"/>
      <c r="D40" s="233"/>
      <c r="E40" s="233"/>
      <c r="F40" s="233"/>
    </row>
    <row r="41" spans="1:6" ht="12.75">
      <c r="A41" s="222" t="s">
        <v>34</v>
      </c>
      <c r="B41" s="229">
        <v>1</v>
      </c>
      <c r="C41" s="229">
        <v>3</v>
      </c>
      <c r="D41" s="230">
        <v>200</v>
      </c>
      <c r="E41" s="230">
        <v>9.9413460582562889E-3</v>
      </c>
      <c r="F41" s="238">
        <v>2.8730128327906529E-2</v>
      </c>
    </row>
    <row r="42" spans="1:6" ht="12.75">
      <c r="A42" s="223" t="s">
        <v>35</v>
      </c>
      <c r="B42" s="232"/>
      <c r="C42" s="232"/>
      <c r="D42" s="233"/>
      <c r="E42" s="233"/>
      <c r="F42" s="239"/>
    </row>
    <row r="43" spans="1:6" ht="14.25">
      <c r="A43" s="224" t="s">
        <v>10</v>
      </c>
      <c r="B43" s="243">
        <v>10059</v>
      </c>
      <c r="C43" s="243">
        <v>10442</v>
      </c>
      <c r="D43" s="244">
        <v>3.807535540312168</v>
      </c>
      <c r="E43" s="143">
        <v>100</v>
      </c>
      <c r="F43" s="143">
        <v>100</v>
      </c>
    </row>
    <row r="44" spans="1:6">
      <c r="A44" s="178"/>
      <c r="B44" s="178"/>
      <c r="C44" s="402"/>
      <c r="D44" s="178"/>
      <c r="E44" s="178"/>
      <c r="F44" s="178"/>
    </row>
    <row r="45" spans="1:6">
      <c r="A45" s="178"/>
      <c r="B45" s="242"/>
      <c r="C45" s="242"/>
      <c r="D45" s="178"/>
      <c r="E45" s="178"/>
      <c r="F45" s="178"/>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A52"/>
  <sheetViews>
    <sheetView zoomScaleNormal="100" workbookViewId="0">
      <selection activeCell="X57" sqref="X57"/>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3" s="93" customFormat="1" ht="15.75" customHeight="1">
      <c r="A2" s="583" t="s">
        <v>254</v>
      </c>
      <c r="B2" s="583"/>
      <c r="C2" s="583"/>
      <c r="D2" s="583"/>
      <c r="E2" s="583"/>
      <c r="F2" s="583"/>
      <c r="G2" s="583"/>
      <c r="H2" s="58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row>
    <row r="3" spans="1:53" s="93" customFormat="1" ht="15.75" customHeight="1">
      <c r="A3" s="584" t="s">
        <v>255</v>
      </c>
      <c r="B3" s="584"/>
      <c r="C3" s="584"/>
      <c r="D3" s="584"/>
      <c r="E3" s="584"/>
      <c r="F3" s="584"/>
      <c r="G3" s="584"/>
      <c r="H3" s="58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c r="A4" s="97"/>
      <c r="B4" s="97"/>
      <c r="C4" s="95"/>
      <c r="D4" s="95"/>
      <c r="E4" s="95"/>
      <c r="F4" s="95"/>
      <c r="G4" s="95"/>
      <c r="H4" s="95"/>
    </row>
    <row r="5" spans="1:53" ht="12" customHeight="1">
      <c r="A5" s="131"/>
      <c r="B5" s="101"/>
      <c r="C5" s="130"/>
      <c r="D5" s="130"/>
      <c r="E5" s="193"/>
      <c r="F5" s="131" t="s">
        <v>55</v>
      </c>
      <c r="G5" s="586" t="s">
        <v>13</v>
      </c>
      <c r="H5" s="587"/>
    </row>
    <row r="6" spans="1:53" ht="12" customHeight="1">
      <c r="A6" s="147" t="s">
        <v>58</v>
      </c>
      <c r="B6" s="245"/>
      <c r="C6" s="592" t="s">
        <v>122</v>
      </c>
      <c r="D6" s="592"/>
      <c r="E6" s="587"/>
      <c r="F6" s="131" t="s">
        <v>15</v>
      </c>
      <c r="G6" s="586" t="s">
        <v>15</v>
      </c>
      <c r="H6" s="587"/>
    </row>
    <row r="7" spans="1:53" ht="12" customHeight="1">
      <c r="A7" s="246" t="s">
        <v>38</v>
      </c>
      <c r="B7" s="247"/>
      <c r="C7" s="593" t="s">
        <v>395</v>
      </c>
      <c r="D7" s="593"/>
      <c r="E7" s="590"/>
      <c r="F7" s="133" t="s">
        <v>56</v>
      </c>
      <c r="G7" s="589" t="s">
        <v>19</v>
      </c>
      <c r="H7" s="590"/>
    </row>
    <row r="8" spans="1:53" ht="12" customHeight="1">
      <c r="A8" s="133"/>
      <c r="B8" s="104"/>
      <c r="C8" s="130"/>
      <c r="D8" s="130"/>
      <c r="E8" s="193"/>
      <c r="F8" s="133" t="s">
        <v>20</v>
      </c>
      <c r="G8" s="589" t="s">
        <v>20</v>
      </c>
      <c r="H8" s="590"/>
    </row>
    <row r="9" spans="1:53" ht="19.5" customHeight="1" thickBot="1">
      <c r="A9" s="533" t="s">
        <v>547</v>
      </c>
      <c r="B9" s="106"/>
      <c r="C9" s="107">
        <v>2018</v>
      </c>
      <c r="D9" s="112"/>
      <c r="E9" s="107">
        <v>2019</v>
      </c>
      <c r="F9" s="107" t="s">
        <v>506</v>
      </c>
      <c r="G9" s="107">
        <v>2018</v>
      </c>
      <c r="H9" s="107">
        <v>2019</v>
      </c>
    </row>
    <row r="10" spans="1:53" ht="15.75" thickBot="1">
      <c r="A10" s="588" t="s">
        <v>231</v>
      </c>
      <c r="B10" s="588"/>
      <c r="C10" s="588"/>
      <c r="D10" s="588"/>
      <c r="E10" s="588"/>
      <c r="F10" s="588"/>
      <c r="G10" s="588"/>
      <c r="H10" s="588"/>
    </row>
    <row r="11" spans="1:53" ht="15">
      <c r="A11" s="215" t="s">
        <v>335</v>
      </c>
      <c r="B11" s="202"/>
      <c r="C11" s="261">
        <v>145014.76334999999</v>
      </c>
      <c r="D11" s="261"/>
      <c r="E11" s="261">
        <v>163598.03531000001</v>
      </c>
      <c r="F11" s="262">
        <v>12.814744878870311</v>
      </c>
      <c r="G11" s="262">
        <v>60.317376507686163</v>
      </c>
      <c r="H11" s="262">
        <v>56.88440626068779</v>
      </c>
    </row>
    <row r="12" spans="1:53" ht="15">
      <c r="A12" s="202" t="s">
        <v>37</v>
      </c>
      <c r="B12" s="202"/>
      <c r="C12" s="261">
        <v>63242.693620000005</v>
      </c>
      <c r="D12" s="261"/>
      <c r="E12" s="261">
        <v>76633.249650000012</v>
      </c>
      <c r="F12" s="262">
        <v>21.173285424018285</v>
      </c>
      <c r="G12" s="262">
        <v>26.305138003300971</v>
      </c>
      <c r="H12" s="262">
        <v>26.646022355384918</v>
      </c>
    </row>
    <row r="13" spans="1:53" ht="14.25" customHeight="1">
      <c r="A13" s="545" t="s">
        <v>36</v>
      </c>
      <c r="B13" s="249"/>
      <c r="C13" s="263">
        <v>32162.09001</v>
      </c>
      <c r="D13" s="263"/>
      <c r="E13" s="263">
        <v>47366.048059999994</v>
      </c>
      <c r="F13" s="264">
        <v>47.2729167951234</v>
      </c>
      <c r="G13" s="265">
        <v>13.37748548901288</v>
      </c>
      <c r="H13" s="265">
        <v>16.469571383927288</v>
      </c>
    </row>
    <row r="14" spans="1:53" ht="14.25">
      <c r="A14" s="102" t="s">
        <v>10</v>
      </c>
      <c r="B14" s="250"/>
      <c r="C14" s="266">
        <v>240419.54697999998</v>
      </c>
      <c r="D14" s="266"/>
      <c r="E14" s="266">
        <v>287597.33302000002</v>
      </c>
      <c r="F14" s="195">
        <v>19.623107452209233</v>
      </c>
      <c r="G14" s="195">
        <v>100</v>
      </c>
      <c r="H14" s="195">
        <v>100</v>
      </c>
    </row>
    <row r="15" spans="1:53" s="112" customFormat="1" ht="14.25">
      <c r="A15" s="251"/>
      <c r="B15" s="251"/>
      <c r="C15" s="252"/>
      <c r="D15" s="252"/>
      <c r="E15" s="252"/>
      <c r="F15" s="253"/>
      <c r="G15" s="253"/>
      <c r="H15" s="253"/>
    </row>
    <row r="16" spans="1:53" ht="26.25" customHeight="1" thickBot="1">
      <c r="A16" s="147" t="s">
        <v>58</v>
      </c>
      <c r="B16" s="254" t="s">
        <v>410</v>
      </c>
      <c r="C16" s="255" t="s">
        <v>122</v>
      </c>
      <c r="D16" s="254" t="s">
        <v>410</v>
      </c>
      <c r="E16" s="254" t="s">
        <v>122</v>
      </c>
      <c r="F16" s="256" t="s">
        <v>309</v>
      </c>
      <c r="G16" s="183" t="s">
        <v>305</v>
      </c>
      <c r="H16" s="184"/>
    </row>
    <row r="17" spans="1:8" ht="24.75" customHeight="1">
      <c r="A17" s="246" t="s">
        <v>38</v>
      </c>
      <c r="B17" s="257" t="s">
        <v>307</v>
      </c>
      <c r="C17" s="258" t="s">
        <v>24</v>
      </c>
      <c r="D17" s="257" t="s">
        <v>307</v>
      </c>
      <c r="E17" s="257" t="s">
        <v>24</v>
      </c>
      <c r="F17" s="259" t="s">
        <v>308</v>
      </c>
      <c r="G17" s="589" t="s">
        <v>306</v>
      </c>
      <c r="H17" s="590"/>
    </row>
    <row r="18" spans="1:8" s="112" customFormat="1" ht="27" customHeight="1" thickBot="1">
      <c r="A18" s="533" t="s">
        <v>547</v>
      </c>
      <c r="B18" s="106"/>
      <c r="C18" s="107">
        <v>2018</v>
      </c>
      <c r="E18" s="107">
        <v>2019</v>
      </c>
      <c r="F18" s="107" t="s">
        <v>506</v>
      </c>
      <c r="G18" s="107">
        <v>2018</v>
      </c>
      <c r="H18" s="107">
        <v>2019</v>
      </c>
    </row>
    <row r="19" spans="1:8" ht="15.75" thickBot="1">
      <c r="A19" s="588" t="s">
        <v>304</v>
      </c>
      <c r="B19" s="588"/>
      <c r="C19" s="588"/>
      <c r="D19" s="588"/>
      <c r="E19" s="588"/>
      <c r="F19" s="588"/>
      <c r="G19" s="588"/>
      <c r="H19" s="588"/>
    </row>
    <row r="20" spans="1:8" ht="15">
      <c r="A20" s="215" t="s">
        <v>335</v>
      </c>
      <c r="B20" s="261">
        <v>47</v>
      </c>
      <c r="C20" s="261">
        <v>30381.943600000002</v>
      </c>
      <c r="D20" s="278">
        <v>52</v>
      </c>
      <c r="E20" s="278">
        <v>27301.075989999998</v>
      </c>
      <c r="F20" s="262">
        <v>-10.140455958189598</v>
      </c>
      <c r="G20" s="262">
        <v>45.311055627725068</v>
      </c>
      <c r="H20" s="262">
        <v>45.181861900474942</v>
      </c>
    </row>
    <row r="21" spans="1:8" ht="15">
      <c r="A21" s="202" t="s">
        <v>37</v>
      </c>
      <c r="B21" s="261">
        <v>278</v>
      </c>
      <c r="C21" s="261">
        <v>25981.377130000001</v>
      </c>
      <c r="D21" s="261" t="s">
        <v>539</v>
      </c>
      <c r="E21" s="261">
        <v>19350.159510000001</v>
      </c>
      <c r="F21" s="267">
        <v>-25.522964340266284</v>
      </c>
      <c r="G21" s="262">
        <v>38.748134086534662</v>
      </c>
      <c r="H21" s="262">
        <v>32.023508342792688</v>
      </c>
    </row>
    <row r="22" spans="1:8" ht="16.5" customHeight="1">
      <c r="A22" s="249" t="s">
        <v>36</v>
      </c>
      <c r="B22" s="263">
        <v>134</v>
      </c>
      <c r="C22" s="263">
        <v>10688.623170000001</v>
      </c>
      <c r="D22" s="263" t="s">
        <v>538</v>
      </c>
      <c r="E22" s="263">
        <v>13773.622710000001</v>
      </c>
      <c r="F22" s="546">
        <v>28.862459560355159</v>
      </c>
      <c r="G22" s="265">
        <v>15.940810285740278</v>
      </c>
      <c r="H22" s="265">
        <v>22.79462975673237</v>
      </c>
    </row>
    <row r="23" spans="1:8" ht="14.25">
      <c r="A23" s="102" t="s">
        <v>10</v>
      </c>
      <c r="B23" s="266">
        <v>459</v>
      </c>
      <c r="C23" s="266">
        <v>67051.943899999998</v>
      </c>
      <c r="D23" s="266">
        <v>497</v>
      </c>
      <c r="E23" s="266">
        <v>60424.858209999999</v>
      </c>
      <c r="F23" s="195">
        <v>-9.8835101632303353</v>
      </c>
      <c r="G23" s="195">
        <v>100</v>
      </c>
      <c r="H23" s="195">
        <v>100</v>
      </c>
    </row>
    <row r="24" spans="1:8" ht="14.25">
      <c r="A24" s="260"/>
      <c r="B24" s="252"/>
      <c r="C24" s="252"/>
      <c r="D24" s="252"/>
      <c r="E24" s="252"/>
      <c r="F24" s="457"/>
      <c r="G24" s="253"/>
      <c r="H24" s="253"/>
    </row>
    <row r="25" spans="1:8">
      <c r="A25" s="178"/>
      <c r="B25" s="178"/>
      <c r="C25" s="178"/>
      <c r="D25" s="178"/>
      <c r="E25" s="178"/>
      <c r="F25" s="178"/>
      <c r="G25" s="178"/>
      <c r="H25" s="178"/>
    </row>
    <row r="26" spans="1:8" ht="13.5">
      <c r="A26" s="187" t="s">
        <v>218</v>
      </c>
      <c r="B26" s="187"/>
      <c r="C26" s="178"/>
      <c r="D26" s="178"/>
      <c r="E26" s="178"/>
      <c r="F26" s="178"/>
      <c r="G26" s="178"/>
      <c r="H26" s="178"/>
    </row>
    <row r="27" spans="1:8">
      <c r="A27" s="178"/>
      <c r="B27" s="178"/>
      <c r="C27" s="178"/>
      <c r="D27" s="178"/>
      <c r="E27" s="178"/>
      <c r="F27" s="178"/>
      <c r="G27" s="178"/>
      <c r="H27" s="178"/>
    </row>
    <row r="28" spans="1:8" ht="14.25">
      <c r="A28" s="451">
        <v>2018</v>
      </c>
      <c r="B28" s="451"/>
      <c r="E28" s="452">
        <v>2019</v>
      </c>
      <c r="F28" s="161"/>
      <c r="G28" s="161"/>
      <c r="H28" s="161"/>
    </row>
    <row r="30" spans="1:8" s="155" customFormat="1" ht="14.25">
      <c r="A30" s="393"/>
    </row>
    <row r="40" spans="1:8">
      <c r="A40" s="467"/>
    </row>
    <row r="45" spans="1:8" ht="13.5">
      <c r="A45" s="187" t="s">
        <v>219</v>
      </c>
      <c r="B45" s="187"/>
    </row>
    <row r="46" spans="1:8" ht="14.25">
      <c r="A46" s="451">
        <v>2018</v>
      </c>
      <c r="B46" s="451"/>
      <c r="E46" s="452">
        <v>2019</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E38"/>
  <sheetViews>
    <sheetView topLeftCell="A16" zoomScaleNormal="100" workbookViewId="0">
      <selection activeCell="K60" sqref="K60"/>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31" s="93" customFormat="1" ht="14.25" customHeight="1">
      <c r="A2" s="585" t="s">
        <v>256</v>
      </c>
      <c r="B2" s="585"/>
      <c r="C2" s="585"/>
      <c r="D2" s="585"/>
      <c r="E2" s="585"/>
      <c r="F2" s="585"/>
      <c r="G2" s="92"/>
      <c r="H2" s="92"/>
      <c r="I2" s="92"/>
      <c r="J2" s="92"/>
      <c r="K2" s="92"/>
      <c r="L2" s="92"/>
      <c r="M2" s="92"/>
      <c r="N2" s="92"/>
      <c r="O2" s="92"/>
      <c r="P2" s="92"/>
      <c r="Q2" s="92"/>
      <c r="R2" s="92"/>
      <c r="S2" s="92"/>
      <c r="T2" s="92"/>
      <c r="U2" s="92"/>
      <c r="V2" s="92"/>
      <c r="W2" s="92"/>
      <c r="X2" s="92"/>
      <c r="Y2" s="92"/>
      <c r="Z2" s="92"/>
      <c r="AA2" s="92"/>
      <c r="AB2" s="92"/>
      <c r="AC2" s="92"/>
      <c r="AD2" s="92"/>
      <c r="AE2" s="92"/>
    </row>
    <row r="3" spans="1:31" s="93" customFormat="1" ht="15.75" customHeight="1">
      <c r="A3" s="584" t="s">
        <v>278</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row>
    <row r="4" spans="1:31">
      <c r="A4" s="97"/>
      <c r="B4" s="95"/>
      <c r="C4" s="95"/>
      <c r="D4" s="95"/>
      <c r="E4" s="95"/>
      <c r="F4" s="95"/>
    </row>
    <row r="5" spans="1:31" ht="12" customHeight="1">
      <c r="A5" s="131"/>
      <c r="B5" s="130"/>
      <c r="C5" s="193"/>
      <c r="D5" s="131" t="s">
        <v>55</v>
      </c>
      <c r="E5" s="586" t="s">
        <v>13</v>
      </c>
      <c r="F5" s="587"/>
    </row>
    <row r="6" spans="1:31" ht="12" customHeight="1">
      <c r="A6" s="147" t="s">
        <v>58</v>
      </c>
      <c r="B6" s="598" t="s">
        <v>122</v>
      </c>
      <c r="C6" s="599"/>
      <c r="D6" s="131" t="s">
        <v>15</v>
      </c>
      <c r="E6" s="586" t="s">
        <v>15</v>
      </c>
      <c r="F6" s="587"/>
    </row>
    <row r="7" spans="1:31" ht="12" customHeight="1">
      <c r="A7" s="246" t="s">
        <v>38</v>
      </c>
      <c r="B7" s="600" t="s">
        <v>401</v>
      </c>
      <c r="C7" s="601"/>
      <c r="D7" s="133" t="s">
        <v>56</v>
      </c>
      <c r="E7" s="589" t="s">
        <v>19</v>
      </c>
      <c r="F7" s="590"/>
    </row>
    <row r="8" spans="1:31" ht="12" customHeight="1">
      <c r="A8" s="133"/>
      <c r="B8" s="130"/>
      <c r="C8" s="193"/>
      <c r="D8" s="133" t="s">
        <v>20</v>
      </c>
      <c r="E8" s="589" t="s">
        <v>20</v>
      </c>
      <c r="F8" s="590"/>
    </row>
    <row r="9" spans="1:31" ht="18.75" customHeight="1" thickBot="1">
      <c r="A9" s="533" t="s">
        <v>547</v>
      </c>
      <c r="B9" s="107">
        <v>2018</v>
      </c>
      <c r="C9" s="107">
        <v>2019</v>
      </c>
      <c r="D9" s="107" t="s">
        <v>506</v>
      </c>
      <c r="E9" s="107">
        <v>2018</v>
      </c>
      <c r="F9" s="107">
        <v>2019</v>
      </c>
    </row>
    <row r="10" spans="1:31" ht="15.75" thickBot="1">
      <c r="A10" s="588" t="s">
        <v>231</v>
      </c>
      <c r="B10" s="588"/>
      <c r="C10" s="588"/>
      <c r="D10" s="588"/>
      <c r="E10" s="588"/>
      <c r="F10" s="588"/>
    </row>
    <row r="11" spans="1:31" ht="14.25" customHeight="1">
      <c r="A11" s="268" t="s">
        <v>334</v>
      </c>
      <c r="B11" s="210">
        <v>915422.26913999999</v>
      </c>
      <c r="C11" s="210">
        <v>965553.86056000006</v>
      </c>
      <c r="D11" s="209">
        <v>5.4763351417151496</v>
      </c>
      <c r="E11" s="209">
        <v>27.686882296081361</v>
      </c>
      <c r="F11" s="209">
        <v>26.503605469956788</v>
      </c>
    </row>
    <row r="12" spans="1:31" s="112" customFormat="1" ht="15" customHeight="1">
      <c r="A12" s="268" t="s">
        <v>43</v>
      </c>
      <c r="B12" s="210">
        <v>474867.58607000002</v>
      </c>
      <c r="C12" s="210">
        <v>536107.92130000005</v>
      </c>
      <c r="D12" s="209">
        <v>12.896297205042885</v>
      </c>
      <c r="E12" s="209">
        <v>14.36233681981102</v>
      </c>
      <c r="F12" s="209">
        <v>14.715691600272878</v>
      </c>
    </row>
    <row r="13" spans="1:31" s="112" customFormat="1" ht="15" customHeight="1">
      <c r="A13" s="268" t="s">
        <v>423</v>
      </c>
      <c r="B13" s="210">
        <v>458963.99822999997</v>
      </c>
      <c r="C13" s="210">
        <v>516364.60962</v>
      </c>
      <c r="D13" s="554">
        <v>12.506560778485065</v>
      </c>
      <c r="E13" s="554">
        <v>13.881333921525471</v>
      </c>
      <c r="F13" s="555">
        <v>14.173755034317226</v>
      </c>
    </row>
    <row r="14" spans="1:31" s="112" customFormat="1" ht="15" customHeight="1">
      <c r="A14" s="268" t="s">
        <v>45</v>
      </c>
      <c r="B14" s="210">
        <v>482197.04548999999</v>
      </c>
      <c r="C14" s="210">
        <v>506992.28784</v>
      </c>
      <c r="D14" s="209">
        <v>5.1421390035278014</v>
      </c>
      <c r="E14" s="209">
        <v>14.58401580566974</v>
      </c>
      <c r="F14" s="209">
        <v>13.916493032743812</v>
      </c>
    </row>
    <row r="15" spans="1:31" s="112" customFormat="1" ht="15" customHeight="1">
      <c r="A15" s="550" t="s">
        <v>343</v>
      </c>
      <c r="B15" s="210">
        <v>330156.44469999999</v>
      </c>
      <c r="C15" s="210">
        <v>423383.61967000004</v>
      </c>
      <c r="D15" s="209">
        <v>28.237272501135593</v>
      </c>
      <c r="E15" s="209">
        <v>9.985558503278682</v>
      </c>
      <c r="F15" s="209">
        <v>11.621508521200331</v>
      </c>
    </row>
    <row r="16" spans="1:31" s="112" customFormat="1" ht="15" customHeight="1">
      <c r="A16" s="268" t="s">
        <v>375</v>
      </c>
      <c r="B16" s="210">
        <v>224805.01853</v>
      </c>
      <c r="C16" s="210">
        <v>252803.89471000002</v>
      </c>
      <c r="D16" s="209">
        <v>12.454738049481584</v>
      </c>
      <c r="E16" s="209">
        <v>6.7992120111474037</v>
      </c>
      <c r="F16" s="209">
        <v>6.9392448835286711</v>
      </c>
    </row>
    <row r="17" spans="1:6" s="112" customFormat="1" ht="15" customHeight="1">
      <c r="A17" s="268" t="s">
        <v>36</v>
      </c>
      <c r="B17" s="207">
        <v>229471.82913</v>
      </c>
      <c r="C17" s="207">
        <v>232541.48186</v>
      </c>
      <c r="D17" s="208">
        <v>1.3377035175245799</v>
      </c>
      <c r="E17" s="208">
        <v>6.9403593702800279</v>
      </c>
      <c r="F17" s="208">
        <v>6.3830594463596668</v>
      </c>
    </row>
    <row r="18" spans="1:6" s="112" customFormat="1" ht="15" customHeight="1">
      <c r="A18" s="442" t="s">
        <v>41</v>
      </c>
      <c r="B18" s="552">
        <v>190455.10452000002</v>
      </c>
      <c r="C18" s="552">
        <v>209356.13405000002</v>
      </c>
      <c r="D18" s="553">
        <v>9.9241391180540326</v>
      </c>
      <c r="E18" s="553">
        <v>5.7603012722062932</v>
      </c>
      <c r="F18" s="553">
        <v>5.7466420116206329</v>
      </c>
    </row>
    <row r="19" spans="1:6" ht="15" customHeight="1">
      <c r="A19" s="269" t="s">
        <v>10</v>
      </c>
      <c r="B19" s="266">
        <v>3306339.29581</v>
      </c>
      <c r="C19" s="266">
        <v>3643103.8096099999</v>
      </c>
      <c r="D19" s="195">
        <v>10.185419089528081</v>
      </c>
      <c r="E19" s="195">
        <v>99.999999999999986</v>
      </c>
      <c r="F19" s="195">
        <v>100</v>
      </c>
    </row>
    <row r="20" spans="1:6" ht="14.25">
      <c r="A20" s="120"/>
      <c r="B20" s="252"/>
      <c r="C20" s="252"/>
      <c r="D20" s="176"/>
      <c r="E20" s="177"/>
      <c r="F20" s="177"/>
    </row>
    <row r="21" spans="1:6" ht="13.5">
      <c r="A21" s="187" t="s">
        <v>411</v>
      </c>
      <c r="B21" s="117"/>
      <c r="C21" s="117"/>
      <c r="D21" s="117"/>
      <c r="E21" s="117"/>
      <c r="F21" s="117"/>
    </row>
    <row r="22" spans="1:6" ht="14.25">
      <c r="A22" s="606">
        <v>2018</v>
      </c>
      <c r="B22" s="606"/>
      <c r="C22" s="606"/>
      <c r="D22" s="606"/>
      <c r="E22" s="606"/>
      <c r="F22" s="606"/>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5" customFormat="1" ht="15">
      <c r="A29" s="393"/>
      <c r="B29" s="396"/>
      <c r="C29" s="396"/>
      <c r="D29" s="397"/>
      <c r="E29" s="398"/>
      <c r="F29" s="398"/>
    </row>
    <row r="30" spans="1:6" ht="15">
      <c r="A30" s="273"/>
      <c r="B30" s="226"/>
      <c r="C30" s="226"/>
      <c r="D30" s="272"/>
      <c r="E30" s="227"/>
      <c r="F30" s="227"/>
    </row>
    <row r="31" spans="1:6" ht="14.25">
      <c r="A31" s="120"/>
      <c r="B31" s="252"/>
      <c r="C31" s="252"/>
      <c r="D31" s="176"/>
      <c r="E31" s="177"/>
      <c r="F31" s="177"/>
    </row>
    <row r="37" spans="1:1" ht="14.25">
      <c r="A37" s="162">
        <v>2019</v>
      </c>
    </row>
    <row r="38" spans="1:1">
      <c r="A38" s="467"/>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K60" sqref="K60"/>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83" t="s">
        <v>302</v>
      </c>
      <c r="B2" s="583"/>
      <c r="C2" s="583"/>
      <c r="D2" s="583"/>
      <c r="E2" s="583"/>
      <c r="F2" s="583"/>
      <c r="G2" s="583"/>
      <c r="H2" s="583"/>
    </row>
    <row r="3" spans="1:8" ht="15.75">
      <c r="A3" s="584" t="s">
        <v>303</v>
      </c>
      <c r="B3" s="584"/>
      <c r="C3" s="584"/>
      <c r="D3" s="584"/>
      <c r="E3" s="584"/>
      <c r="F3" s="584"/>
      <c r="G3" s="584"/>
      <c r="H3" s="584"/>
    </row>
    <row r="6" spans="1:8" ht="14.25" customHeight="1">
      <c r="A6" s="131"/>
      <c r="B6" s="131"/>
      <c r="C6" s="130"/>
      <c r="D6" s="274"/>
      <c r="E6" s="193"/>
      <c r="F6" s="256" t="s">
        <v>310</v>
      </c>
      <c r="G6" s="586" t="s">
        <v>13</v>
      </c>
      <c r="H6" s="587"/>
    </row>
    <row r="7" spans="1:8">
      <c r="A7" s="275" t="s">
        <v>58</v>
      </c>
      <c r="B7" s="131" t="s">
        <v>300</v>
      </c>
      <c r="C7" s="183" t="s">
        <v>122</v>
      </c>
      <c r="D7" s="131" t="s">
        <v>300</v>
      </c>
      <c r="E7" s="183" t="s">
        <v>122</v>
      </c>
      <c r="F7" s="131" t="s">
        <v>311</v>
      </c>
      <c r="G7" s="586" t="s">
        <v>16</v>
      </c>
      <c r="H7" s="587"/>
    </row>
    <row r="8" spans="1:8" ht="15" customHeight="1">
      <c r="A8" s="276" t="s">
        <v>38</v>
      </c>
      <c r="B8" s="133" t="s">
        <v>301</v>
      </c>
      <c r="C8" s="277" t="s">
        <v>401</v>
      </c>
      <c r="D8" s="133" t="s">
        <v>301</v>
      </c>
      <c r="E8" s="277" t="s">
        <v>401</v>
      </c>
      <c r="F8" s="133" t="s">
        <v>312</v>
      </c>
      <c r="G8" s="589" t="s">
        <v>19</v>
      </c>
      <c r="H8" s="590"/>
    </row>
    <row r="9" spans="1:8">
      <c r="A9" s="133"/>
      <c r="B9" s="133"/>
      <c r="C9" s="130"/>
      <c r="D9" s="274"/>
      <c r="E9" s="193"/>
      <c r="F9" s="133" t="s">
        <v>20</v>
      </c>
      <c r="G9" s="589" t="s">
        <v>20</v>
      </c>
      <c r="H9" s="590"/>
    </row>
    <row r="10" spans="1:8" ht="21" customHeight="1" thickBot="1">
      <c r="A10" s="533" t="s">
        <v>547</v>
      </c>
      <c r="B10" s="106"/>
      <c r="C10" s="107">
        <v>2018</v>
      </c>
      <c r="D10" s="112"/>
      <c r="E10" s="107">
        <v>2019</v>
      </c>
      <c r="F10" s="107" t="s">
        <v>506</v>
      </c>
      <c r="G10" s="107">
        <v>2018</v>
      </c>
      <c r="H10" s="107">
        <v>2019</v>
      </c>
    </row>
    <row r="11" spans="1:8" ht="15.75" thickBot="1">
      <c r="A11" s="588" t="s">
        <v>304</v>
      </c>
      <c r="B11" s="588"/>
      <c r="C11" s="588"/>
      <c r="D11" s="588"/>
      <c r="E11" s="588"/>
      <c r="F11" s="588"/>
      <c r="G11" s="588"/>
      <c r="H11" s="588"/>
    </row>
    <row r="12" spans="1:8" ht="15.75" customHeight="1">
      <c r="A12" s="215" t="s">
        <v>334</v>
      </c>
      <c r="B12" s="210">
        <v>3448</v>
      </c>
      <c r="C12" s="210">
        <v>295783.49473000003</v>
      </c>
      <c r="D12" s="210" t="s">
        <v>527</v>
      </c>
      <c r="E12" s="210">
        <v>564412.24656</v>
      </c>
      <c r="F12" s="209">
        <v>90.819385332914621</v>
      </c>
      <c r="G12" s="209">
        <v>27.327606472555217</v>
      </c>
      <c r="H12" s="209">
        <v>45.168682689606918</v>
      </c>
    </row>
    <row r="13" spans="1:8" s="188" customFormat="1" ht="15.75" customHeight="1">
      <c r="A13" s="268" t="s">
        <v>423</v>
      </c>
      <c r="B13" s="556">
        <v>1234</v>
      </c>
      <c r="C13" s="556">
        <v>262275.48041000002</v>
      </c>
      <c r="D13" s="556" t="s">
        <v>531</v>
      </c>
      <c r="E13" s="558">
        <v>148145.72011000002</v>
      </c>
      <c r="F13" s="556">
        <v>-43.515223047761673</v>
      </c>
      <c r="G13" s="556">
        <v>24.231781839576364</v>
      </c>
      <c r="H13" s="556">
        <v>11.855779289439219</v>
      </c>
    </row>
    <row r="14" spans="1:8" s="188" customFormat="1" ht="15.75" customHeight="1">
      <c r="A14" s="268" t="s">
        <v>43</v>
      </c>
      <c r="B14" s="210">
        <v>881</v>
      </c>
      <c r="C14" s="210">
        <v>110640.30031000001</v>
      </c>
      <c r="D14" s="210" t="s">
        <v>532</v>
      </c>
      <c r="E14" s="210">
        <v>117377.68067</v>
      </c>
      <c r="F14" s="209">
        <v>6.0894451127868621</v>
      </c>
      <c r="G14" s="209">
        <v>10.222120709057757</v>
      </c>
      <c r="H14" s="209">
        <v>9.3934801119904989</v>
      </c>
    </row>
    <row r="15" spans="1:8" s="188" customFormat="1" ht="15.75" customHeight="1">
      <c r="A15" s="268" t="s">
        <v>45</v>
      </c>
      <c r="B15" s="210">
        <v>1142</v>
      </c>
      <c r="C15" s="210">
        <v>115778.30743</v>
      </c>
      <c r="D15" s="210" t="s">
        <v>530</v>
      </c>
      <c r="E15" s="210">
        <v>114861.61777</v>
      </c>
      <c r="F15" s="209">
        <v>-0.7917628788572828</v>
      </c>
      <c r="G15" s="209">
        <v>10.696824129398086</v>
      </c>
      <c r="H15" s="209">
        <v>9.1921250785909692</v>
      </c>
    </row>
    <row r="16" spans="1:8" s="188" customFormat="1" ht="15.75" customHeight="1">
      <c r="A16" s="268" t="s">
        <v>375</v>
      </c>
      <c r="B16" s="210">
        <v>390</v>
      </c>
      <c r="C16" s="210">
        <v>70009.119069999986</v>
      </c>
      <c r="D16" s="210" t="s">
        <v>533</v>
      </c>
      <c r="E16" s="210">
        <v>105161.14313</v>
      </c>
      <c r="F16" s="209">
        <v>50.210636167057856</v>
      </c>
      <c r="G16" s="209">
        <v>6.4681826049206341</v>
      </c>
      <c r="H16" s="209">
        <v>8.415817222722783</v>
      </c>
    </row>
    <row r="17" spans="1:8" s="188" customFormat="1" ht="15.75" customHeight="1">
      <c r="A17" s="268" t="s">
        <v>343</v>
      </c>
      <c r="B17" s="210">
        <v>2427</v>
      </c>
      <c r="C17" s="210">
        <v>118028.83111</v>
      </c>
      <c r="D17" s="210" t="s">
        <v>529</v>
      </c>
      <c r="E17" s="210">
        <v>91339.916620000004</v>
      </c>
      <c r="F17" s="209">
        <v>-22.61219927284256</v>
      </c>
      <c r="G17" s="209">
        <v>10.904751301062438</v>
      </c>
      <c r="H17" s="209">
        <v>7.3097345705190149</v>
      </c>
    </row>
    <row r="18" spans="1:8" s="188" customFormat="1" ht="15.75" customHeight="1">
      <c r="A18" s="268" t="s">
        <v>36</v>
      </c>
      <c r="B18" s="210">
        <v>279</v>
      </c>
      <c r="C18" s="210">
        <v>61228.06998</v>
      </c>
      <c r="D18" s="210" t="s">
        <v>526</v>
      </c>
      <c r="E18" s="210">
        <v>58017.115740000001</v>
      </c>
      <c r="F18" s="209">
        <v>-5.2442519273412476</v>
      </c>
      <c r="G18" s="209">
        <v>5.6568964506111925</v>
      </c>
      <c r="H18" s="209">
        <v>4.642983399807715</v>
      </c>
    </row>
    <row r="19" spans="1:8" s="188" customFormat="1">
      <c r="A19" s="442" t="s">
        <v>41</v>
      </c>
      <c r="B19" s="557">
        <v>258</v>
      </c>
      <c r="C19" s="557">
        <v>48617.909399999997</v>
      </c>
      <c r="D19" s="557" t="s">
        <v>528</v>
      </c>
      <c r="E19" s="557">
        <v>50249.994899999998</v>
      </c>
      <c r="F19" s="559">
        <v>3.3569635554917543</v>
      </c>
      <c r="G19" s="559">
        <v>4.4918364928182983</v>
      </c>
      <c r="H19" s="559">
        <v>4.0213976373228499</v>
      </c>
    </row>
    <row r="20" spans="1:8" ht="14.25">
      <c r="A20" s="102" t="s">
        <v>10</v>
      </c>
      <c r="B20" s="266">
        <v>10059</v>
      </c>
      <c r="C20" s="266">
        <v>1082361.5124400002</v>
      </c>
      <c r="D20" s="266">
        <v>10442</v>
      </c>
      <c r="E20" s="266">
        <v>1249565.4355000004</v>
      </c>
      <c r="F20" s="424">
        <v>15.448066208772282</v>
      </c>
      <c r="G20" s="266">
        <v>100</v>
      </c>
      <c r="H20" s="266">
        <v>99.999999999999972</v>
      </c>
    </row>
    <row r="21" spans="1:8">
      <c r="B21" s="283"/>
      <c r="C21" s="283"/>
      <c r="D21" s="283"/>
      <c r="E21" s="283"/>
    </row>
    <row r="22" spans="1:8" s="96" customFormat="1" ht="13.5">
      <c r="A22" s="187" t="s">
        <v>508</v>
      </c>
      <c r="B22" s="117"/>
      <c r="C22" s="117"/>
      <c r="D22" s="117"/>
      <c r="E22" s="117"/>
      <c r="F22" s="117"/>
      <c r="G22" s="112"/>
      <c r="H22" s="112"/>
    </row>
    <row r="23" spans="1:8" s="96" customFormat="1" ht="14.25">
      <c r="A23" s="606">
        <v>2018</v>
      </c>
      <c r="B23" s="606"/>
      <c r="C23" s="606"/>
      <c r="D23" s="606"/>
      <c r="E23" s="606"/>
      <c r="F23" s="606"/>
      <c r="G23" s="112"/>
      <c r="H23" s="112"/>
    </row>
    <row r="24" spans="1:8" s="96" customFormat="1" ht="15">
      <c r="A24" s="271"/>
      <c r="B24" s="226"/>
      <c r="C24" s="226"/>
      <c r="D24" s="272"/>
      <c r="E24" s="227"/>
      <c r="F24" s="227"/>
      <c r="G24" s="112"/>
      <c r="H24" s="112"/>
    </row>
    <row r="25" spans="1:8" s="96" customFormat="1" ht="15">
      <c r="A25" s="271"/>
      <c r="B25" s="226"/>
      <c r="C25" s="226"/>
      <c r="D25" s="272"/>
      <c r="E25" s="227"/>
      <c r="F25" s="227"/>
    </row>
    <row r="26" spans="1:8" s="96" customFormat="1" ht="15">
      <c r="A26" s="273"/>
      <c r="B26" s="226"/>
      <c r="C26" s="226"/>
      <c r="D26" s="272"/>
      <c r="E26" s="227"/>
      <c r="F26" s="227"/>
    </row>
    <row r="27" spans="1:8" s="96" customFormat="1" ht="15">
      <c r="A27" s="271"/>
      <c r="B27" s="226"/>
      <c r="C27" s="226"/>
      <c r="D27" s="272"/>
      <c r="E27" s="227"/>
      <c r="F27" s="227"/>
    </row>
    <row r="28" spans="1:8" s="96" customFormat="1" ht="15">
      <c r="A28" s="271"/>
      <c r="B28" s="226"/>
      <c r="C28" s="226"/>
      <c r="D28" s="272"/>
      <c r="E28" s="227"/>
      <c r="F28" s="227"/>
    </row>
    <row r="29" spans="1:8" s="96" customFormat="1" ht="15">
      <c r="A29" s="356"/>
      <c r="B29" s="226"/>
      <c r="C29" s="226"/>
      <c r="D29" s="272"/>
      <c r="E29" s="227"/>
      <c r="F29" s="227"/>
    </row>
    <row r="30" spans="1:8" s="96" customFormat="1" ht="15">
      <c r="A30" s="271"/>
      <c r="B30" s="226"/>
      <c r="C30" s="226"/>
      <c r="D30" s="272"/>
      <c r="E30" s="227"/>
      <c r="F30" s="227"/>
    </row>
    <row r="31" spans="1:8" s="96" customFormat="1" ht="15">
      <c r="A31" s="273"/>
      <c r="B31" s="226"/>
      <c r="C31" s="226"/>
      <c r="D31" s="272"/>
      <c r="E31" s="227"/>
      <c r="F31" s="227"/>
    </row>
    <row r="32" spans="1:8" s="96" customFormat="1" ht="14.25">
      <c r="A32" s="120"/>
      <c r="B32" s="252"/>
      <c r="C32" s="252"/>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509">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F5276"/>
  <sheetViews>
    <sheetView zoomScaleNormal="100" workbookViewId="0">
      <selection activeCell="K60" sqref="K60"/>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09" t="s">
        <v>257</v>
      </c>
      <c r="B2" s="609"/>
      <c r="C2" s="609"/>
      <c r="D2" s="609"/>
      <c r="E2" s="609"/>
    </row>
    <row r="3" spans="1:5" s="11" customFormat="1" ht="15.75">
      <c r="A3" s="610" t="s">
        <v>258</v>
      </c>
      <c r="B3" s="610"/>
      <c r="C3" s="610"/>
      <c r="D3" s="610"/>
      <c r="E3" s="610"/>
    </row>
    <row r="4" spans="1:5" s="11" customFormat="1"/>
    <row r="5" spans="1:5" s="11" customFormat="1" ht="14.25">
      <c r="A5" s="68"/>
      <c r="B5" s="611" t="s">
        <v>140</v>
      </c>
      <c r="C5" s="612"/>
      <c r="D5" s="612"/>
      <c r="E5" s="613"/>
    </row>
    <row r="6" spans="1:5" s="11" customFormat="1" ht="3.75" customHeight="1">
      <c r="A6" s="68"/>
      <c r="B6" s="65"/>
      <c r="C6" s="66"/>
      <c r="D6" s="66"/>
      <c r="E6" s="67"/>
    </row>
    <row r="7" spans="1:5" s="11" customFormat="1" ht="10.5" customHeight="1">
      <c r="A7" s="69"/>
      <c r="B7" s="614" t="s">
        <v>412</v>
      </c>
      <c r="C7" s="615"/>
      <c r="D7" s="615"/>
      <c r="E7" s="616"/>
    </row>
    <row r="8" spans="1:5" s="11" customFormat="1" ht="98.25" customHeight="1">
      <c r="A8" s="418" t="s">
        <v>385</v>
      </c>
      <c r="B8" s="71" t="s">
        <v>141</v>
      </c>
      <c r="C8" s="72" t="s">
        <v>142</v>
      </c>
      <c r="D8" s="64" t="s">
        <v>138</v>
      </c>
      <c r="E8" s="77" t="s">
        <v>241</v>
      </c>
    </row>
    <row r="9" spans="1:5" s="11" customFormat="1" ht="15.75" customHeight="1" thickBot="1">
      <c r="A9" s="607" t="s">
        <v>546</v>
      </c>
      <c r="B9" s="608"/>
      <c r="C9" s="608"/>
      <c r="D9" s="608"/>
      <c r="E9" s="608"/>
    </row>
    <row r="10" spans="1:5" s="11" customFormat="1" ht="15.75" thickBot="1">
      <c r="A10" s="571" t="s">
        <v>382</v>
      </c>
      <c r="B10" s="571" t="s">
        <v>383</v>
      </c>
      <c r="C10" s="571"/>
      <c r="D10" s="571"/>
      <c r="E10" s="571"/>
    </row>
    <row r="11" spans="1:5" s="11" customFormat="1" ht="15" customHeight="1">
      <c r="A11" s="560" t="s">
        <v>334</v>
      </c>
      <c r="B11" s="547">
        <v>503084.19740999996</v>
      </c>
      <c r="C11" s="547">
        <v>462469.66315000009</v>
      </c>
      <c r="D11" s="547">
        <v>965553.86056000006</v>
      </c>
      <c r="E11" s="549">
        <v>47.8968271000209</v>
      </c>
    </row>
    <row r="12" spans="1:5" s="79" customFormat="1" ht="15" customHeight="1">
      <c r="A12" s="551" t="s">
        <v>43</v>
      </c>
      <c r="B12" s="547">
        <v>253743.20231999998</v>
      </c>
      <c r="C12" s="547">
        <v>282364.71898000006</v>
      </c>
      <c r="D12" s="548">
        <v>536107.92130000005</v>
      </c>
      <c r="E12" s="549">
        <v>52.669380130645727</v>
      </c>
    </row>
    <row r="13" spans="1:5" s="79" customFormat="1" ht="15" customHeight="1">
      <c r="A13" s="268" t="s">
        <v>423</v>
      </c>
      <c r="B13" s="547">
        <v>352728.36255000002</v>
      </c>
      <c r="C13" s="547">
        <v>163636.24706999998</v>
      </c>
      <c r="D13" s="548">
        <v>516364.60962</v>
      </c>
      <c r="E13" s="549">
        <v>31.690058540305895</v>
      </c>
    </row>
    <row r="14" spans="1:5" s="79" customFormat="1" ht="15" customHeight="1">
      <c r="A14" s="551" t="s">
        <v>45</v>
      </c>
      <c r="B14" s="547">
        <v>371240.96217000001</v>
      </c>
      <c r="C14" s="547">
        <v>135751.32566999999</v>
      </c>
      <c r="D14" s="548">
        <v>506992.28784</v>
      </c>
      <c r="E14" s="549">
        <v>26.775816698979316</v>
      </c>
    </row>
    <row r="15" spans="1:5" s="79" customFormat="1" ht="15" customHeight="1">
      <c r="A15" s="550" t="s">
        <v>343</v>
      </c>
      <c r="B15" s="547">
        <v>274146.90792000003</v>
      </c>
      <c r="C15" s="547">
        <v>149236.71175000002</v>
      </c>
      <c r="D15" s="548">
        <v>423383.61967000004</v>
      </c>
      <c r="E15" s="549">
        <v>35.248579495427883</v>
      </c>
    </row>
    <row r="16" spans="1:5" s="79" customFormat="1" ht="15" customHeight="1">
      <c r="A16" s="551" t="s">
        <v>376</v>
      </c>
      <c r="B16" s="547">
        <v>190898.44686</v>
      </c>
      <c r="C16" s="547">
        <v>61905.447850000026</v>
      </c>
      <c r="D16" s="548">
        <v>252803.89471000002</v>
      </c>
      <c r="E16" s="549">
        <v>24.487537235537403</v>
      </c>
    </row>
    <row r="17" spans="1:5" s="79" customFormat="1" ht="15" customHeight="1">
      <c r="A17" s="353" t="s">
        <v>36</v>
      </c>
      <c r="B17" s="474">
        <v>188517.61203999998</v>
      </c>
      <c r="C17" s="476">
        <v>44023.869820000022</v>
      </c>
      <c r="D17" s="476">
        <v>232541.48186</v>
      </c>
      <c r="E17" s="475">
        <v>18.931620056719296</v>
      </c>
    </row>
    <row r="18" spans="1:5" s="79" customFormat="1">
      <c r="A18" s="561" t="s">
        <v>41</v>
      </c>
      <c r="B18" s="547">
        <v>170557.09781000001</v>
      </c>
      <c r="C18" s="548">
        <v>38799.036240000016</v>
      </c>
      <c r="D18" s="548">
        <v>209356.13405000002</v>
      </c>
      <c r="E18" s="549">
        <v>18.532552875061086</v>
      </c>
    </row>
    <row r="19" spans="1:5" s="11" customFormat="1" ht="16.5" customHeight="1">
      <c r="A19" s="70" t="s">
        <v>138</v>
      </c>
      <c r="B19" s="83">
        <v>2304916.78908</v>
      </c>
      <c r="C19" s="83">
        <v>1338187.0205300003</v>
      </c>
      <c r="D19" s="83">
        <v>3643103.8096099999</v>
      </c>
      <c r="E19" s="84">
        <v>36.732058444232344</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400" customFormat="1" ht="14.25">
      <c r="A29" s="399"/>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512"/>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8" s="11" customFormat="1"/>
    <row r="4946" spans="1:58" s="11" customFormat="1"/>
    <row r="4947" spans="1:58" s="11" customFormat="1"/>
    <row r="4948" spans="1:58" s="11" customFormat="1"/>
    <row r="4949" spans="1:58" s="11" customFormat="1"/>
    <row r="4950" spans="1:58" s="11" customFormat="1"/>
    <row r="4951" spans="1:58" s="11" customFormat="1"/>
    <row r="4952" spans="1:58" s="11" customFormat="1"/>
    <row r="4953" spans="1:58" s="11" customFormat="1"/>
    <row r="4954" spans="1:58" s="11" customFormat="1"/>
    <row r="4955" spans="1:58" s="11" customFormat="1"/>
    <row r="4956" spans="1:58" s="11" customFormat="1"/>
    <row r="4957" spans="1:58" s="11" customFormat="1"/>
    <row r="4958" spans="1:58" s="11" customFormat="1"/>
    <row r="4959" spans="1:58" s="11" customFormat="1"/>
    <row r="4960" spans="1:58">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row>
    <row r="4961" spans="1:58">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row>
    <row r="4962" spans="1:58">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row>
    <row r="4963" spans="1:58">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row>
    <row r="4964" spans="1:58">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row>
    <row r="4965" spans="1:58">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row>
    <row r="4966" spans="1:58">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row>
    <row r="4967" spans="1:58">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row>
    <row r="4968" spans="1:58">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row>
    <row r="4969" spans="1:58">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row>
    <row r="4970" spans="1:58">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row>
    <row r="4971" spans="1:58">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row>
    <row r="4972" spans="1:58">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row>
    <row r="4973" spans="1:58">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row>
    <row r="4974" spans="1:58">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row>
    <row r="4975" spans="1:58">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row>
    <row r="4976" spans="1:58">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row>
    <row r="4977" spans="1:58">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row>
    <row r="4978" spans="1:58">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row>
    <row r="4979" spans="1:58">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row>
    <row r="4980" spans="1:58">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row>
    <row r="4981" spans="1:58">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row>
    <row r="4982" spans="1:58">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row>
    <row r="4983" spans="1:58">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row>
    <row r="4984" spans="1:58">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row>
    <row r="4985" spans="1:58">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row>
    <row r="4986" spans="1:58">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row>
    <row r="4987" spans="1:58">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row>
    <row r="4988" spans="1:58">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row>
    <row r="4989" spans="1:58">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row>
    <row r="4990" spans="1:58">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row>
    <row r="4991" spans="1:58">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row>
    <row r="4992" spans="1:58">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row>
    <row r="4993" spans="1:58">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row>
    <row r="4994" spans="1:58">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row>
    <row r="4995" spans="1:58">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row>
    <row r="4996" spans="1:58">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row>
    <row r="4997" spans="1:58">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row>
    <row r="4998" spans="1:58">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row>
    <row r="4999" spans="1:58">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row>
    <row r="5000" spans="1:58">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row>
    <row r="5001" spans="1:58">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row>
    <row r="5002" spans="1:58">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row>
    <row r="5003" spans="1:58">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row>
    <row r="5004" spans="1:58">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row>
    <row r="5005" spans="1:58">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row>
    <row r="5006" spans="1:58">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row>
    <row r="5007" spans="1:58">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row>
    <row r="5008" spans="1:58">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row>
    <row r="5009" spans="1:58">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row>
    <row r="5010" spans="1:58">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row>
    <row r="5011" spans="1:58">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row>
    <row r="5012" spans="1:58">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row>
    <row r="5013" spans="1:58">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row>
    <row r="5014" spans="1:58">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row>
    <row r="5015" spans="1:58">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row>
    <row r="5016" spans="1:58">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row>
    <row r="5017" spans="1:58">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row>
    <row r="5018" spans="1:58">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row>
    <row r="5019" spans="1:58">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row>
    <row r="5020" spans="1:58">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row>
    <row r="5021" spans="1:58">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row>
    <row r="5022" spans="1:58">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row>
    <row r="5023" spans="1:58">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row>
    <row r="5024" spans="1:58">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row>
    <row r="5025" spans="1:58">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row>
    <row r="5026" spans="1:58">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row>
    <row r="5027" spans="1:58">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row>
    <row r="5028" spans="1:58">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row>
    <row r="5029" spans="1:58">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row>
    <row r="5030" spans="1:58">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row>
    <row r="5031" spans="1:58">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row>
    <row r="5032" spans="1:58">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row>
    <row r="5033" spans="1:58">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row>
    <row r="5034" spans="1:58">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row>
    <row r="5035" spans="1:58">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row>
    <row r="5036" spans="1:58">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row>
    <row r="5037" spans="1:58">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row>
    <row r="5038" spans="1:58">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row>
    <row r="5039" spans="1:58">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row>
    <row r="5040" spans="1:58">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row>
    <row r="5041" spans="1:58">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row>
    <row r="5042" spans="1:58">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row>
    <row r="5043" spans="1:58">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row>
    <row r="5044" spans="1:58">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row>
    <row r="5045" spans="1:58">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row>
    <row r="5046" spans="1:58">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row>
    <row r="5047" spans="1:58">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row>
    <row r="5048" spans="1:58">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row>
    <row r="5049" spans="1:58">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row>
    <row r="5050" spans="1:58">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row>
    <row r="5051" spans="1:58">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row>
    <row r="5052" spans="1:58">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row>
    <row r="5053" spans="1:58">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row>
    <row r="5054" spans="1:58">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row>
    <row r="5055" spans="1:58">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row>
    <row r="5056" spans="1:58">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row>
    <row r="5057" spans="1:58">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row>
    <row r="5058" spans="1:58">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row>
    <row r="5059" spans="1:58">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row>
    <row r="5060" spans="1:58">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row>
    <row r="5061" spans="1:58">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row>
    <row r="5062" spans="1:58">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row>
    <row r="5063" spans="1:58">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row>
    <row r="5064" spans="1:58">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row>
    <row r="5065" spans="1:58">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row>
    <row r="5066" spans="1:58">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row>
    <row r="5067" spans="1:58">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row>
    <row r="5068" spans="1:58">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row>
    <row r="5069" spans="1:58">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row>
    <row r="5070" spans="1:58">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row>
    <row r="5071" spans="1:58">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row>
    <row r="5072" spans="1:58">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row>
    <row r="5073" spans="1:58">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row>
    <row r="5074" spans="1:58">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row>
    <row r="5075" spans="1:58">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row>
    <row r="5076" spans="1:58">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row>
    <row r="5077" spans="1:58">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row>
    <row r="5078" spans="1:58">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row>
    <row r="5079" spans="1:58">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row>
    <row r="5080" spans="1:58">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row>
    <row r="5081" spans="1:58">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row>
    <row r="5082" spans="1:58">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row>
    <row r="5083" spans="1:58">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row>
    <row r="5084" spans="1:58">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row>
    <row r="5085" spans="1:58">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row>
    <row r="5086" spans="1:58">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row>
    <row r="5087" spans="1:58">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row>
    <row r="5088" spans="1:58">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row>
    <row r="5089" spans="1:58">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row>
    <row r="5090" spans="1:58">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row>
    <row r="5091" spans="1:58">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row>
    <row r="5092" spans="1:58">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row>
    <row r="5093" spans="1:58">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row>
    <row r="5094" spans="1:58">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row>
    <row r="5095" spans="1:58">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row>
    <row r="5096" spans="1:58">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row>
    <row r="5097" spans="1:58">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row>
    <row r="5098" spans="1:58">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row>
    <row r="5099" spans="1:58">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row>
    <row r="5100" spans="1:58">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row>
    <row r="5101" spans="1:58">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row>
    <row r="5102" spans="1:58">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row>
    <row r="5103" spans="1:58">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row>
    <row r="5104" spans="1:58">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row>
    <row r="5105" spans="1:58">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row>
    <row r="5106" spans="1:58">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row>
    <row r="5107" spans="1:58">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row>
    <row r="5108" spans="1:58">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row>
    <row r="5109" spans="1:58">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row>
    <row r="5110" spans="1:58">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row>
    <row r="5111" spans="1:58">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row>
    <row r="5112" spans="1:58">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row>
    <row r="5113" spans="1:58">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row>
    <row r="5114" spans="1:58">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row>
    <row r="5115" spans="1:58">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row>
    <row r="5116" spans="1:58">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row>
    <row r="5117" spans="1:58">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row>
    <row r="5118" spans="1:58">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row>
    <row r="5119" spans="1:58">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row>
    <row r="5120" spans="1:58">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row>
    <row r="5121" spans="1:58">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row>
    <row r="5122" spans="1:58">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row>
    <row r="5123" spans="1:58">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row>
    <row r="5124" spans="1:58">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row>
    <row r="5125" spans="1:58">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row>
    <row r="5126" spans="1:58">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row>
    <row r="5127" spans="1:58">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row>
    <row r="5128" spans="1:58">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row>
    <row r="5129" spans="1:58">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row>
    <row r="5130" spans="1:58">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row>
    <row r="5131" spans="1:58">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row>
    <row r="5132" spans="1:58">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row>
    <row r="5133" spans="1:58">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row>
    <row r="5134" spans="1:58">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row>
    <row r="5135" spans="1:58">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row>
    <row r="5136" spans="1:58">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row>
    <row r="5137" spans="1:58">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row>
    <row r="5138" spans="1:58">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row>
    <row r="5139" spans="1:58">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row>
    <row r="5140" spans="1:58">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row>
    <row r="5141" spans="1:58">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row>
    <row r="5142" spans="1:58">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row>
    <row r="5143" spans="1:58">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row>
    <row r="5144" spans="1:58">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row>
    <row r="5145" spans="1:58">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row>
    <row r="5146" spans="1:58">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row>
    <row r="5147" spans="1:58">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row>
    <row r="5148" spans="1:58">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row>
    <row r="5149" spans="1:58">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row>
    <row r="5150" spans="1:58">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row>
    <row r="5151" spans="1:58">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row>
    <row r="5152" spans="1:58">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row>
    <row r="5153" spans="1:58">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row>
    <row r="5154" spans="1:58">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row>
    <row r="5155" spans="1:58">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row>
    <row r="5156" spans="1:58">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row>
    <row r="5157" spans="1:58">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row>
    <row r="5158" spans="1:58">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row>
    <row r="5159" spans="1:58">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row>
    <row r="5160" spans="1:58">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row>
    <row r="5161" spans="1:58">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row>
    <row r="5162" spans="1:58">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row>
    <row r="5163" spans="1:58">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row>
    <row r="5164" spans="1:58">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row>
    <row r="5165" spans="1:58">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row>
    <row r="5166" spans="1:58">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row>
    <row r="5167" spans="1:58">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row>
    <row r="5168" spans="1:58">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row>
    <row r="5169" spans="1:58">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row>
    <row r="5170" spans="1:58">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row>
    <row r="5171" spans="1:58">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row>
    <row r="5172" spans="1:58">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row>
    <row r="5173" spans="1:58">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row>
    <row r="5174" spans="1:58">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row>
    <row r="5175" spans="1:58">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row>
    <row r="5176" spans="1:58">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row>
    <row r="5177" spans="1:58">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row>
    <row r="5178" spans="1:58">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row>
    <row r="5179" spans="1:58">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row>
    <row r="5180" spans="1:58">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row>
    <row r="5181" spans="1:58">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row>
    <row r="5182" spans="1:58">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row>
    <row r="5183" spans="1:58">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row>
    <row r="5184" spans="1:58">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row>
    <row r="5185" spans="1:58">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row>
    <row r="5186" spans="1:58">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row>
    <row r="5187" spans="1:58">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row>
    <row r="5188" spans="1:58">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row>
    <row r="5189" spans="1:58">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row>
    <row r="5190" spans="1:58">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row>
    <row r="5191" spans="1:58">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row>
    <row r="5192" spans="1:58">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row>
    <row r="5193" spans="1:58">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row>
    <row r="5194" spans="1:58">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row>
    <row r="5195" spans="1:58">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row>
    <row r="5196" spans="1:58">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row>
    <row r="5197" spans="1:58">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row>
    <row r="5198" spans="1:58">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row>
    <row r="5199" spans="1:58">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row>
    <row r="5200" spans="1:58">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row>
    <row r="5201" spans="1:58">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row>
    <row r="5202" spans="1:58">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row>
    <row r="5203" spans="1:58">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row>
    <row r="5204" spans="1:58">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row>
    <row r="5205" spans="1:58">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row>
    <row r="5206" spans="1:58">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row>
    <row r="5207" spans="1:58">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row>
    <row r="5208" spans="1:58">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row>
    <row r="5209" spans="1:58">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row>
    <row r="5210" spans="1:58">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row>
    <row r="5211" spans="1:58">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row>
    <row r="5212" spans="1:58">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row>
    <row r="5213" spans="1:58">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row>
    <row r="5214" spans="1:58">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row>
    <row r="5215" spans="1:58">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row>
    <row r="5216" spans="1:58">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row>
    <row r="5217" spans="1:58">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row>
    <row r="5218" spans="1:58">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row>
    <row r="5219" spans="1:58">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row>
    <row r="5220" spans="1:58">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row>
    <row r="5221" spans="1:58">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row>
    <row r="5222" spans="1:58">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row>
    <row r="5223" spans="1:58">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row>
    <row r="5224" spans="1:58">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row>
    <row r="5225" spans="1:58">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row>
    <row r="5226" spans="1:58">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row>
    <row r="5227" spans="1:58">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row>
    <row r="5228" spans="1:58">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row>
    <row r="5229" spans="1:58">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row>
    <row r="5230" spans="1:58">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row>
    <row r="5231" spans="1:58">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row>
    <row r="5232" spans="1:58">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row>
    <row r="5233" spans="1:58">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row>
    <row r="5234" spans="1:58">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row>
    <row r="5235" spans="1:58">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row>
    <row r="5236" spans="1:58">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row>
    <row r="5237" spans="1:58">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row>
    <row r="5238" spans="1:58">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row>
    <row r="5239" spans="1:58">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row>
    <row r="5240" spans="1:58">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row>
    <row r="5241" spans="1:58">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row>
    <row r="5242" spans="1:58">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row>
    <row r="5243" spans="1:58">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row>
    <row r="5244" spans="1:58">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row>
    <row r="5245" spans="1:58">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row>
    <row r="5246" spans="1:58">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row>
    <row r="5247" spans="1:58">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row>
    <row r="5248" spans="1:58">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row>
    <row r="5249" spans="1:58">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row>
    <row r="5250" spans="1:58">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row>
    <row r="5251" spans="1:58">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row>
    <row r="5252" spans="1:58">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row>
    <row r="5253" spans="1:58">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row>
    <row r="5254" spans="1:58">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row>
    <row r="5255" spans="1:58">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row>
    <row r="5256" spans="1:58">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row>
    <row r="5257" spans="1:58">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row>
    <row r="5258" spans="1:58">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row>
    <row r="5259" spans="1:58">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row>
    <row r="5260" spans="1:58">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row>
    <row r="5261" spans="1:58">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row>
    <row r="5262" spans="1:58">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row>
    <row r="5263" spans="1:58">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row>
    <row r="5264" spans="1:58">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row>
    <row r="5265" spans="1:58">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row>
    <row r="5266" spans="1:58">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row>
    <row r="5267" spans="1:58">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row>
    <row r="5268" spans="1:58">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row>
    <row r="5269" spans="1:58">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row>
    <row r="5270" spans="1:58">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row>
    <row r="5271" spans="1:58">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row>
    <row r="5272" spans="1:58">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row>
    <row r="5273" spans="1:58">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row>
    <row r="5274" spans="1:58">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row>
    <row r="5275" spans="1:58">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row>
    <row r="5276" spans="1:58">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K60" sqref="K60"/>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3" s="93" customFormat="1" ht="14.25" customHeight="1">
      <c r="A1" s="583" t="s">
        <v>403</v>
      </c>
      <c r="B1" s="583"/>
      <c r="C1" s="583"/>
      <c r="D1" s="583"/>
      <c r="E1" s="583"/>
      <c r="F1" s="58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s="93" customFormat="1" ht="15.75" customHeight="1">
      <c r="A2" s="584" t="s">
        <v>259</v>
      </c>
      <c r="B2" s="584"/>
      <c r="C2" s="584"/>
      <c r="D2" s="584"/>
      <c r="E2" s="584"/>
      <c r="F2" s="58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c r="A3" s="95"/>
      <c r="B3" s="95"/>
      <c r="C3" s="95"/>
      <c r="D3" s="95"/>
    </row>
    <row r="4" spans="1:63">
      <c r="A4" s="97"/>
      <c r="B4" s="95"/>
      <c r="C4" s="95"/>
      <c r="D4" s="95"/>
      <c r="E4" s="95"/>
      <c r="F4" s="95"/>
    </row>
    <row r="5" spans="1:63" ht="12" customHeight="1">
      <c r="A5" s="131"/>
      <c r="B5" s="130"/>
      <c r="C5" s="193"/>
      <c r="D5" s="131" t="s">
        <v>55</v>
      </c>
      <c r="E5" s="586" t="s">
        <v>13</v>
      </c>
      <c r="F5" s="587"/>
    </row>
    <row r="6" spans="1:63" ht="14.25" customHeight="1">
      <c r="A6" s="147" t="s">
        <v>58</v>
      </c>
      <c r="B6" s="598" t="s">
        <v>122</v>
      </c>
      <c r="C6" s="599"/>
      <c r="D6" s="131" t="s">
        <v>15</v>
      </c>
      <c r="E6" s="586" t="s">
        <v>15</v>
      </c>
      <c r="F6" s="587"/>
    </row>
    <row r="7" spans="1:63" ht="15" customHeight="1">
      <c r="A7" s="246" t="s">
        <v>38</v>
      </c>
      <c r="B7" s="600" t="s">
        <v>401</v>
      </c>
      <c r="C7" s="601"/>
      <c r="D7" s="133" t="s">
        <v>56</v>
      </c>
      <c r="E7" s="589" t="s">
        <v>19</v>
      </c>
      <c r="F7" s="590"/>
    </row>
    <row r="8" spans="1:63" ht="12" customHeight="1">
      <c r="A8" s="133"/>
      <c r="B8" s="130"/>
      <c r="C8" s="193"/>
      <c r="D8" s="133" t="s">
        <v>20</v>
      </c>
      <c r="E8" s="589" t="s">
        <v>20</v>
      </c>
      <c r="F8" s="590"/>
    </row>
    <row r="9" spans="1:63" ht="17.25" customHeight="1" thickBot="1">
      <c r="A9" s="533" t="s">
        <v>547</v>
      </c>
      <c r="B9" s="107">
        <v>2018</v>
      </c>
      <c r="C9" s="107">
        <v>2019</v>
      </c>
      <c r="D9" s="107" t="s">
        <v>506</v>
      </c>
      <c r="E9" s="107">
        <v>2018</v>
      </c>
      <c r="F9" s="107">
        <v>2019</v>
      </c>
    </row>
    <row r="10" spans="1:63" ht="15.75" thickBot="1">
      <c r="A10" s="588" t="s">
        <v>231</v>
      </c>
      <c r="B10" s="588"/>
      <c r="C10" s="588"/>
      <c r="D10" s="588"/>
      <c r="E10" s="588"/>
      <c r="F10" s="588"/>
    </row>
    <row r="11" spans="1:63" ht="15.75" customHeight="1">
      <c r="A11" s="202" t="s">
        <v>334</v>
      </c>
      <c r="B11" s="207">
        <v>523571.87809999997</v>
      </c>
      <c r="C11" s="207">
        <v>539853.38151999994</v>
      </c>
      <c r="D11" s="208">
        <v>3.1096978468523329</v>
      </c>
      <c r="E11" s="208">
        <v>21.975929205092758</v>
      </c>
      <c r="F11" s="208">
        <v>21.715063472403191</v>
      </c>
      <c r="G11" s="112"/>
    </row>
    <row r="12" spans="1:63" ht="15.75" customHeight="1">
      <c r="A12" s="268" t="s">
        <v>45</v>
      </c>
      <c r="B12" s="207">
        <v>360976.12047000002</v>
      </c>
      <c r="C12" s="207">
        <v>391253.58405</v>
      </c>
      <c r="D12" s="208">
        <v>8.3876638544893023</v>
      </c>
      <c r="E12" s="208">
        <v>15.151282946985603</v>
      </c>
      <c r="F12" s="208">
        <v>15.737784928807066</v>
      </c>
      <c r="G12" s="112"/>
    </row>
    <row r="13" spans="1:63" ht="15.75" customHeight="1">
      <c r="A13" s="268" t="s">
        <v>423</v>
      </c>
      <c r="B13" s="207">
        <v>371256.87646999996</v>
      </c>
      <c r="C13" s="207">
        <v>376170.87853999995</v>
      </c>
      <c r="D13" s="208">
        <v>1.3236124046303255</v>
      </c>
      <c r="E13" s="208">
        <v>15.582798036853895</v>
      </c>
      <c r="F13" s="208">
        <v>15.131098152921634</v>
      </c>
      <c r="G13" s="112"/>
    </row>
    <row r="14" spans="1:63" ht="15.75" customHeight="1">
      <c r="A14" s="268" t="s">
        <v>43</v>
      </c>
      <c r="B14" s="207">
        <v>270647.32511000003</v>
      </c>
      <c r="C14" s="207">
        <v>302715.89431</v>
      </c>
      <c r="D14" s="208">
        <v>11.848840252519111</v>
      </c>
      <c r="E14" s="208">
        <v>11.359904351144493</v>
      </c>
      <c r="F14" s="208">
        <v>12.176444723822513</v>
      </c>
      <c r="G14" s="112"/>
    </row>
    <row r="15" spans="1:63" ht="15.75" customHeight="1">
      <c r="A15" s="362" t="s">
        <v>343</v>
      </c>
      <c r="B15" s="207">
        <v>276385.83424</v>
      </c>
      <c r="C15" s="207">
        <v>285744.85245999997</v>
      </c>
      <c r="D15" s="208">
        <v>3.3862148708653006</v>
      </c>
      <c r="E15" s="208">
        <v>11.600767307423386</v>
      </c>
      <c r="F15" s="208">
        <v>11.493801503309669</v>
      </c>
      <c r="G15" s="112"/>
    </row>
    <row r="16" spans="1:63" ht="15.75" customHeight="1">
      <c r="A16" s="268" t="s">
        <v>376</v>
      </c>
      <c r="B16" s="207">
        <v>203880.40572000001</v>
      </c>
      <c r="C16" s="207">
        <v>214342.33233999999</v>
      </c>
      <c r="D16" s="208">
        <v>5.1314036692510445</v>
      </c>
      <c r="E16" s="208">
        <v>8.5574904799462121</v>
      </c>
      <c r="F16" s="208">
        <v>8.6217063945789238</v>
      </c>
      <c r="G16" s="112"/>
    </row>
    <row r="17" spans="1:7" ht="15.75" customHeight="1">
      <c r="A17" s="268" t="s">
        <v>36</v>
      </c>
      <c r="B17" s="207">
        <v>204503.15132</v>
      </c>
      <c r="C17" s="207">
        <v>200436.30714000002</v>
      </c>
      <c r="D17" s="208">
        <v>-1.9886462158406171</v>
      </c>
      <c r="E17" s="208">
        <v>8.5836290366388415</v>
      </c>
      <c r="F17" s="208">
        <v>8.062350409780576</v>
      </c>
      <c r="G17" s="112"/>
    </row>
    <row r="18" spans="1:7" ht="15.75" customHeight="1">
      <c r="A18" s="249" t="s">
        <v>41</v>
      </c>
      <c r="B18" s="444">
        <v>171257.31635000001</v>
      </c>
      <c r="C18" s="444">
        <v>175560.61236000003</v>
      </c>
      <c r="D18" s="477">
        <v>2.5127662290382657</v>
      </c>
      <c r="E18" s="477">
        <v>7.1881986359148096</v>
      </c>
      <c r="F18" s="477">
        <v>7.061750414376422</v>
      </c>
      <c r="G18" s="112"/>
    </row>
    <row r="19" spans="1:7" ht="14.25">
      <c r="A19" s="269" t="s">
        <v>10</v>
      </c>
      <c r="B19" s="266">
        <v>2382478.90778</v>
      </c>
      <c r="C19" s="266">
        <v>2486077.8427200001</v>
      </c>
      <c r="D19" s="195">
        <v>4.3483673497254127</v>
      </c>
      <c r="E19" s="195">
        <v>100</v>
      </c>
      <c r="F19" s="195">
        <v>100</v>
      </c>
      <c r="G19" s="112"/>
    </row>
    <row r="20" spans="1:7" ht="15" customHeight="1">
      <c r="A20" s="279"/>
      <c r="B20" s="279"/>
      <c r="C20" s="279"/>
      <c r="D20" s="280"/>
      <c r="E20" s="280"/>
      <c r="F20" s="280"/>
    </row>
    <row r="21" spans="1:7" ht="12.75">
      <c r="A21" s="281" t="s">
        <v>404</v>
      </c>
      <c r="B21" s="279"/>
      <c r="C21" s="279"/>
      <c r="D21" s="280"/>
      <c r="E21" s="280"/>
      <c r="F21" s="280"/>
    </row>
    <row r="22" spans="1:7" ht="8.25" customHeight="1">
      <c r="B22" s="260"/>
      <c r="C22" s="594"/>
      <c r="D22" s="594"/>
      <c r="E22" s="594"/>
      <c r="F22" s="594"/>
    </row>
    <row r="23" spans="1:7" ht="15">
      <c r="A23" s="260">
        <v>2018</v>
      </c>
      <c r="B23" s="226"/>
      <c r="C23" s="226"/>
      <c r="D23" s="272"/>
      <c r="E23" s="227"/>
      <c r="F23" s="227"/>
    </row>
    <row r="24" spans="1:7" ht="15">
      <c r="A24" s="271"/>
      <c r="B24" s="226"/>
      <c r="C24" s="226"/>
      <c r="D24" s="272"/>
      <c r="E24" s="227"/>
      <c r="F24" s="227"/>
    </row>
    <row r="25" spans="1:7" ht="15">
      <c r="A25" s="273"/>
      <c r="B25" s="226"/>
      <c r="C25" s="226"/>
      <c r="D25" s="272"/>
      <c r="E25" s="227"/>
      <c r="F25" s="227"/>
    </row>
    <row r="26" spans="1:7" ht="15">
      <c r="A26" s="271"/>
      <c r="B26" s="226"/>
      <c r="C26" s="226"/>
      <c r="D26" s="272"/>
      <c r="E26" s="227"/>
      <c r="F26" s="227"/>
    </row>
    <row r="27" spans="1:7" ht="15">
      <c r="A27" s="271"/>
      <c r="B27" s="226"/>
      <c r="C27" s="226"/>
      <c r="D27" s="272"/>
      <c r="E27" s="227"/>
      <c r="F27" s="227"/>
    </row>
    <row r="28" spans="1:7" ht="15">
      <c r="A28" s="271"/>
      <c r="B28" s="226"/>
      <c r="C28" s="226"/>
      <c r="D28" s="272"/>
      <c r="E28" s="227"/>
      <c r="F28" s="227"/>
    </row>
    <row r="29" spans="1:7" ht="15">
      <c r="A29" s="271"/>
      <c r="B29" s="226"/>
      <c r="C29" s="226"/>
      <c r="D29" s="272"/>
      <c r="E29" s="227"/>
      <c r="F29" s="227"/>
    </row>
    <row r="30" spans="1:7" ht="15">
      <c r="A30" s="273"/>
      <c r="B30" s="226"/>
      <c r="C30" s="226"/>
      <c r="D30" s="272"/>
      <c r="E30" s="227"/>
      <c r="F30" s="227"/>
    </row>
    <row r="31" spans="1:7" ht="14.25">
      <c r="A31" s="120"/>
      <c r="B31" s="252"/>
      <c r="C31" s="252"/>
      <c r="D31" s="176"/>
      <c r="E31" s="177"/>
      <c r="F31" s="282"/>
    </row>
    <row r="38" spans="1:2" ht="14.25">
      <c r="A38" s="511">
        <v>2019</v>
      </c>
      <c r="B38" s="260"/>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D7" sqref="D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3"/>
      <c r="B2" s="413"/>
      <c r="C2" s="571" t="s">
        <v>113</v>
      </c>
      <c r="D2" s="571"/>
      <c r="E2" s="571"/>
      <c r="F2" s="571"/>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566</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567</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545</v>
      </c>
      <c r="B35" s="11"/>
      <c r="C35" s="11"/>
      <c r="D35" s="11"/>
      <c r="E35" s="11"/>
      <c r="F35" s="11"/>
      <c r="G35" s="11"/>
      <c r="H35" s="11"/>
      <c r="I35" s="11"/>
    </row>
    <row r="36" spans="1:9">
      <c r="A36" s="82" t="s">
        <v>544</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K60" sqref="K60"/>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83" t="s">
        <v>405</v>
      </c>
      <c r="B2" s="583"/>
      <c r="C2" s="583"/>
      <c r="D2" s="583"/>
      <c r="E2" s="583"/>
      <c r="F2" s="583"/>
    </row>
    <row r="3" spans="1:6" ht="15.75">
      <c r="A3" s="584" t="s">
        <v>260</v>
      </c>
      <c r="B3" s="584"/>
      <c r="C3" s="584"/>
      <c r="D3" s="584"/>
      <c r="E3" s="584"/>
      <c r="F3" s="584"/>
    </row>
    <row r="5" spans="1:6">
      <c r="A5" s="131"/>
      <c r="B5" s="130"/>
      <c r="C5" s="193"/>
      <c r="D5" s="131" t="s">
        <v>55</v>
      </c>
      <c r="E5" s="586" t="s">
        <v>13</v>
      </c>
      <c r="F5" s="587"/>
    </row>
    <row r="6" spans="1:6" ht="14.25">
      <c r="A6" s="147" t="s">
        <v>58</v>
      </c>
      <c r="B6" s="598" t="s">
        <v>122</v>
      </c>
      <c r="C6" s="599"/>
      <c r="D6" s="131" t="s">
        <v>15</v>
      </c>
      <c r="E6" s="586" t="s">
        <v>15</v>
      </c>
      <c r="F6" s="587"/>
    </row>
    <row r="7" spans="1:6" ht="15">
      <c r="A7" s="246" t="s">
        <v>38</v>
      </c>
      <c r="B7" s="600" t="s">
        <v>401</v>
      </c>
      <c r="C7" s="601"/>
      <c r="D7" s="133" t="s">
        <v>56</v>
      </c>
      <c r="E7" s="589" t="s">
        <v>19</v>
      </c>
      <c r="F7" s="590"/>
    </row>
    <row r="8" spans="1:6">
      <c r="A8" s="133"/>
      <c r="B8" s="130"/>
      <c r="C8" s="193"/>
      <c r="D8" s="133" t="s">
        <v>20</v>
      </c>
      <c r="E8" s="589" t="s">
        <v>20</v>
      </c>
      <c r="F8" s="590"/>
    </row>
    <row r="9" spans="1:6" ht="16.5" customHeight="1" thickBot="1">
      <c r="A9" s="533" t="s">
        <v>547</v>
      </c>
      <c r="B9" s="107">
        <v>2018</v>
      </c>
      <c r="C9" s="107">
        <v>2019</v>
      </c>
      <c r="D9" s="107" t="s">
        <v>506</v>
      </c>
      <c r="E9" s="107">
        <v>2018</v>
      </c>
      <c r="F9" s="107">
        <v>2019</v>
      </c>
    </row>
    <row r="10" spans="1:6" ht="15.75" thickBot="1">
      <c r="A10" s="588" t="s">
        <v>194</v>
      </c>
      <c r="B10" s="588"/>
      <c r="C10" s="588"/>
      <c r="D10" s="588"/>
      <c r="E10" s="588"/>
      <c r="F10" s="588"/>
    </row>
    <row r="11" spans="1:6" ht="13.5" customHeight="1">
      <c r="A11" s="202" t="s">
        <v>334</v>
      </c>
      <c r="B11" s="207">
        <v>203968.03838999997</v>
      </c>
      <c r="C11" s="207">
        <v>248022.41361000002</v>
      </c>
      <c r="D11" s="208">
        <v>21.598665932044337</v>
      </c>
      <c r="E11" s="208">
        <v>25.431168618320797</v>
      </c>
      <c r="F11" s="208">
        <v>30.391383257694553</v>
      </c>
    </row>
    <row r="12" spans="1:6" ht="13.5" customHeight="1">
      <c r="A12" s="268" t="s">
        <v>423</v>
      </c>
      <c r="B12" s="207">
        <v>150777.34261000002</v>
      </c>
      <c r="C12" s="207">
        <v>134532.05325</v>
      </c>
      <c r="D12" s="208">
        <v>-10.774357127396794</v>
      </c>
      <c r="E12" s="208">
        <v>18.799239596576069</v>
      </c>
      <c r="F12" s="208">
        <v>16.484861715741619</v>
      </c>
    </row>
    <row r="13" spans="1:6" s="188" customFormat="1" ht="13.5" customHeight="1">
      <c r="A13" s="268" t="s">
        <v>43</v>
      </c>
      <c r="B13" s="207">
        <v>86684.461309999999</v>
      </c>
      <c r="C13" s="207">
        <v>96575.684670000002</v>
      </c>
      <c r="D13" s="208">
        <v>11.410607172867039</v>
      </c>
      <c r="E13" s="208">
        <v>10.808002908513512</v>
      </c>
      <c r="F13" s="208">
        <v>11.83388470203117</v>
      </c>
    </row>
    <row r="14" spans="1:6" s="188" customFormat="1" ht="13.5" customHeight="1">
      <c r="A14" s="268" t="s">
        <v>376</v>
      </c>
      <c r="B14" s="207">
        <v>68684.641099999993</v>
      </c>
      <c r="C14" s="207">
        <v>92008.661489999999</v>
      </c>
      <c r="D14" s="208">
        <v>33.95813098308524</v>
      </c>
      <c r="E14" s="208">
        <v>8.5637470610129878</v>
      </c>
      <c r="F14" s="208">
        <v>11.274265312033593</v>
      </c>
    </row>
    <row r="15" spans="1:6" ht="13.5" customHeight="1">
      <c r="A15" s="268" t="s">
        <v>45</v>
      </c>
      <c r="B15" s="207">
        <v>90419.460149999999</v>
      </c>
      <c r="C15" s="207">
        <v>87865.604619999998</v>
      </c>
      <c r="D15" s="208">
        <v>-2.8244534149654554</v>
      </c>
      <c r="E15" s="208">
        <v>11.273690503682978</v>
      </c>
      <c r="F15" s="208">
        <v>10.766596559996589</v>
      </c>
    </row>
    <row r="16" spans="1:6" ht="13.5" customHeight="1">
      <c r="A16" s="362" t="s">
        <v>343</v>
      </c>
      <c r="B16" s="210">
        <v>91894.142689999993</v>
      </c>
      <c r="C16" s="210">
        <v>64098.71918</v>
      </c>
      <c r="D16" s="209">
        <v>-30.247220003745369</v>
      </c>
      <c r="E16" s="209">
        <v>11.457557057625737</v>
      </c>
      <c r="F16" s="209">
        <v>7.8543253916958644</v>
      </c>
    </row>
    <row r="17" spans="1:6" ht="13.5" customHeight="1">
      <c r="A17" s="268" t="s">
        <v>41</v>
      </c>
      <c r="B17" s="210">
        <v>48383.4254</v>
      </c>
      <c r="C17" s="210">
        <v>49831.256959999999</v>
      </c>
      <c r="D17" s="209">
        <v>2.992412273480749</v>
      </c>
      <c r="E17" s="209">
        <v>6.0325483315511015</v>
      </c>
      <c r="F17" s="209">
        <v>6.1060643932986807</v>
      </c>
    </row>
    <row r="18" spans="1:6" ht="13.5" customHeight="1">
      <c r="A18" s="442" t="s">
        <v>36</v>
      </c>
      <c r="B18" s="444">
        <v>61228.06998</v>
      </c>
      <c r="C18" s="444">
        <v>43160.127180000003</v>
      </c>
      <c r="D18" s="211">
        <v>-29.50924764720143</v>
      </c>
      <c r="E18" s="211">
        <v>7.6340459227168127</v>
      </c>
      <c r="F18" s="211">
        <v>5.2886186675079339</v>
      </c>
    </row>
    <row r="19" spans="1:6" ht="14.25">
      <c r="A19" s="269" t="s">
        <v>10</v>
      </c>
      <c r="B19" s="266">
        <v>802039.58163000003</v>
      </c>
      <c r="C19" s="266">
        <v>816094.52095999999</v>
      </c>
      <c r="D19" s="320">
        <v>1.7523997134201164</v>
      </c>
      <c r="E19" s="320">
        <v>100</v>
      </c>
      <c r="F19" s="320">
        <v>100</v>
      </c>
    </row>
    <row r="20" spans="1:6">
      <c r="B20" s="283"/>
      <c r="C20" s="283"/>
    </row>
    <row r="21" spans="1:6" ht="17.25" customHeight="1">
      <c r="A21" s="284" t="s">
        <v>406</v>
      </c>
    </row>
    <row r="22" spans="1:6">
      <c r="A22" s="161">
        <v>2018</v>
      </c>
    </row>
    <row r="29" spans="1:6" s="394" customFormat="1" ht="14.25">
      <c r="A29" s="393"/>
    </row>
    <row r="35" spans="1:1">
      <c r="A35" s="161"/>
    </row>
    <row r="37" spans="1:1">
      <c r="A37" s="161">
        <v>2019</v>
      </c>
    </row>
    <row r="38" spans="1:1">
      <c r="A38" s="467"/>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X1392"/>
  <sheetViews>
    <sheetView zoomScaleNormal="100" workbookViewId="0">
      <selection activeCell="K60" sqref="K60"/>
    </sheetView>
  </sheetViews>
  <sheetFormatPr defaultRowHeight="12.75"/>
  <cols>
    <col min="1" max="1" width="35.42578125" style="285" customWidth="1"/>
    <col min="2" max="2" width="14.140625" style="285" customWidth="1"/>
    <col min="3" max="3" width="12.85546875" style="285" customWidth="1"/>
    <col min="4" max="4" width="12.28515625" style="285" customWidth="1"/>
    <col min="5" max="5" width="10.42578125" style="285" customWidth="1"/>
    <col min="6" max="6" width="12.28515625" style="285" customWidth="1"/>
    <col min="7" max="16384" width="9.140625" style="285"/>
  </cols>
  <sheetData>
    <row r="1" spans="1:180">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row>
    <row r="2" spans="1:180" ht="15.75" customHeight="1">
      <c r="A2" s="583" t="s">
        <v>407</v>
      </c>
      <c r="B2" s="583"/>
      <c r="C2" s="583"/>
      <c r="D2" s="583"/>
      <c r="E2" s="583"/>
      <c r="F2" s="583"/>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row>
    <row r="3" spans="1:180" ht="15.75">
      <c r="A3" s="182"/>
      <c r="B3" s="432" t="s">
        <v>261</v>
      </c>
      <c r="C3" s="432"/>
      <c r="D3" s="43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row>
    <row r="4" spans="1:180">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row>
    <row r="5" spans="1:180" ht="21" customHeight="1">
      <c r="A5" s="286"/>
      <c r="B5" s="617" t="s">
        <v>140</v>
      </c>
      <c r="C5" s="617" t="s">
        <v>139</v>
      </c>
      <c r="D5" s="617" t="s">
        <v>139</v>
      </c>
      <c r="E5" s="617" t="s">
        <v>139</v>
      </c>
      <c r="F5" s="617"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row>
    <row r="6" spans="1:180" ht="10.5" customHeight="1">
      <c r="A6" s="287"/>
      <c r="B6" s="618" t="s">
        <v>401</v>
      </c>
      <c r="C6" s="618"/>
      <c r="D6" s="618"/>
      <c r="E6" s="618"/>
      <c r="F6" s="618"/>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row>
    <row r="7" spans="1:180" ht="39.75" customHeight="1">
      <c r="A7" s="417" t="s">
        <v>384</v>
      </c>
      <c r="B7" s="288" t="s">
        <v>388</v>
      </c>
      <c r="C7" s="289" t="s">
        <v>225</v>
      </c>
      <c r="D7" s="289" t="s">
        <v>226</v>
      </c>
      <c r="E7" s="289" t="s">
        <v>240</v>
      </c>
      <c r="F7" s="290"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row>
    <row r="8" spans="1:180" ht="15" customHeight="1" thickBot="1">
      <c r="A8" s="608" t="s">
        <v>546</v>
      </c>
      <c r="B8" s="608"/>
      <c r="C8" s="608"/>
      <c r="D8" s="608"/>
      <c r="E8" s="608"/>
      <c r="F8" s="608"/>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row>
    <row r="9" spans="1:180" ht="15.75" thickBot="1">
      <c r="A9" s="588" t="s">
        <v>224</v>
      </c>
      <c r="B9" s="588"/>
      <c r="C9" s="588"/>
      <c r="D9" s="588"/>
      <c r="E9" s="588"/>
      <c r="F9" s="588"/>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row>
    <row r="10" spans="1:180">
      <c r="A10" s="562" t="s">
        <v>334</v>
      </c>
      <c r="B10" s="298">
        <v>403238.87628000003</v>
      </c>
      <c r="C10" s="298">
        <v>93437.746800000008</v>
      </c>
      <c r="D10" s="298">
        <v>6407.5743300000004</v>
      </c>
      <c r="E10" s="298">
        <v>36769.184110000002</v>
      </c>
      <c r="F10" s="298">
        <v>539853.38152000005</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row>
    <row r="11" spans="1:180" ht="14.25" customHeight="1">
      <c r="A11" s="268" t="s">
        <v>45</v>
      </c>
      <c r="B11" s="298">
        <v>275732.77626999997</v>
      </c>
      <c r="C11" s="298">
        <v>89949.51565999999</v>
      </c>
      <c r="D11" s="298">
        <v>5558.6702400000004</v>
      </c>
      <c r="E11" s="298">
        <v>20012.621890000002</v>
      </c>
      <c r="F11" s="207">
        <v>391253.58405999996</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row>
    <row r="12" spans="1:180">
      <c r="A12" s="268" t="s">
        <v>423</v>
      </c>
      <c r="B12" s="298">
        <v>301311.152</v>
      </c>
      <c r="C12" s="298">
        <v>46944.701980000005</v>
      </c>
      <c r="D12" s="298">
        <v>4472.5085699999991</v>
      </c>
      <c r="E12" s="298">
        <v>23442.51599</v>
      </c>
      <c r="F12" s="207">
        <v>376170.87854000001</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row>
    <row r="13" spans="1:180">
      <c r="A13" s="268" t="s">
        <v>43</v>
      </c>
      <c r="B13" s="298">
        <v>206929.79699999999</v>
      </c>
      <c r="C13" s="298">
        <v>42106.185680000002</v>
      </c>
      <c r="D13" s="298">
        <v>4707.2196399999993</v>
      </c>
      <c r="E13" s="298">
        <v>48972.691989999999</v>
      </c>
      <c r="F13" s="207">
        <v>302715.89431</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row>
    <row r="14" spans="1:180">
      <c r="A14" s="362" t="s">
        <v>343</v>
      </c>
      <c r="B14" s="298">
        <v>223435.06099999999</v>
      </c>
      <c r="C14" s="298">
        <v>45959.817800000004</v>
      </c>
      <c r="D14" s="298">
        <v>4752.0291200000001</v>
      </c>
      <c r="E14" s="298">
        <v>11597.94454</v>
      </c>
      <c r="F14" s="207">
        <v>285744.85246000002</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row>
    <row r="15" spans="1:180">
      <c r="A15" s="268" t="s">
        <v>375</v>
      </c>
      <c r="B15" s="298">
        <v>161044.91937000002</v>
      </c>
      <c r="C15" s="298">
        <v>26375.718929999999</v>
      </c>
      <c r="D15" s="298">
        <v>3477.8085599999999</v>
      </c>
      <c r="E15" s="298">
        <v>23443.885489999997</v>
      </c>
      <c r="F15" s="299">
        <v>214342.33235000001</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row>
    <row r="16" spans="1:180">
      <c r="A16" s="563" t="s">
        <v>36</v>
      </c>
      <c r="B16" s="298">
        <v>154619</v>
      </c>
      <c r="C16" s="298">
        <v>30058.988989999998</v>
      </c>
      <c r="D16" s="298">
        <v>3839.6230500000001</v>
      </c>
      <c r="E16" s="298">
        <v>11918.695099999999</v>
      </c>
      <c r="F16" s="298">
        <v>200436.30713999999</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row>
    <row r="17" spans="1:180">
      <c r="A17" s="249" t="s">
        <v>41</v>
      </c>
      <c r="B17" s="298">
        <v>166315.98909000002</v>
      </c>
      <c r="C17" s="298">
        <v>0</v>
      </c>
      <c r="D17" s="298">
        <v>4241.1087200000002</v>
      </c>
      <c r="E17" s="298">
        <v>5003.5145400000001</v>
      </c>
      <c r="F17" s="298">
        <v>175560.61235000001</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row>
    <row r="18" spans="1:180" ht="14.25">
      <c r="A18" s="115" t="s">
        <v>138</v>
      </c>
      <c r="B18" s="194">
        <v>1892627.5710100001</v>
      </c>
      <c r="C18" s="194">
        <v>374832.67583999998</v>
      </c>
      <c r="D18" s="194">
        <v>37456.542229999999</v>
      </c>
      <c r="E18" s="194">
        <v>181161.05364999996</v>
      </c>
      <c r="F18" s="194">
        <v>2486077.8427299997</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row>
    <row r="19" spans="1:180" ht="18" customHeight="1">
      <c r="A19" s="182"/>
      <c r="B19" s="292"/>
      <c r="C19" s="292"/>
      <c r="D19" s="292"/>
      <c r="E19" s="292"/>
      <c r="F19" s="293"/>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row>
    <row r="20" spans="1:180">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row>
    <row r="21" spans="1:180">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row>
    <row r="22" spans="1:180">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row>
    <row r="23" spans="1:180">
      <c r="A23" s="294"/>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row>
    <row r="24" spans="1:180">
      <c r="A24" s="295"/>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row>
    <row r="25" spans="1:180" ht="14.25">
      <c r="A25" s="295"/>
      <c r="D25" s="296"/>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row>
    <row r="26" spans="1:180" ht="15">
      <c r="A26" s="295"/>
      <c r="D26" s="297"/>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row>
    <row r="27" spans="1:180">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row>
    <row r="28" spans="1:180">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row>
    <row r="29" spans="1:180">
      <c r="A29" s="291"/>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row>
    <row r="30" spans="1:180">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row>
    <row r="31" spans="1:180">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row>
    <row r="32" spans="1:180">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row>
    <row r="33" spans="1:180">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row>
    <row r="34" spans="1:180">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row>
    <row r="35" spans="1:180">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row>
    <row r="36" spans="1:180">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row>
    <row r="37" spans="1:180">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row>
    <row r="38" spans="1:180">
      <c r="A38" s="467"/>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row>
    <row r="39" spans="1:180">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row>
    <row r="40" spans="1:180">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row>
    <row r="41" spans="1:180">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row>
    <row r="42" spans="1:180">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row>
    <row r="43" spans="1:180">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row>
    <row r="44" spans="1:180">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row>
    <row r="45" spans="1:180">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row>
    <row r="46" spans="1:180">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row>
    <row r="47" spans="1:180">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row>
    <row r="48" spans="1:180">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row>
    <row r="49" spans="1:180">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row>
    <row r="50" spans="1:180">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row>
    <row r="51" spans="1:180">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row>
    <row r="52" spans="1:180">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row>
    <row r="53" spans="1:180">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row>
    <row r="54" spans="1:180">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row>
    <row r="55" spans="1:180">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row>
    <row r="56" spans="1:180">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row>
    <row r="57" spans="1:180">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row>
    <row r="58" spans="1:180">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row>
    <row r="59" spans="1:180">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row>
    <row r="60" spans="1:180">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row>
    <row r="61" spans="1:180">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row>
    <row r="62" spans="1:180">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row>
    <row r="63" spans="1:180">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row>
    <row r="64" spans="1:180">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row>
    <row r="65" spans="1:173">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row>
    <row r="66" spans="1:173">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row>
    <row r="67" spans="1:173">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row>
    <row r="68" spans="1:173">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row>
    <row r="69" spans="1:173">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row>
    <row r="70" spans="1:173">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row>
    <row r="71" spans="1:173">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row>
    <row r="72" spans="1:173">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row>
    <row r="73" spans="1:173">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row>
    <row r="74" spans="1:173">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row>
    <row r="75" spans="1:173">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row>
    <row r="76" spans="1:173">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row>
    <row r="77" spans="1:173">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row>
    <row r="78" spans="1:173">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row>
    <row r="79" spans="1:173">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row>
    <row r="80" spans="1:173">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row>
    <row r="81" spans="1:173">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row>
    <row r="82" spans="1:173">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row>
    <row r="83" spans="1:173">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row>
    <row r="84" spans="1:173">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row>
    <row r="85" spans="1:173">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row>
    <row r="86" spans="1:173">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row>
    <row r="87" spans="1:173">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row>
    <row r="88" spans="1:173">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row>
    <row r="89" spans="1:173">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row>
    <row r="90" spans="1:173">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row>
    <row r="91" spans="1:173">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row>
    <row r="92" spans="1:173">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row>
    <row r="93" spans="1:173">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row>
    <row r="94" spans="1:173">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row>
    <row r="95" spans="1:173">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row>
    <row r="96" spans="1:173">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row>
    <row r="97" spans="1:173">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row>
    <row r="98" spans="1:173">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row>
    <row r="99" spans="1:173">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row>
    <row r="100" spans="1:173">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row>
    <row r="101" spans="1:173">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row>
    <row r="102" spans="1:173">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row>
    <row r="103" spans="1:173">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row>
    <row r="104" spans="1:173">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row>
    <row r="105" spans="1:173">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row>
    <row r="106" spans="1:173">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row>
    <row r="107" spans="1:173">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row>
    <row r="108" spans="1:173">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row>
    <row r="109" spans="1:173">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row>
    <row r="110" spans="1:173">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row>
    <row r="111" spans="1:173">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row>
    <row r="112" spans="1:173">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row>
    <row r="113" spans="1:173">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row>
    <row r="114" spans="1:173">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row>
    <row r="115" spans="1:173">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row>
    <row r="116" spans="1:173">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row>
    <row r="117" spans="1:173">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row>
    <row r="118" spans="1:173">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row>
    <row r="119" spans="1:173">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row>
    <row r="120" spans="1:173">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row>
    <row r="121" spans="1:173">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row>
    <row r="122" spans="1:173">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row>
    <row r="123" spans="1:173">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row>
    <row r="124" spans="1:173">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row>
    <row r="125" spans="1:173">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row>
    <row r="126" spans="1:173">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row>
    <row r="127" spans="1:173">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row>
    <row r="128" spans="1:173">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row>
    <row r="129" spans="1:173">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row>
    <row r="130" spans="1:173">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row>
    <row r="131" spans="1:173">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row>
    <row r="132" spans="1:173">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row>
    <row r="133" spans="1:173">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row>
    <row r="134" spans="1:173">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row>
    <row r="135" spans="1:173">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row>
    <row r="136" spans="1:173">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row>
    <row r="137" spans="1:173">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row>
    <row r="138" spans="1:173">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row>
    <row r="139" spans="1:173">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row>
    <row r="140" spans="1:173">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row>
    <row r="141" spans="1:173">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row>
    <row r="142" spans="1:173">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row>
    <row r="143" spans="1:173">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row>
    <row r="144" spans="1:173">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row>
    <row r="145" spans="1:173">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row>
    <row r="146" spans="1:173">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row>
    <row r="147" spans="1:173">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row>
    <row r="148" spans="1:173">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row>
    <row r="149" spans="1:173">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row>
    <row r="150" spans="1:173">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row>
    <row r="151" spans="1:173">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row>
    <row r="152" spans="1:173">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row>
    <row r="153" spans="1:173">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row>
    <row r="154" spans="1:173">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row>
    <row r="155" spans="1:173">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row>
    <row r="156" spans="1:173">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row>
    <row r="157" spans="1:173">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row>
    <row r="158" spans="1:173">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row>
    <row r="159" spans="1:173">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row>
    <row r="160" spans="1:173">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row>
    <row r="161" spans="1:173">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row>
    <row r="162" spans="1:173">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row>
    <row r="163" spans="1:173">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row>
    <row r="164" spans="1:173">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row>
    <row r="165" spans="1:173">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row>
    <row r="166" spans="1:173">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row>
    <row r="167" spans="1:173">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row>
    <row r="168" spans="1:173">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row>
    <row r="169" spans="1:173">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row>
    <row r="170" spans="1:173">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row>
    <row r="171" spans="1:173">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row>
    <row r="172" spans="1:173">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row>
    <row r="173" spans="1:173">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row>
    <row r="174" spans="1:173">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row>
    <row r="175" spans="1:173">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row>
    <row r="176" spans="1:173">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row>
    <row r="177" spans="1:173">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row>
    <row r="178" spans="1:173">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row>
    <row r="179" spans="1:173">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row>
    <row r="180" spans="1:173">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row>
    <row r="181" spans="1:173">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row>
    <row r="182" spans="1:173">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row>
    <row r="183" spans="1:173">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row>
    <row r="184" spans="1:173">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row>
    <row r="185" spans="1:173">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row>
    <row r="186" spans="1:173">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row>
    <row r="187" spans="1:173">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row>
    <row r="188" spans="1:173">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row>
    <row r="189" spans="1:173">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row>
    <row r="190" spans="1:173">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row>
    <row r="191" spans="1:173">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row>
    <row r="192" spans="1:173">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row>
    <row r="193" spans="1:173">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row>
    <row r="194" spans="1:173">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row>
    <row r="195" spans="1:173">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row>
    <row r="196" spans="1:173">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row>
    <row r="197" spans="1:173">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row>
    <row r="198" spans="1:173">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row>
    <row r="199" spans="1:173">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row>
    <row r="200" spans="1:173">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row>
    <row r="201" spans="1:173">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row>
    <row r="202" spans="1:173">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row>
    <row r="203" spans="1:173">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row>
    <row r="204" spans="1:173">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row>
    <row r="205" spans="1:173">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row>
    <row r="206" spans="1:173">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row>
    <row r="207" spans="1:173">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row>
    <row r="208" spans="1:173">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row>
    <row r="209" spans="1:173">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row>
    <row r="210" spans="1:173">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row>
    <row r="211" spans="1:173">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row>
    <row r="212" spans="1:173">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row>
    <row r="213" spans="1:173">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row>
    <row r="214" spans="1:173">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row>
    <row r="215" spans="1:173">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row>
    <row r="216" spans="1:173">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row>
    <row r="217" spans="1:173">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row>
    <row r="218" spans="1:173">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row>
    <row r="219" spans="1:173">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row>
    <row r="220" spans="1:173">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row>
    <row r="221" spans="1:173">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row>
    <row r="222" spans="1:173">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row>
    <row r="223" spans="1:173">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row>
    <row r="224" spans="1:173">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row>
    <row r="225" spans="1:173">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row>
    <row r="226" spans="1:173">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row>
    <row r="227" spans="1:173">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row>
    <row r="228" spans="1:173">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row>
    <row r="229" spans="1:173">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row>
    <row r="230" spans="1:173">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row>
    <row r="231" spans="1:173">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row>
    <row r="232" spans="1:173">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row>
    <row r="233" spans="1:173">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row>
    <row r="234" spans="1:173">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row>
    <row r="235" spans="1:173">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row>
    <row r="236" spans="1:173">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row>
    <row r="237" spans="1:173">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row>
    <row r="238" spans="1:173">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row>
    <row r="239" spans="1:173">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row>
    <row r="240" spans="1:173">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row>
    <row r="241" spans="1:173">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row>
    <row r="242" spans="1:173">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row>
    <row r="243" spans="1:173">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row>
    <row r="244" spans="1:173">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row>
    <row r="245" spans="1:173">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row>
    <row r="246" spans="1:173">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row>
    <row r="247" spans="1:173">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row>
    <row r="248" spans="1:173">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row>
    <row r="249" spans="1:173">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row>
    <row r="250" spans="1:173">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row>
    <row r="251" spans="1:173">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row>
    <row r="252" spans="1:173">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row>
    <row r="253" spans="1:173">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row>
    <row r="254" spans="1:173">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row>
    <row r="255" spans="1:173">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row>
    <row r="256" spans="1:173">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row>
    <row r="257" spans="1:173">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row>
    <row r="258" spans="1:173">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row>
    <row r="259" spans="1:173">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row>
    <row r="260" spans="1:173">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row>
    <row r="261" spans="1:173">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row>
    <row r="262" spans="1:173">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row>
    <row r="263" spans="1:173">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row>
    <row r="264" spans="1:173">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row>
    <row r="265" spans="1:173">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row>
    <row r="266" spans="1:173">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row>
    <row r="267" spans="1:173">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row>
    <row r="268" spans="1:173">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row>
    <row r="269" spans="1:173">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row>
    <row r="270" spans="1:173">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row>
    <row r="271" spans="1:173">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row>
    <row r="272" spans="1:173">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row>
    <row r="273" spans="1:173">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row>
    <row r="274" spans="1:173">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row>
    <row r="275" spans="1:173">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row>
    <row r="276" spans="1:173">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row>
    <row r="277" spans="1:173">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row>
    <row r="278" spans="1:173">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row>
    <row r="279" spans="1:173">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row>
    <row r="280" spans="1:173">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row>
    <row r="281" spans="1:173">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row>
    <row r="282" spans="1:173">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row>
    <row r="283" spans="1:173">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row>
    <row r="284" spans="1:173">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row>
    <row r="285" spans="1:173">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row>
    <row r="286" spans="1:173">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row>
    <row r="287" spans="1:173">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row>
    <row r="288" spans="1:173">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row>
    <row r="289" spans="1:173">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row>
    <row r="290" spans="1:173">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row>
    <row r="291" spans="1:173">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row>
    <row r="292" spans="1:173">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row>
    <row r="293" spans="1:173">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row>
    <row r="294" spans="1:173">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row>
    <row r="295" spans="1:173">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row>
    <row r="296" spans="1:173">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row>
    <row r="297" spans="1:173">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row>
    <row r="298" spans="1:173">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row>
    <row r="299" spans="1:173">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row>
    <row r="300" spans="1:173">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row>
    <row r="301" spans="1:173">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row>
    <row r="302" spans="1:173">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row>
    <row r="303" spans="1:173">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row>
    <row r="304" spans="1:173">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row>
    <row r="305" spans="1:173">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row>
    <row r="306" spans="1:173">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row>
    <row r="307" spans="1:173">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row>
    <row r="308" spans="1:173">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row>
    <row r="309" spans="1:173">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row>
    <row r="310" spans="1:173">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row>
    <row r="311" spans="1:173">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row>
    <row r="312" spans="1:173">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row>
    <row r="313" spans="1:173">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row>
    <row r="314" spans="1:173">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row>
    <row r="315" spans="1:173">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row>
    <row r="316" spans="1:173">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row>
    <row r="317" spans="1:173">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row>
    <row r="318" spans="1:173">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row>
    <row r="319" spans="1:173">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row>
    <row r="320" spans="1:173">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row>
    <row r="321" spans="1:173">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row>
    <row r="322" spans="1:173">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row>
    <row r="323" spans="1:173">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row>
    <row r="324" spans="1:173">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row>
    <row r="325" spans="1:173">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row>
    <row r="326" spans="1:173">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row>
    <row r="327" spans="1:173">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row>
    <row r="328" spans="1:173">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row>
    <row r="329" spans="1:173">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row>
    <row r="330" spans="1:173">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row>
    <row r="331" spans="1:173">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row>
    <row r="332" spans="1:173">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row>
    <row r="333" spans="1:173">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row>
    <row r="334" spans="1:173">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row>
    <row r="335" spans="1:173">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row>
    <row r="336" spans="1:173">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row>
    <row r="337" spans="1:173">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row>
    <row r="338" spans="1:173">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row>
    <row r="339" spans="1:173">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row>
    <row r="340" spans="1:173">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row>
    <row r="341" spans="1:173">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row>
    <row r="342" spans="1:173">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row>
    <row r="343" spans="1:173">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row>
    <row r="344" spans="1:173">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row>
    <row r="345" spans="1:173">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row>
    <row r="346" spans="1:173">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row>
    <row r="347" spans="1:173">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row>
    <row r="348" spans="1:173">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row>
    <row r="349" spans="1:173">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row>
    <row r="350" spans="1:173">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row>
    <row r="351" spans="1:173">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row>
    <row r="352" spans="1:173">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row>
    <row r="353" spans="1:173">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row>
    <row r="354" spans="1:173">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row>
    <row r="355" spans="1:173">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row>
    <row r="356" spans="1:173">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row>
    <row r="357" spans="1:173">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row>
    <row r="358" spans="1:173">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row>
    <row r="359" spans="1:173">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row>
    <row r="360" spans="1:173">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row>
    <row r="361" spans="1:173">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row>
    <row r="362" spans="1:173">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row>
    <row r="363" spans="1:173">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row>
    <row r="364" spans="1:173">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row>
    <row r="365" spans="1:173">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row>
    <row r="366" spans="1:173">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row>
    <row r="367" spans="1:173">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row>
    <row r="368" spans="1:173">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row>
    <row r="369" spans="1:173">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row>
    <row r="370" spans="1:173">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row>
    <row r="371" spans="1:173">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row>
    <row r="372" spans="1:173">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row>
    <row r="373" spans="1:173">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row>
    <row r="374" spans="1:173">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row>
    <row r="375" spans="1:173">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row>
    <row r="376" spans="1:173">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row>
    <row r="377" spans="1:173">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row>
    <row r="378" spans="1:173">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row>
    <row r="379" spans="1:173">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row>
    <row r="380" spans="1:173">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row>
    <row r="381" spans="1:173">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row>
    <row r="382" spans="1:173">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row>
    <row r="383" spans="1:173">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row>
    <row r="384" spans="1:173">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row>
    <row r="385" spans="1:173">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row>
    <row r="386" spans="1:173">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row>
    <row r="387" spans="1:173">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row>
    <row r="388" spans="1:173">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row>
    <row r="389" spans="1:173">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row>
    <row r="390" spans="1:173">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row>
    <row r="391" spans="1:173">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row>
    <row r="392" spans="1:173">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row>
    <row r="393" spans="1:173">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row>
    <row r="394" spans="1:173">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row>
    <row r="395" spans="1:173">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row>
    <row r="396" spans="1:173">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row>
    <row r="397" spans="1:173">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row>
    <row r="398" spans="1:173">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row>
    <row r="399" spans="1:173">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row>
    <row r="400" spans="1:173">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row>
    <row r="401" spans="1:173">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row>
    <row r="402" spans="1:173">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row>
    <row r="403" spans="1:173">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row>
    <row r="404" spans="1:173">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row>
    <row r="405" spans="1:173">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row>
    <row r="406" spans="1:173">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row>
    <row r="407" spans="1:173">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row>
    <row r="408" spans="1:173">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row>
    <row r="409" spans="1:173">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row>
    <row r="410" spans="1:173">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row>
    <row r="411" spans="1:173">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row>
    <row r="412" spans="1:173">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row>
    <row r="413" spans="1:173">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row>
    <row r="414" spans="1:173">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row>
    <row r="415" spans="1:173">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row>
    <row r="416" spans="1:173">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row>
    <row r="417" spans="1:173">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row>
    <row r="418" spans="1:173">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row>
    <row r="419" spans="1:173">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row>
    <row r="420" spans="1:173">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row>
    <row r="421" spans="1:173">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row>
    <row r="422" spans="1:173">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row>
    <row r="423" spans="1:173">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row>
    <row r="424" spans="1:173">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row>
    <row r="425" spans="1:173">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row>
    <row r="426" spans="1:173">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row>
    <row r="427" spans="1:173">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row>
    <row r="428" spans="1:173">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row>
    <row r="429" spans="1:173">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row>
    <row r="430" spans="1:173">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row>
    <row r="431" spans="1:173">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row>
    <row r="432" spans="1:173">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row>
    <row r="433" spans="1:173">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row>
    <row r="434" spans="1:173">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row>
    <row r="435" spans="1:173">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row>
    <row r="436" spans="1:173">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row>
    <row r="437" spans="1:173">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row>
    <row r="438" spans="1:173">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row>
    <row r="439" spans="1:173">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row>
    <row r="440" spans="1:173">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row>
    <row r="441" spans="1:173">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row>
    <row r="442" spans="1:173">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row>
    <row r="443" spans="1:173">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row>
    <row r="444" spans="1:173">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row>
    <row r="445" spans="1:173">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row>
    <row r="446" spans="1:173">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row>
    <row r="447" spans="1:173">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row>
    <row r="448" spans="1:173">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row>
    <row r="449" spans="1:173">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row>
    <row r="450" spans="1:173">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row>
    <row r="451" spans="1:173">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row>
    <row r="452" spans="1:173">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row>
    <row r="453" spans="1:173">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row>
    <row r="454" spans="1:173">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row>
    <row r="455" spans="1:173">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row>
    <row r="456" spans="1:173">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row>
    <row r="457" spans="1:173">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row>
    <row r="458" spans="1:173">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row>
    <row r="459" spans="1:173">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row>
    <row r="460" spans="1:173">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row>
    <row r="461" spans="1:173">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row>
    <row r="462" spans="1:173">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row>
    <row r="463" spans="1:173">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row>
    <row r="464" spans="1:173">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row>
    <row r="465" spans="1:173">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row>
    <row r="466" spans="1:173">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row>
    <row r="467" spans="1:173">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row>
    <row r="468" spans="1:173">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row>
    <row r="469" spans="1:173">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row>
    <row r="470" spans="1:173">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row>
    <row r="471" spans="1:173">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row>
    <row r="472" spans="1:173">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row>
    <row r="473" spans="1:173">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row>
    <row r="474" spans="1:173">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row>
    <row r="475" spans="1:173">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row>
    <row r="476" spans="1:173">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row>
    <row r="477" spans="1:173">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row>
    <row r="478" spans="1:173">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row>
    <row r="479" spans="1:173">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row>
    <row r="480" spans="1:173">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row>
    <row r="481" spans="1:173">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row>
    <row r="482" spans="1:173">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row>
    <row r="483" spans="1:173">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row>
    <row r="484" spans="1:173">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row>
    <row r="485" spans="1:173">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row>
    <row r="486" spans="1:173">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row>
    <row r="487" spans="1:173">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row>
    <row r="488" spans="1:173">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row>
    <row r="489" spans="1:173">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row>
    <row r="490" spans="1:173">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row>
    <row r="491" spans="1:173">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row>
    <row r="492" spans="1:173">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row>
    <row r="493" spans="1:173">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row>
    <row r="494" spans="1:173">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row>
    <row r="495" spans="1:173">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row>
    <row r="496" spans="1:173">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row>
    <row r="497" spans="1:173">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row>
    <row r="498" spans="1:173">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row>
    <row r="499" spans="1:173">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row>
    <row r="500" spans="1:173">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row>
    <row r="501" spans="1:173">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row>
    <row r="502" spans="1:173">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row>
    <row r="503" spans="1:173">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row>
    <row r="504" spans="1:173">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row>
    <row r="505" spans="1:173">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row>
    <row r="506" spans="1:173">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row>
    <row r="507" spans="1:173">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row>
    <row r="508" spans="1:173">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row>
    <row r="509" spans="1:173">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row>
    <row r="510" spans="1:173">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row>
    <row r="511" spans="1:173">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row>
    <row r="512" spans="1:173">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row>
    <row r="513" spans="1:173">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row>
    <row r="514" spans="1:173">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row>
    <row r="515" spans="1:173">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row>
    <row r="516" spans="1:173">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row>
    <row r="517" spans="1:173">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row>
    <row r="518" spans="1:173">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row>
    <row r="519" spans="1:173">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row>
    <row r="520" spans="1:173">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row>
    <row r="521" spans="1:173">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row>
    <row r="522" spans="1:173">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row>
    <row r="523" spans="1:173">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row>
    <row r="524" spans="1:173">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row>
    <row r="525" spans="1:173">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row>
    <row r="526" spans="1:173">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row>
    <row r="527" spans="1:173">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row>
    <row r="528" spans="1:173">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row>
    <row r="529" spans="1:173">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row>
    <row r="530" spans="1:173">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row>
    <row r="531" spans="1:173">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row>
    <row r="532" spans="1:173">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row>
    <row r="533" spans="1:173">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row>
    <row r="534" spans="1:173">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row>
    <row r="535" spans="1:173">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row>
    <row r="536" spans="1:173">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row>
    <row r="537" spans="1:173">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row>
    <row r="538" spans="1:173">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row>
    <row r="539" spans="1:173">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row>
    <row r="540" spans="1:173">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row>
    <row r="541" spans="1:173">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row>
    <row r="542" spans="1:173">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row>
    <row r="543" spans="1:173">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row>
    <row r="544" spans="1:173">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row>
    <row r="545" spans="1:173">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row>
    <row r="546" spans="1:173">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row>
    <row r="547" spans="1:173">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row>
    <row r="548" spans="1:173">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row>
    <row r="549" spans="1:173">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row>
    <row r="550" spans="1:173">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row>
    <row r="551" spans="1:173">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row>
    <row r="552" spans="1:173">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row>
    <row r="553" spans="1:173">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row>
    <row r="554" spans="1:173">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row>
    <row r="555" spans="1:173">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row>
    <row r="556" spans="1:173">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row>
    <row r="557" spans="1:173">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row>
    <row r="558" spans="1:173">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row>
    <row r="559" spans="1:173">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row>
    <row r="560" spans="1:173">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row>
    <row r="561" spans="1:173">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row>
    <row r="562" spans="1:173">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row>
    <row r="563" spans="1:173">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row>
    <row r="564" spans="1:173">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row>
    <row r="565" spans="1:173">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row>
    <row r="566" spans="1:173">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row>
    <row r="567" spans="1:173">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row>
    <row r="568" spans="1:173">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row>
    <row r="569" spans="1:173">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row>
    <row r="570" spans="1:173">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row>
    <row r="571" spans="1:173">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row>
    <row r="572" spans="1:173">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row>
    <row r="573" spans="1:173">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row>
    <row r="574" spans="1:173">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row>
    <row r="575" spans="1:173">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row>
    <row r="576" spans="1:173">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row>
    <row r="577" spans="1:173">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row>
    <row r="578" spans="1:173">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row>
    <row r="579" spans="1:173">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row>
    <row r="580" spans="1:173">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row>
    <row r="581" spans="1:173">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row>
    <row r="582" spans="1:173">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row>
    <row r="583" spans="1:173">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row>
    <row r="584" spans="1:173">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row>
    <row r="585" spans="1:173">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row>
    <row r="586" spans="1:173">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row>
    <row r="587" spans="1:173">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row>
    <row r="588" spans="1:173">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row>
    <row r="589" spans="1:173">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row>
    <row r="590" spans="1:173">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row>
    <row r="591" spans="1:173">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row>
    <row r="592" spans="1:173">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row>
    <row r="593" spans="1:173">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row>
    <row r="594" spans="1:173">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row>
    <row r="595" spans="1:173">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row>
    <row r="596" spans="1:173">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row>
    <row r="597" spans="1:173">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row>
    <row r="598" spans="1:173">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row>
    <row r="599" spans="1:173">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row>
    <row r="600" spans="1:173">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row>
    <row r="601" spans="1:173">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row>
    <row r="602" spans="1:173">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row>
    <row r="603" spans="1:173">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row>
    <row r="604" spans="1:173">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row>
    <row r="605" spans="1:173">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row>
    <row r="606" spans="1:173">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row>
    <row r="607" spans="1:173">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row>
    <row r="608" spans="1:173">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row>
    <row r="609" spans="1:173">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row>
    <row r="610" spans="1:173">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row>
    <row r="611" spans="1:173">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row>
    <row r="612" spans="1:173">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row>
    <row r="613" spans="1:173">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row>
    <row r="614" spans="1:173">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row>
    <row r="615" spans="1:173">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row>
    <row r="616" spans="1:173">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row>
    <row r="617" spans="1:173">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row>
    <row r="618" spans="1:173">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row>
    <row r="619" spans="1:173">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row>
    <row r="620" spans="1:173">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row>
    <row r="621" spans="1:173">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row>
    <row r="622" spans="1:173">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row>
    <row r="623" spans="1:173">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row>
    <row r="624" spans="1:173">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row>
    <row r="625" spans="1:173">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row>
    <row r="626" spans="1:173">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row>
    <row r="627" spans="1:173">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row>
    <row r="628" spans="1:173">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row>
    <row r="629" spans="1:173">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row>
    <row r="630" spans="1:173">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row>
    <row r="631" spans="1:173">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row>
    <row r="632" spans="1:173">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row>
    <row r="633" spans="1:173">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row>
    <row r="634" spans="1:173">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row>
    <row r="635" spans="1:173">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row>
    <row r="636" spans="1:173">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row>
    <row r="637" spans="1:173">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row>
    <row r="638" spans="1:173">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row>
    <row r="639" spans="1:173">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row>
    <row r="640" spans="1:173">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row>
    <row r="641" spans="1:173">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row>
    <row r="642" spans="1:173">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row>
    <row r="643" spans="1:173">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row>
    <row r="644" spans="1:173">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row>
    <row r="645" spans="1:173">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row>
    <row r="646" spans="1:173">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row>
    <row r="647" spans="1:173">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row>
    <row r="648" spans="1:173">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row>
    <row r="649" spans="1:173">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row>
    <row r="650" spans="1:173">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row>
    <row r="651" spans="1:173">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row>
    <row r="652" spans="1:173">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row>
    <row r="653" spans="1:173">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row>
    <row r="654" spans="1:173">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row>
    <row r="655" spans="1:173">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row>
    <row r="656" spans="1:173">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row>
    <row r="657" spans="1:173">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row>
    <row r="658" spans="1:173">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row>
    <row r="659" spans="1:173">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row>
    <row r="660" spans="1:173">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row>
    <row r="661" spans="1:173">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row>
    <row r="662" spans="1:173">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row>
    <row r="663" spans="1:173">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row>
    <row r="664" spans="1:173">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row>
    <row r="665" spans="1:173">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row>
    <row r="666" spans="1:173">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row>
    <row r="667" spans="1:173">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row>
    <row r="668" spans="1:173">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row>
    <row r="669" spans="1:173">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row>
    <row r="670" spans="1:173">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row>
    <row r="671" spans="1:173">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row>
    <row r="672" spans="1:173">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row>
    <row r="673" spans="1:173">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row>
    <row r="674" spans="1:173">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row>
    <row r="675" spans="1:173">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row>
    <row r="676" spans="1:173">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row>
    <row r="677" spans="1:173">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row>
    <row r="678" spans="1:173">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row>
    <row r="679" spans="1:173">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row>
    <row r="680" spans="1:173">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row>
    <row r="681" spans="1:173">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row>
    <row r="682" spans="1:173">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row>
    <row r="683" spans="1:173">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row>
    <row r="684" spans="1:173">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row>
    <row r="685" spans="1:173">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row>
    <row r="686" spans="1:173">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row>
    <row r="687" spans="1:173">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row>
    <row r="688" spans="1:173">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row>
    <row r="689" spans="1:173">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row>
    <row r="690" spans="1:173">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row>
    <row r="691" spans="1:173">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row>
    <row r="692" spans="1:173">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row>
    <row r="693" spans="1:173">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row>
    <row r="694" spans="1:173">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row>
    <row r="695" spans="1:173">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row>
    <row r="696" spans="1:173">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row>
    <row r="697" spans="1:173">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row>
    <row r="698" spans="1:173">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row>
    <row r="699" spans="1:173">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row>
    <row r="700" spans="1:173">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row>
    <row r="701" spans="1:173">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row>
    <row r="702" spans="1:173">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row>
    <row r="703" spans="1:173">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row>
    <row r="704" spans="1:173">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row>
    <row r="705" spans="1:173">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row>
    <row r="706" spans="1:173">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row>
    <row r="707" spans="1:173">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row>
    <row r="708" spans="1:173">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row>
    <row r="709" spans="1:173">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row>
    <row r="710" spans="1:173">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row>
    <row r="711" spans="1:173">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row>
    <row r="712" spans="1:173">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row>
    <row r="713" spans="1:173">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row>
    <row r="714" spans="1:173">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row>
    <row r="715" spans="1:173">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row>
    <row r="716" spans="1:173">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row>
    <row r="717" spans="1:173">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row>
    <row r="718" spans="1:173">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row>
    <row r="719" spans="1:173">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row>
    <row r="720" spans="1:173">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row>
    <row r="721" spans="1:173">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row>
    <row r="722" spans="1:173">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row>
    <row r="723" spans="1:173">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row>
    <row r="724" spans="1:173">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row>
    <row r="725" spans="1:173">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row>
    <row r="726" spans="1:173">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row>
    <row r="727" spans="1:173">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row>
    <row r="728" spans="1:173">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row>
    <row r="729" spans="1:173">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row>
    <row r="730" spans="1:173">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row>
    <row r="731" spans="1:173">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row>
    <row r="732" spans="1:173">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row>
    <row r="733" spans="1:173">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row>
    <row r="734" spans="1:173">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row>
    <row r="735" spans="1:173">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row>
    <row r="736" spans="1:173">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row>
    <row r="737" spans="1:173">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row>
    <row r="738" spans="1:173">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row>
    <row r="739" spans="1:173">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row>
    <row r="740" spans="1:173">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row>
    <row r="741" spans="1:173">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row>
    <row r="742" spans="1:173">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row>
    <row r="743" spans="1:173">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row>
    <row r="744" spans="1:173">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row>
    <row r="745" spans="1:173">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row>
    <row r="746" spans="1:173">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row>
    <row r="747" spans="1:173">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row>
    <row r="748" spans="1:173">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row>
    <row r="749" spans="1:173">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row>
    <row r="750" spans="1:173">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row>
    <row r="751" spans="1:173">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row>
    <row r="752" spans="1:173">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row>
    <row r="753" spans="1:173">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row>
    <row r="754" spans="1:173">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row>
    <row r="755" spans="1:173">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row>
    <row r="756" spans="1:173">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row>
    <row r="757" spans="1:173">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row>
    <row r="758" spans="1:173">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row>
    <row r="759" spans="1:173">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row>
    <row r="760" spans="1:173">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row>
    <row r="761" spans="1:173">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row>
    <row r="762" spans="1:173">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row>
    <row r="763" spans="1:173">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row>
    <row r="764" spans="1:173">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row>
    <row r="765" spans="1:173">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row>
    <row r="766" spans="1:173">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row>
    <row r="767" spans="1:173">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row>
    <row r="768" spans="1:173">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row>
    <row r="769" spans="1:173">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row>
    <row r="770" spans="1:173">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row>
    <row r="771" spans="1:173">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row>
    <row r="772" spans="1:173">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row>
    <row r="773" spans="1:173">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row>
    <row r="774" spans="1:173">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row>
    <row r="775" spans="1:173">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row>
    <row r="776" spans="1:173">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row>
    <row r="777" spans="1:173">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row>
    <row r="778" spans="1:173">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row>
    <row r="779" spans="1:173">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row>
    <row r="780" spans="1:173">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row>
    <row r="781" spans="1:173">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row>
    <row r="782" spans="1:173">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row>
    <row r="783" spans="1:173">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row>
    <row r="784" spans="1:173">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row>
    <row r="785" spans="1:173">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row>
    <row r="786" spans="1:173">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row>
    <row r="787" spans="1:173">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row>
    <row r="788" spans="1:173">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row>
    <row r="789" spans="1:173">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row>
    <row r="790" spans="1:173">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row>
    <row r="791" spans="1:173">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row>
    <row r="792" spans="1:173">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row>
    <row r="793" spans="1:173">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row>
    <row r="794" spans="1:173">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row>
    <row r="795" spans="1:173">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row>
    <row r="796" spans="1:173">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row>
    <row r="797" spans="1:173">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row>
    <row r="798" spans="1:173">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row>
    <row r="799" spans="1:173">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row>
    <row r="800" spans="1:173">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row>
    <row r="801" spans="1:173">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row>
    <row r="802" spans="1:173">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row>
    <row r="803" spans="1:173">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row>
    <row r="804" spans="1:173">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row>
    <row r="805" spans="1:173">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row>
    <row r="806" spans="1:173">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row>
    <row r="807" spans="1:173">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row>
    <row r="808" spans="1:173">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row>
    <row r="809" spans="1:173">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row>
    <row r="810" spans="1:173">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row>
    <row r="811" spans="1:173">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row>
    <row r="812" spans="1:173">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row>
    <row r="813" spans="1:173">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row>
    <row r="814" spans="1:173">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row>
    <row r="815" spans="1:173">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row>
    <row r="816" spans="1:173">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row>
    <row r="817" spans="1:173">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row>
    <row r="818" spans="1:173">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row>
    <row r="819" spans="1:173">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row>
    <row r="820" spans="1:173">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row>
    <row r="821" spans="1:173">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row>
    <row r="822" spans="1:173">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row>
    <row r="823" spans="1:173">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row>
    <row r="824" spans="1:173">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row>
    <row r="825" spans="1:173">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row>
    <row r="826" spans="1:173">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row>
    <row r="827" spans="1:173">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row>
    <row r="828" spans="1:173">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row>
    <row r="829" spans="1:173">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row>
    <row r="830" spans="1:173">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row>
    <row r="831" spans="1:173">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row>
    <row r="832" spans="1:173">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row>
    <row r="833" spans="1:173">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row>
    <row r="834" spans="1:173">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row>
    <row r="835" spans="1:173">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row>
    <row r="836" spans="1:173">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row>
    <row r="837" spans="1:173">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row>
    <row r="838" spans="1:173">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row>
    <row r="839" spans="1:173">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row>
    <row r="840" spans="1:173">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row>
    <row r="841" spans="1:173">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row>
    <row r="842" spans="1:173">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row>
    <row r="843" spans="1:173">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row>
    <row r="844" spans="1:173">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row>
    <row r="845" spans="1:173">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row>
    <row r="846" spans="1:173">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row>
    <row r="847" spans="1:173" s="182" customFormat="1"/>
    <row r="848" spans="1:173"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H48"/>
  <sheetViews>
    <sheetView zoomScaleNormal="100" workbookViewId="0">
      <selection activeCell="O56" sqref="O56"/>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0" s="93" customFormat="1" ht="14.25" customHeight="1">
      <c r="A2" s="583" t="s">
        <v>408</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84" t="s">
        <v>262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3"/>
      <c r="D6" s="131" t="s">
        <v>55</v>
      </c>
      <c r="E6" s="586" t="s">
        <v>13</v>
      </c>
      <c r="F6" s="587"/>
    </row>
    <row r="7" spans="1:60" ht="12" customHeight="1">
      <c r="A7" s="147" t="s">
        <v>58</v>
      </c>
      <c r="B7" s="598" t="s">
        <v>122</v>
      </c>
      <c r="C7" s="599"/>
      <c r="D7" s="131" t="s">
        <v>15</v>
      </c>
      <c r="E7" s="586" t="s">
        <v>15</v>
      </c>
      <c r="F7" s="587"/>
    </row>
    <row r="8" spans="1:60" ht="12" customHeight="1">
      <c r="A8" s="246" t="s">
        <v>38</v>
      </c>
      <c r="B8" s="600" t="s">
        <v>401</v>
      </c>
      <c r="C8" s="601"/>
      <c r="D8" s="133" t="s">
        <v>56</v>
      </c>
      <c r="E8" s="589" t="s">
        <v>19</v>
      </c>
      <c r="F8" s="590"/>
    </row>
    <row r="9" spans="1:60" ht="12" customHeight="1">
      <c r="A9" s="133"/>
      <c r="B9" s="130"/>
      <c r="C9" s="193"/>
      <c r="D9" s="133" t="s">
        <v>20</v>
      </c>
      <c r="E9" s="589" t="s">
        <v>20</v>
      </c>
      <c r="F9" s="590"/>
    </row>
    <row r="10" spans="1:60" ht="21" customHeight="1" thickBot="1">
      <c r="A10" s="533" t="s">
        <v>547</v>
      </c>
      <c r="B10" s="107">
        <v>2018</v>
      </c>
      <c r="C10" s="107">
        <v>2019</v>
      </c>
      <c r="D10" s="107" t="s">
        <v>506</v>
      </c>
      <c r="E10" s="107">
        <v>2018</v>
      </c>
      <c r="F10" s="107">
        <v>2019</v>
      </c>
    </row>
    <row r="11" spans="1:60" ht="15.75" thickBot="1">
      <c r="A11" s="588" t="s">
        <v>231</v>
      </c>
      <c r="B11" s="588"/>
      <c r="C11" s="588"/>
      <c r="D11" s="588"/>
      <c r="E11" s="588"/>
      <c r="F11" s="588"/>
    </row>
    <row r="12" spans="1:60" ht="12.75">
      <c r="A12" s="202" t="s">
        <v>334</v>
      </c>
      <c r="B12" s="207">
        <v>393242.99531000003</v>
      </c>
      <c r="C12" s="207">
        <v>403238.87628000003</v>
      </c>
      <c r="D12" s="208">
        <v>2.541909478163773</v>
      </c>
      <c r="E12" s="208">
        <v>21.491966743578644</v>
      </c>
      <c r="F12" s="208">
        <v>21.305769949489413</v>
      </c>
    </row>
    <row r="13" spans="1:60" ht="12.75">
      <c r="A13" s="268" t="s">
        <v>423</v>
      </c>
      <c r="B13" s="207">
        <v>298121.51912999997</v>
      </c>
      <c r="C13" s="207">
        <v>301311.152</v>
      </c>
      <c r="D13" s="483">
        <v>1.0699103101675655</v>
      </c>
      <c r="E13" s="483">
        <v>16.293278840570792</v>
      </c>
      <c r="F13" s="483">
        <v>15.920255871534483</v>
      </c>
    </row>
    <row r="14" spans="1:60" ht="12.75">
      <c r="A14" s="268" t="s">
        <v>45</v>
      </c>
      <c r="B14" s="207">
        <v>252319.61202</v>
      </c>
      <c r="C14" s="207">
        <v>275732.77626999997</v>
      </c>
      <c r="D14" s="208">
        <v>9.2791694084184648</v>
      </c>
      <c r="E14" s="208">
        <v>13.790060534992076</v>
      </c>
      <c r="F14" s="208">
        <v>14.568781544424784</v>
      </c>
    </row>
    <row r="15" spans="1:60" ht="12.75">
      <c r="A15" s="362" t="s">
        <v>343</v>
      </c>
      <c r="B15" s="207">
        <v>220037.6</v>
      </c>
      <c r="C15" s="207">
        <v>223435.06099999999</v>
      </c>
      <c r="D15" s="208">
        <v>1.5440365646598453</v>
      </c>
      <c r="E15" s="208">
        <v>12.025747026488999</v>
      </c>
      <c r="F15" s="208">
        <v>11.805548245329849</v>
      </c>
    </row>
    <row r="16" spans="1:60" ht="12.75">
      <c r="A16" s="268" t="s">
        <v>43</v>
      </c>
      <c r="B16" s="207">
        <v>181574.10800000001</v>
      </c>
      <c r="C16" s="207">
        <v>206929.79699999999</v>
      </c>
      <c r="D16" s="208">
        <v>13.964374810531899</v>
      </c>
      <c r="E16" s="208">
        <v>9.9235961915981292</v>
      </c>
      <c r="F16" s="208">
        <v>10.933466265080984</v>
      </c>
    </row>
    <row r="17" spans="1:6" ht="12.75">
      <c r="A17" s="202" t="s">
        <v>41</v>
      </c>
      <c r="B17" s="207">
        <v>160981.08361999999</v>
      </c>
      <c r="C17" s="207">
        <v>166315.98909000002</v>
      </c>
      <c r="D17" s="208">
        <v>3.3139952533759898</v>
      </c>
      <c r="E17" s="208">
        <v>8.7981226284243785</v>
      </c>
      <c r="F17" s="208">
        <v>8.787570869066732</v>
      </c>
    </row>
    <row r="18" spans="1:6" ht="12.75">
      <c r="A18" s="268" t="s">
        <v>375</v>
      </c>
      <c r="B18" s="298">
        <v>158427.92600000001</v>
      </c>
      <c r="C18" s="298">
        <v>161044.91937000002</v>
      </c>
      <c r="D18" s="443">
        <v>1.6518510568648281</v>
      </c>
      <c r="E18" s="443">
        <v>8.658584532858562</v>
      </c>
      <c r="F18" s="443">
        <v>8.5090654831821162</v>
      </c>
    </row>
    <row r="19" spans="1:6" ht="12.75">
      <c r="A19" s="442" t="s">
        <v>36</v>
      </c>
      <c r="B19" s="444">
        <v>165016</v>
      </c>
      <c r="C19" s="444">
        <v>154619</v>
      </c>
      <c r="D19" s="477">
        <v>-6.300601153827512</v>
      </c>
      <c r="E19" s="477">
        <v>9.0186435014884214</v>
      </c>
      <c r="F19" s="477">
        <v>8.1695417718916357</v>
      </c>
    </row>
    <row r="20" spans="1:6" ht="14.25">
      <c r="A20" s="102" t="s">
        <v>10</v>
      </c>
      <c r="B20" s="266">
        <v>1829720.84408</v>
      </c>
      <c r="C20" s="266">
        <v>1892627.5710100001</v>
      </c>
      <c r="D20" s="195">
        <v>3.4380505164781194</v>
      </c>
      <c r="E20" s="195">
        <v>100</v>
      </c>
      <c r="F20" s="195">
        <v>99.999999999999986</v>
      </c>
    </row>
    <row r="21" spans="1:6" ht="14.25">
      <c r="A21" s="260"/>
      <c r="B21" s="252"/>
      <c r="C21" s="252"/>
      <c r="D21" s="176"/>
      <c r="E21" s="177"/>
      <c r="F21" s="177"/>
    </row>
    <row r="22" spans="1:6" ht="15">
      <c r="A22" s="284" t="s">
        <v>389</v>
      </c>
      <c r="B22" s="300"/>
      <c r="C22" s="117"/>
      <c r="D22" s="301"/>
      <c r="E22" s="301"/>
      <c r="F22" s="301"/>
    </row>
    <row r="23" spans="1:6" ht="14.25">
      <c r="A23" s="606">
        <v>2018</v>
      </c>
      <c r="B23" s="606"/>
      <c r="C23" s="606"/>
      <c r="D23" s="606"/>
      <c r="E23" s="606"/>
      <c r="F23" s="606"/>
    </row>
    <row r="24" spans="1:6" ht="15">
      <c r="A24" s="302"/>
      <c r="B24" s="303"/>
      <c r="C24" s="303"/>
      <c r="D24" s="304"/>
      <c r="E24" s="305"/>
      <c r="F24" s="305"/>
    </row>
    <row r="25" spans="1:6" ht="15">
      <c r="A25" s="302"/>
      <c r="B25" s="303"/>
      <c r="C25" s="303"/>
      <c r="D25" s="304"/>
      <c r="E25" s="305"/>
      <c r="F25" s="305"/>
    </row>
    <row r="26" spans="1:6" ht="15">
      <c r="A26" s="306"/>
      <c r="B26" s="303"/>
      <c r="C26" s="303"/>
      <c r="D26" s="304"/>
      <c r="E26" s="305"/>
      <c r="F26" s="305"/>
    </row>
    <row r="27" spans="1:6" ht="15">
      <c r="A27" s="302"/>
      <c r="B27" s="303"/>
      <c r="C27" s="303"/>
      <c r="D27" s="304"/>
      <c r="E27" s="305"/>
      <c r="F27" s="305"/>
    </row>
    <row r="28" spans="1:6" ht="15">
      <c r="A28" s="302"/>
      <c r="B28" s="303"/>
      <c r="C28" s="303"/>
      <c r="D28" s="304"/>
      <c r="E28" s="305"/>
      <c r="F28" s="305"/>
    </row>
    <row r="29" spans="1:6" ht="15">
      <c r="A29" s="356"/>
      <c r="B29" s="303"/>
      <c r="C29" s="303"/>
      <c r="D29" s="304"/>
      <c r="E29" s="305"/>
      <c r="F29" s="305"/>
    </row>
    <row r="30" spans="1:6" ht="15">
      <c r="A30" s="302"/>
      <c r="B30" s="303"/>
      <c r="C30" s="303"/>
      <c r="D30" s="304"/>
      <c r="E30" s="305"/>
      <c r="F30" s="305"/>
    </row>
    <row r="31" spans="1:6" ht="15">
      <c r="A31" s="306"/>
      <c r="B31" s="303"/>
      <c r="C31" s="303"/>
      <c r="D31" s="304"/>
      <c r="E31" s="305"/>
      <c r="F31" s="305"/>
    </row>
    <row r="32" spans="1:6" ht="14.25">
      <c r="A32" s="307"/>
      <c r="B32" s="308"/>
      <c r="C32" s="308"/>
      <c r="D32" s="309"/>
      <c r="E32" s="310"/>
      <c r="F32" s="310"/>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0"/>
      <c r="B36" s="95"/>
      <c r="C36" s="95"/>
      <c r="D36" s="95"/>
      <c r="E36" s="95"/>
      <c r="F36" s="95"/>
    </row>
    <row r="37" spans="1:6" ht="14.25">
      <c r="A37" s="606">
        <v>2019</v>
      </c>
      <c r="B37" s="606"/>
      <c r="C37" s="606"/>
      <c r="D37" s="606"/>
      <c r="E37" s="606"/>
      <c r="F37" s="606"/>
    </row>
    <row r="38" spans="1:6">
      <c r="A38" s="467"/>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J31" sqref="J31"/>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83" t="s">
        <v>409</v>
      </c>
      <c r="B2" s="583"/>
      <c r="C2" s="583"/>
      <c r="D2" s="583"/>
      <c r="E2" s="583"/>
      <c r="F2" s="583"/>
    </row>
    <row r="3" spans="1:6" ht="15.75">
      <c r="A3" s="584" t="s">
        <v>263</v>
      </c>
      <c r="B3" s="584"/>
      <c r="C3" s="584"/>
      <c r="D3" s="584"/>
      <c r="E3" s="584"/>
      <c r="F3" s="584"/>
    </row>
    <row r="4" spans="1:6" ht="9" customHeight="1"/>
    <row r="5" spans="1:6" ht="18" customHeight="1">
      <c r="A5" s="131"/>
      <c r="B5" s="130"/>
      <c r="C5" s="193"/>
      <c r="D5" s="131" t="s">
        <v>55</v>
      </c>
      <c r="E5" s="586" t="s">
        <v>13</v>
      </c>
      <c r="F5" s="587"/>
    </row>
    <row r="6" spans="1:6" ht="14.25">
      <c r="A6" s="147" t="s">
        <v>58</v>
      </c>
      <c r="B6" s="598" t="s">
        <v>122</v>
      </c>
      <c r="C6" s="599"/>
      <c r="D6" s="131" t="s">
        <v>15</v>
      </c>
      <c r="E6" s="586" t="s">
        <v>15</v>
      </c>
      <c r="F6" s="587"/>
    </row>
    <row r="7" spans="1:6" ht="15">
      <c r="A7" s="246" t="s">
        <v>38</v>
      </c>
      <c r="B7" s="600" t="s">
        <v>401</v>
      </c>
      <c r="C7" s="601"/>
      <c r="D7" s="133" t="s">
        <v>56</v>
      </c>
      <c r="E7" s="589" t="s">
        <v>19</v>
      </c>
      <c r="F7" s="590"/>
    </row>
    <row r="8" spans="1:6">
      <c r="A8" s="133"/>
      <c r="B8" s="130"/>
      <c r="C8" s="193"/>
      <c r="D8" s="133" t="s">
        <v>20</v>
      </c>
      <c r="E8" s="589" t="s">
        <v>20</v>
      </c>
      <c r="F8" s="590"/>
    </row>
    <row r="9" spans="1:6" ht="19.5" customHeight="1" thickBot="1">
      <c r="A9" s="533" t="s">
        <v>547</v>
      </c>
      <c r="B9" s="107">
        <v>2018</v>
      </c>
      <c r="C9" s="107">
        <v>2019</v>
      </c>
      <c r="D9" s="107" t="s">
        <v>506</v>
      </c>
      <c r="E9" s="107">
        <v>2018</v>
      </c>
      <c r="F9" s="107">
        <v>2019</v>
      </c>
    </row>
    <row r="10" spans="1:6" ht="15.75" thickBot="1">
      <c r="A10" s="588" t="s">
        <v>264</v>
      </c>
      <c r="B10" s="588"/>
      <c r="C10" s="588"/>
      <c r="D10" s="588"/>
      <c r="E10" s="588"/>
      <c r="F10" s="588"/>
    </row>
    <row r="11" spans="1:6">
      <c r="A11" s="202" t="s">
        <v>334</v>
      </c>
      <c r="B11" s="207">
        <v>119750.08773999999</v>
      </c>
      <c r="C11" s="207">
        <v>212387.36567</v>
      </c>
      <c r="D11" s="208">
        <v>77.358839294659234</v>
      </c>
      <c r="E11" s="208">
        <v>24.248800233209401</v>
      </c>
      <c r="F11" s="208">
        <v>38.654018328017209</v>
      </c>
    </row>
    <row r="12" spans="1:6">
      <c r="A12" s="268" t="s">
        <v>423</v>
      </c>
      <c r="B12" s="207">
        <v>91054.842700000008</v>
      </c>
      <c r="C12" s="207">
        <v>61891.304840000004</v>
      </c>
      <c r="D12" s="208">
        <v>-32.028541256268625</v>
      </c>
      <c r="E12" s="208">
        <v>18.43815509924741</v>
      </c>
      <c r="F12" s="208">
        <v>11.264076957135979</v>
      </c>
    </row>
    <row r="13" spans="1:6" s="188" customFormat="1">
      <c r="A13" s="268" t="s">
        <v>375</v>
      </c>
      <c r="B13" s="207">
        <v>41456.952109999998</v>
      </c>
      <c r="C13" s="207">
        <v>58142.520250000001</v>
      </c>
      <c r="D13" s="208">
        <v>40.24793741644892</v>
      </c>
      <c r="E13" s="208">
        <v>8.3948276695694304</v>
      </c>
      <c r="F13" s="208">
        <v>10.58180667334331</v>
      </c>
    </row>
    <row r="14" spans="1:6" s="188" customFormat="1">
      <c r="A14" s="268" t="s">
        <v>45</v>
      </c>
      <c r="B14" s="207">
        <v>47224.713909999999</v>
      </c>
      <c r="C14" s="207">
        <v>57588.932679999998</v>
      </c>
      <c r="D14" s="208">
        <v>21.946599379621311</v>
      </c>
      <c r="E14" s="208">
        <v>9.5627708946683683</v>
      </c>
      <c r="F14" s="208">
        <v>10.48105499251974</v>
      </c>
    </row>
    <row r="15" spans="1:6">
      <c r="A15" s="268" t="s">
        <v>43</v>
      </c>
      <c r="B15" s="207">
        <v>39965.972000000002</v>
      </c>
      <c r="C15" s="207">
        <v>52163.175999999999</v>
      </c>
      <c r="D15" s="208">
        <v>30.518972489897145</v>
      </c>
      <c r="E15" s="208">
        <v>8.0929115747973199</v>
      </c>
      <c r="F15" s="208">
        <v>9.4935795958996394</v>
      </c>
    </row>
    <row r="16" spans="1:6">
      <c r="A16" s="215" t="s">
        <v>41</v>
      </c>
      <c r="B16" s="210">
        <v>42618.665999999997</v>
      </c>
      <c r="C16" s="210">
        <v>45242.912200000006</v>
      </c>
      <c r="D16" s="209">
        <v>6.1575043198208279</v>
      </c>
      <c r="E16" s="209">
        <v>8.6300689840302383</v>
      </c>
      <c r="F16" s="209">
        <v>8.2341072967067586</v>
      </c>
    </row>
    <row r="17" spans="1:6">
      <c r="A17" s="362" t="s">
        <v>343</v>
      </c>
      <c r="B17" s="210">
        <v>62646.993000000002</v>
      </c>
      <c r="C17" s="210">
        <v>39260.730080000001</v>
      </c>
      <c r="D17" s="209">
        <v>-37.330224165747275</v>
      </c>
      <c r="E17" s="209">
        <v>12.685706099577576</v>
      </c>
      <c r="F17" s="209">
        <v>7.1453637333664499</v>
      </c>
    </row>
    <row r="18" spans="1:6">
      <c r="A18" s="442" t="s">
        <v>36</v>
      </c>
      <c r="B18" s="552">
        <v>49121</v>
      </c>
      <c r="C18" s="552">
        <v>22780.462339999998</v>
      </c>
      <c r="D18" s="477">
        <v>-53.623781396958535</v>
      </c>
      <c r="E18" s="477">
        <v>9.9467594449002554</v>
      </c>
      <c r="F18" s="477">
        <v>4.1459924230109015</v>
      </c>
    </row>
    <row r="19" spans="1:6" ht="14.25">
      <c r="A19" s="269" t="s">
        <v>10</v>
      </c>
      <c r="B19" s="266">
        <v>493839.22745999997</v>
      </c>
      <c r="C19" s="266">
        <v>549457.40406000009</v>
      </c>
      <c r="D19" s="195">
        <v>11.262405557789567</v>
      </c>
      <c r="E19" s="195">
        <v>100</v>
      </c>
      <c r="F19" s="195">
        <v>99.999999999999986</v>
      </c>
    </row>
    <row r="20" spans="1:6" ht="14.25">
      <c r="A20" s="120"/>
      <c r="B20" s="252"/>
      <c r="C20" s="252"/>
      <c r="D20" s="176"/>
      <c r="E20" s="177"/>
      <c r="F20" s="177"/>
    </row>
    <row r="21" spans="1:6" ht="18" customHeight="1">
      <c r="A21" s="187" t="s">
        <v>390</v>
      </c>
    </row>
    <row r="22" spans="1:6" ht="14.25">
      <c r="A22" s="162">
        <v>2018</v>
      </c>
    </row>
    <row r="29" spans="1:6" s="394" customFormat="1" ht="14.25">
      <c r="A29" s="393"/>
    </row>
    <row r="38" spans="1:1">
      <c r="A38" s="509">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A3" sqref="A3:M3"/>
    </sheetView>
  </sheetViews>
  <sheetFormatPr defaultRowHeight="12"/>
  <cols>
    <col min="1" max="1" width="24.7109375" style="191" customWidth="1"/>
    <col min="2" max="6" width="9.5703125" style="191" customWidth="1"/>
    <col min="7" max="7" width="10.7109375" style="191" customWidth="1"/>
    <col min="8" max="13" width="9.5703125" style="191" customWidth="1"/>
    <col min="14" max="33" width="9.140625" style="317"/>
    <col min="34" max="16384" width="9.140625" style="191"/>
  </cols>
  <sheetData>
    <row r="1" spans="1:142" s="93" customFormat="1" ht="15.75" customHeight="1">
      <c r="A1" s="583" t="s">
        <v>265</v>
      </c>
      <c r="B1" s="583"/>
      <c r="C1" s="583"/>
      <c r="D1" s="583"/>
      <c r="E1" s="583"/>
      <c r="F1" s="583"/>
      <c r="G1" s="583"/>
      <c r="H1" s="583"/>
      <c r="I1" s="583"/>
      <c r="J1" s="583"/>
      <c r="K1" s="583"/>
      <c r="L1" s="583"/>
      <c r="M1" s="534"/>
      <c r="N1" s="427"/>
      <c r="O1" s="427"/>
      <c r="P1" s="427"/>
      <c r="Q1" s="427"/>
      <c r="R1" s="427"/>
      <c r="S1" s="427"/>
      <c r="T1" s="427"/>
      <c r="U1" s="427"/>
      <c r="V1" s="427"/>
      <c r="W1" s="427"/>
      <c r="X1" s="427"/>
      <c r="Y1" s="427"/>
      <c r="Z1" s="427"/>
      <c r="AA1" s="427"/>
      <c r="AB1" s="427"/>
      <c r="AC1" s="427"/>
      <c r="AD1" s="427"/>
      <c r="AE1" s="427"/>
      <c r="AF1" s="427"/>
      <c r="AG1" s="427"/>
    </row>
    <row r="2" spans="1:142" s="93" customFormat="1" ht="17.25" customHeight="1">
      <c r="A2" s="622" t="s">
        <v>266</v>
      </c>
      <c r="B2" s="622"/>
      <c r="C2" s="622"/>
      <c r="D2" s="622"/>
      <c r="E2" s="622"/>
      <c r="F2" s="622"/>
      <c r="G2" s="622"/>
      <c r="H2" s="622"/>
      <c r="I2" s="622"/>
      <c r="J2" s="622"/>
      <c r="K2" s="622"/>
      <c r="L2" s="622"/>
      <c r="M2" s="535"/>
      <c r="N2" s="427"/>
      <c r="O2" s="427"/>
      <c r="P2" s="427"/>
      <c r="Q2" s="427"/>
      <c r="R2" s="427"/>
      <c r="S2" s="427"/>
      <c r="T2" s="427"/>
      <c r="U2" s="427"/>
      <c r="V2" s="427"/>
      <c r="W2" s="427"/>
      <c r="X2" s="427"/>
      <c r="Y2" s="427"/>
      <c r="Z2" s="427"/>
      <c r="AA2" s="427"/>
      <c r="AB2" s="427"/>
      <c r="AC2" s="427"/>
      <c r="AD2" s="427"/>
      <c r="AE2" s="427"/>
      <c r="AF2" s="427"/>
      <c r="AG2" s="427"/>
    </row>
    <row r="3" spans="1:142" ht="12" customHeight="1">
      <c r="A3" s="623" t="s">
        <v>402</v>
      </c>
      <c r="B3" s="623"/>
      <c r="C3" s="623"/>
      <c r="D3" s="623"/>
      <c r="E3" s="623"/>
      <c r="F3" s="623"/>
      <c r="G3" s="623"/>
      <c r="H3" s="623"/>
      <c r="I3" s="623"/>
      <c r="J3" s="623"/>
      <c r="K3" s="623"/>
      <c r="L3" s="623"/>
      <c r="M3" s="623"/>
    </row>
    <row r="4" spans="1:142" s="96" customFormat="1" ht="15" customHeight="1">
      <c r="A4" s="619" t="s">
        <v>391</v>
      </c>
      <c r="B4" s="621">
        <v>2018</v>
      </c>
      <c r="C4" s="621"/>
      <c r="D4" s="621"/>
      <c r="E4" s="621"/>
      <c r="F4" s="621"/>
      <c r="G4" s="621"/>
      <c r="H4" s="621"/>
      <c r="I4" s="621"/>
      <c r="J4" s="621"/>
      <c r="K4" s="494">
        <v>2019</v>
      </c>
      <c r="L4" s="531"/>
      <c r="M4" s="531"/>
      <c r="N4" s="155"/>
      <c r="O4" s="155"/>
      <c r="P4" s="155"/>
      <c r="Q4" s="155"/>
      <c r="R4" s="155"/>
      <c r="S4" s="155"/>
      <c r="T4" s="155"/>
      <c r="U4" s="155"/>
      <c r="V4" s="155"/>
      <c r="W4" s="155"/>
      <c r="X4" s="155"/>
      <c r="Y4" s="155"/>
      <c r="Z4" s="155"/>
      <c r="AA4" s="155"/>
      <c r="AB4" s="155"/>
      <c r="AC4" s="155"/>
      <c r="AD4" s="155"/>
      <c r="AE4" s="155"/>
      <c r="AF4" s="155"/>
      <c r="AG4" s="15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row>
    <row r="5" spans="1:142" s="96" customFormat="1" ht="19.5" customHeight="1">
      <c r="A5" s="620"/>
      <c r="B5" s="415" t="s">
        <v>325</v>
      </c>
      <c r="C5" s="415" t="s">
        <v>420</v>
      </c>
      <c r="D5" s="415" t="s">
        <v>499</v>
      </c>
      <c r="E5" s="415" t="s">
        <v>500</v>
      </c>
      <c r="F5" s="415" t="s">
        <v>480</v>
      </c>
      <c r="G5" s="415" t="s">
        <v>493</v>
      </c>
      <c r="H5" s="415" t="s">
        <v>501</v>
      </c>
      <c r="I5" s="415" t="s">
        <v>496</v>
      </c>
      <c r="J5" s="415" t="s">
        <v>497</v>
      </c>
      <c r="K5" s="415" t="s">
        <v>498</v>
      </c>
      <c r="L5" s="416" t="s">
        <v>447</v>
      </c>
      <c r="M5" s="415" t="s">
        <v>448</v>
      </c>
      <c r="N5" s="155"/>
      <c r="O5" s="155"/>
      <c r="P5" s="155"/>
      <c r="Q5" s="155"/>
      <c r="R5" s="155"/>
      <c r="S5" s="155"/>
      <c r="T5" s="155"/>
      <c r="U5" s="155"/>
      <c r="V5" s="155"/>
      <c r="W5" s="155"/>
      <c r="X5" s="155"/>
      <c r="Y5" s="155"/>
      <c r="Z5" s="155"/>
      <c r="AA5" s="155"/>
      <c r="AB5" s="155"/>
      <c r="AC5" s="155"/>
      <c r="AD5" s="155"/>
      <c r="AE5" s="155"/>
      <c r="AF5" s="155"/>
      <c r="AG5" s="15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row>
    <row r="6" spans="1:142" s="96" customFormat="1" ht="17.25" customHeight="1" thickBot="1">
      <c r="A6" s="134"/>
      <c r="B6" s="134"/>
      <c r="C6" s="134"/>
      <c r="D6" s="117"/>
      <c r="E6" s="117"/>
      <c r="F6" s="117"/>
      <c r="G6" s="117"/>
      <c r="H6" s="117"/>
      <c r="I6" s="117"/>
      <c r="J6" s="117"/>
      <c r="K6" s="117"/>
      <c r="L6" s="117"/>
      <c r="M6" s="117"/>
      <c r="N6" s="155"/>
      <c r="O6" s="155"/>
      <c r="P6" s="155"/>
      <c r="Q6" s="155"/>
      <c r="R6" s="155"/>
      <c r="S6" s="155"/>
      <c r="T6" s="155"/>
      <c r="U6" s="155"/>
      <c r="V6" s="155"/>
      <c r="W6" s="155"/>
      <c r="X6" s="155"/>
      <c r="Y6" s="155"/>
      <c r="Z6" s="155"/>
      <c r="AA6" s="155"/>
      <c r="AB6" s="155"/>
      <c r="AC6" s="155"/>
      <c r="AD6" s="155"/>
      <c r="AE6" s="155"/>
      <c r="AF6" s="155"/>
      <c r="AG6" s="15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row>
    <row r="7" spans="1:142" s="96" customFormat="1" ht="26.25" customHeight="1" thickBot="1">
      <c r="A7" s="311" t="s">
        <v>446</v>
      </c>
      <c r="B7" s="351">
        <v>33312</v>
      </c>
      <c r="C7" s="351">
        <v>36770</v>
      </c>
      <c r="D7" s="456">
        <v>36449</v>
      </c>
      <c r="E7" s="456">
        <v>44056</v>
      </c>
      <c r="F7" s="456">
        <v>42335</v>
      </c>
      <c r="G7" s="351">
        <v>38778</v>
      </c>
      <c r="H7" s="351">
        <v>41432</v>
      </c>
      <c r="I7" s="351">
        <v>38522</v>
      </c>
      <c r="J7" s="351">
        <v>54109</v>
      </c>
      <c r="K7" s="351">
        <v>35525</v>
      </c>
      <c r="L7" s="351">
        <v>32312</v>
      </c>
      <c r="M7" s="351">
        <v>33443</v>
      </c>
      <c r="N7" s="155"/>
      <c r="O7" s="155"/>
      <c r="P7" s="155"/>
      <c r="Q7" s="155"/>
      <c r="R7" s="155"/>
      <c r="S7" s="155"/>
      <c r="T7" s="155"/>
      <c r="U7" s="155"/>
      <c r="V7" s="155"/>
      <c r="W7" s="155"/>
      <c r="X7" s="155"/>
      <c r="Y7" s="155"/>
      <c r="Z7" s="155"/>
      <c r="AA7" s="155"/>
      <c r="AB7" s="155"/>
      <c r="AC7" s="155"/>
      <c r="AD7" s="155"/>
      <c r="AE7" s="155"/>
      <c r="AF7" s="155"/>
      <c r="AG7" s="15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row>
    <row r="8" spans="1:142" s="96" customFormat="1" ht="28.5" customHeight="1" thickBot="1">
      <c r="A8" s="312" t="s">
        <v>414</v>
      </c>
      <c r="B8" s="344" t="s">
        <v>249</v>
      </c>
      <c r="C8" s="344">
        <f t="shared" ref="C8:J8" si="0">(C7-B7)/B7*100</f>
        <v>10.380643611911623</v>
      </c>
      <c r="D8" s="344">
        <f t="shared" si="0"/>
        <v>-0.87299428882240959</v>
      </c>
      <c r="E8" s="344">
        <f t="shared" si="0"/>
        <v>20.870257071524595</v>
      </c>
      <c r="F8" s="344">
        <f t="shared" si="0"/>
        <v>-3.9063918648992191</v>
      </c>
      <c r="G8" s="344">
        <f t="shared" si="0"/>
        <v>-8.4020314160859808</v>
      </c>
      <c r="H8" s="344">
        <f t="shared" si="0"/>
        <v>6.8440868533704684</v>
      </c>
      <c r="I8" s="344">
        <f t="shared" si="0"/>
        <v>-7.0235566711720407</v>
      </c>
      <c r="J8" s="344">
        <f t="shared" si="0"/>
        <v>40.462592804111935</v>
      </c>
      <c r="K8" s="344">
        <f>(K7-J7)/J7*100</f>
        <v>-34.345487811639472</v>
      </c>
      <c r="L8" s="344">
        <f>(L7-K7)/K7*100</f>
        <v>-9.0443349753694591</v>
      </c>
      <c r="M8" s="344">
        <f>(M7-L7)/L7*100</f>
        <v>3.5002475860361475</v>
      </c>
      <c r="N8" s="155"/>
      <c r="O8" s="155"/>
      <c r="P8" s="155"/>
      <c r="Q8" s="155"/>
      <c r="R8" s="155"/>
      <c r="S8" s="155"/>
      <c r="T8" s="155"/>
      <c r="U8" s="155"/>
      <c r="V8" s="155"/>
      <c r="W8" s="155"/>
      <c r="X8" s="155"/>
      <c r="Y8" s="155"/>
      <c r="Z8" s="155"/>
      <c r="AA8" s="155"/>
      <c r="AB8" s="155"/>
      <c r="AC8" s="155"/>
      <c r="AD8" s="155"/>
      <c r="AE8" s="155"/>
      <c r="AF8" s="155"/>
      <c r="AG8" s="15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row>
    <row r="9" spans="1:142" s="96" customFormat="1" ht="24.75" customHeight="1" thickBot="1">
      <c r="A9" s="313" t="s">
        <v>329</v>
      </c>
      <c r="B9" s="351">
        <v>618400</v>
      </c>
      <c r="C9" s="351">
        <v>684820</v>
      </c>
      <c r="D9" s="351">
        <v>671398</v>
      </c>
      <c r="E9" s="355">
        <v>800593</v>
      </c>
      <c r="F9" s="355">
        <v>768209</v>
      </c>
      <c r="G9" s="352">
        <v>721902</v>
      </c>
      <c r="H9" s="352">
        <v>769713</v>
      </c>
      <c r="I9" s="352">
        <v>719331</v>
      </c>
      <c r="J9" s="352">
        <v>1004748</v>
      </c>
      <c r="K9" s="352">
        <v>661781</v>
      </c>
      <c r="L9" s="352">
        <v>604171</v>
      </c>
      <c r="M9" s="352">
        <v>626675</v>
      </c>
      <c r="N9" s="155"/>
      <c r="O9" s="155"/>
      <c r="P9" s="155"/>
      <c r="Q9" s="155"/>
      <c r="R9" s="155"/>
      <c r="S9" s="155"/>
      <c r="T9" s="155"/>
      <c r="U9" s="155"/>
      <c r="V9" s="155"/>
      <c r="W9" s="155"/>
      <c r="X9" s="155"/>
      <c r="Y9" s="155"/>
      <c r="Z9" s="155"/>
      <c r="AA9" s="155"/>
      <c r="AB9" s="155"/>
      <c r="AC9" s="155"/>
      <c r="AD9" s="155"/>
      <c r="AE9" s="155"/>
      <c r="AF9" s="155"/>
      <c r="AG9" s="15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row>
    <row r="10" spans="1:142" s="96" customFormat="1" ht="26.25" customHeight="1" thickBot="1">
      <c r="A10" s="312" t="s">
        <v>413</v>
      </c>
      <c r="B10" s="344" t="s">
        <v>249</v>
      </c>
      <c r="C10" s="344">
        <f t="shared" ref="C10:M10" si="1">(C9-B9)/B9*100</f>
        <v>10.740620957309185</v>
      </c>
      <c r="D10" s="344">
        <f t="shared" si="1"/>
        <v>-1.9599310767792997</v>
      </c>
      <c r="E10" s="344">
        <f t="shared" si="1"/>
        <v>19.242684666918876</v>
      </c>
      <c r="F10" s="344">
        <f t="shared" si="1"/>
        <v>-4.0450016425324726</v>
      </c>
      <c r="G10" s="344">
        <f t="shared" si="1"/>
        <v>-6.0279168819943534</v>
      </c>
      <c r="H10" s="344">
        <f t="shared" si="1"/>
        <v>6.6229211167166735</v>
      </c>
      <c r="I10" s="344">
        <f t="shared" si="1"/>
        <v>-6.5455565905733692</v>
      </c>
      <c r="J10" s="344">
        <f t="shared" si="1"/>
        <v>39.678117584255368</v>
      </c>
      <c r="K10" s="344">
        <f t="shared" si="1"/>
        <v>-34.134628782540503</v>
      </c>
      <c r="L10" s="344">
        <f t="shared" si="1"/>
        <v>-8.7052967673595951</v>
      </c>
      <c r="M10" s="344">
        <f t="shared" si="1"/>
        <v>3.7247732843847192</v>
      </c>
      <c r="N10" s="155"/>
      <c r="O10" s="155"/>
      <c r="P10" s="155"/>
      <c r="Q10" s="155"/>
      <c r="R10" s="155"/>
      <c r="S10" s="155"/>
      <c r="T10" s="155"/>
      <c r="U10" s="155"/>
      <c r="V10" s="155"/>
      <c r="W10" s="155"/>
      <c r="X10" s="155"/>
      <c r="Y10" s="155"/>
      <c r="Z10" s="155"/>
      <c r="AA10" s="155"/>
      <c r="AB10" s="155"/>
      <c r="AC10" s="155"/>
      <c r="AD10" s="155"/>
      <c r="AE10" s="155"/>
      <c r="AF10" s="155"/>
      <c r="AG10" s="15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row>
    <row r="11" spans="1:142" s="96" customFormat="1">
      <c r="A11" s="116"/>
      <c r="B11" s="116"/>
      <c r="C11" s="116"/>
      <c r="D11" s="116"/>
      <c r="E11" s="116"/>
      <c r="F11" s="116"/>
      <c r="G11" s="116"/>
      <c r="H11" s="116"/>
      <c r="I11" s="116"/>
      <c r="J11" s="116"/>
      <c r="K11" s="116"/>
      <c r="L11" s="116"/>
      <c r="M11" s="116"/>
      <c r="N11" s="155"/>
      <c r="O11" s="155"/>
      <c r="P11" s="155"/>
      <c r="Q11" s="155"/>
      <c r="R11" s="155"/>
      <c r="S11" s="155"/>
      <c r="T11" s="155"/>
      <c r="U11" s="155"/>
      <c r="V11" s="155"/>
      <c r="W11" s="155"/>
      <c r="X11" s="155"/>
      <c r="Y11" s="155"/>
      <c r="Z11" s="155"/>
      <c r="AA11" s="155"/>
      <c r="AB11" s="155"/>
      <c r="AC11" s="155"/>
      <c r="AD11" s="155"/>
      <c r="AE11" s="155"/>
      <c r="AF11" s="155"/>
      <c r="AG11" s="15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row>
    <row r="12" spans="1:142" ht="12" customHeight="1">
      <c r="A12" s="314"/>
      <c r="B12" s="314"/>
      <c r="C12" s="314"/>
      <c r="D12" s="314"/>
      <c r="E12" s="314"/>
      <c r="F12" s="314"/>
      <c r="G12" s="314"/>
      <c r="H12" s="314"/>
      <c r="I12" s="314"/>
      <c r="J12" s="314"/>
      <c r="K12" s="314"/>
      <c r="L12" s="314"/>
      <c r="M12" s="314"/>
    </row>
    <row r="13" spans="1:142" ht="12" customHeight="1">
      <c r="A13" s="314"/>
      <c r="B13" s="314"/>
      <c r="C13" s="314"/>
      <c r="D13" s="314"/>
      <c r="E13" s="314"/>
      <c r="F13" s="314"/>
      <c r="G13" s="314"/>
      <c r="H13" s="314"/>
      <c r="I13" s="314"/>
      <c r="J13" s="314"/>
      <c r="K13" s="314"/>
      <c r="L13" s="314"/>
      <c r="M13" s="314"/>
    </row>
    <row r="14" spans="1:142" ht="12" customHeight="1">
      <c r="A14" s="421" t="s">
        <v>220</v>
      </c>
      <c r="D14" s="421"/>
      <c r="E14" s="420"/>
      <c r="F14" s="421"/>
      <c r="G14" s="420" t="s">
        <v>386</v>
      </c>
      <c r="H14" s="421"/>
      <c r="I14" s="421"/>
      <c r="J14" s="421"/>
      <c r="K14" s="421"/>
      <c r="L14" s="421"/>
      <c r="M14" s="421"/>
    </row>
    <row r="15" spans="1:142" ht="12" customHeight="1">
      <c r="A15" s="314"/>
      <c r="B15" s="314"/>
      <c r="C15" s="314"/>
      <c r="D15" s="314"/>
      <c r="E15" s="314"/>
      <c r="F15" s="314"/>
      <c r="G15" s="314"/>
      <c r="H15" s="314"/>
      <c r="I15" s="314"/>
      <c r="J15" s="314"/>
      <c r="K15" s="314"/>
      <c r="L15" s="314"/>
      <c r="M15" s="314"/>
    </row>
    <row r="16" spans="1:142" ht="19.5" customHeight="1">
      <c r="A16" s="315"/>
      <c r="B16" s="315"/>
      <c r="C16" s="315"/>
      <c r="D16" s="315"/>
      <c r="E16" s="315"/>
      <c r="F16" s="315"/>
      <c r="G16" s="315"/>
      <c r="H16" s="315"/>
      <c r="I16" s="315"/>
      <c r="J16" s="315"/>
      <c r="K16" s="315"/>
      <c r="L16" s="315"/>
      <c r="M16" s="315"/>
    </row>
    <row r="17" spans="1:13" ht="33" customHeight="1">
      <c r="A17" s="315"/>
      <c r="B17" s="315"/>
      <c r="C17" s="315"/>
      <c r="D17" s="315"/>
      <c r="E17" s="315"/>
      <c r="F17" s="315"/>
      <c r="G17" s="315"/>
      <c r="H17" s="315"/>
      <c r="I17" s="315"/>
      <c r="J17" s="315"/>
      <c r="K17" s="315"/>
      <c r="L17" s="315"/>
      <c r="M17" s="315"/>
    </row>
    <row r="18" spans="1:13" ht="27" customHeight="1">
      <c r="A18" s="316"/>
      <c r="B18" s="316"/>
      <c r="C18" s="316"/>
      <c r="D18" s="316"/>
      <c r="E18" s="316"/>
      <c r="F18" s="316"/>
      <c r="G18" s="316"/>
      <c r="H18" s="316"/>
      <c r="I18" s="316"/>
      <c r="J18" s="316"/>
      <c r="K18" s="316"/>
      <c r="L18" s="316"/>
      <c r="M18" s="316"/>
    </row>
    <row r="19" spans="1:13" ht="27" customHeight="1">
      <c r="A19" s="316"/>
      <c r="B19" s="316"/>
      <c r="C19" s="316"/>
      <c r="D19" s="316"/>
      <c r="E19" s="316"/>
      <c r="F19" s="316"/>
      <c r="G19" s="316"/>
      <c r="H19" s="316"/>
      <c r="I19" s="316"/>
      <c r="J19" s="316"/>
      <c r="K19" s="316"/>
      <c r="L19" s="316"/>
      <c r="M19" s="316"/>
    </row>
    <row r="20" spans="1:13" ht="27" customHeight="1">
      <c r="A20" s="316"/>
      <c r="B20" s="316"/>
      <c r="C20" s="316"/>
      <c r="D20" s="316"/>
      <c r="E20" s="316"/>
      <c r="F20" s="316"/>
      <c r="G20" s="316"/>
      <c r="H20" s="316"/>
      <c r="I20" s="316"/>
      <c r="J20" s="316"/>
      <c r="K20" s="316"/>
      <c r="L20" s="316"/>
      <c r="M20" s="316"/>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2"/>
      <c r="B30" s="453"/>
      <c r="C30" s="453"/>
      <c r="D30" s="453"/>
      <c r="E30" s="453"/>
      <c r="F30" s="453"/>
      <c r="G30" s="453"/>
      <c r="H30" s="453"/>
      <c r="I30" s="453"/>
      <c r="J30" s="453"/>
      <c r="K30" s="453"/>
      <c r="L30" s="453"/>
      <c r="M30" s="453"/>
    </row>
    <row r="31" spans="1:13" ht="12" hidden="1" customHeight="1"/>
    <row r="32" spans="1:13" ht="12" hidden="1" customHeight="1"/>
    <row r="35" spans="1:13" ht="12.75" customHeight="1"/>
    <row r="40" spans="1:13">
      <c r="A40" s="510"/>
    </row>
    <row r="41" spans="1:13" ht="12" customHeight="1">
      <c r="A41" s="314"/>
      <c r="B41" s="314"/>
      <c r="C41" s="314"/>
      <c r="D41" s="314"/>
      <c r="E41" s="314"/>
      <c r="F41" s="314"/>
      <c r="G41" s="314"/>
      <c r="H41" s="314"/>
      <c r="I41" s="314"/>
      <c r="J41" s="314"/>
      <c r="K41" s="314"/>
      <c r="L41" s="314"/>
      <c r="M41" s="314"/>
    </row>
    <row r="42" spans="1:13" ht="12" customHeight="1">
      <c r="A42" s="314"/>
      <c r="B42" s="314"/>
      <c r="C42" s="314"/>
      <c r="D42" s="314"/>
      <c r="E42" s="314"/>
      <c r="F42" s="314"/>
      <c r="G42" s="314"/>
      <c r="H42" s="314"/>
      <c r="I42" s="314"/>
      <c r="J42" s="314"/>
      <c r="K42" s="314"/>
      <c r="L42" s="314"/>
      <c r="M42" s="314"/>
    </row>
    <row r="43" spans="1:13" ht="57" customHeight="1">
      <c r="A43" s="315"/>
      <c r="B43" s="315"/>
      <c r="C43" s="315"/>
      <c r="D43" s="315"/>
      <c r="E43" s="315"/>
      <c r="F43" s="315"/>
      <c r="G43" s="315"/>
      <c r="H43" s="315"/>
      <c r="I43" s="315"/>
      <c r="J43" s="315"/>
      <c r="K43" s="315"/>
      <c r="L43" s="315"/>
      <c r="M43" s="315"/>
    </row>
    <row r="44" spans="1:13" ht="33" customHeight="1">
      <c r="A44" s="315"/>
      <c r="B44" s="315"/>
      <c r="C44" s="315"/>
      <c r="D44" s="315"/>
      <c r="E44" s="315"/>
      <c r="F44" s="315"/>
      <c r="G44" s="315"/>
      <c r="H44" s="315"/>
      <c r="I44" s="315"/>
      <c r="J44" s="315"/>
      <c r="K44" s="315"/>
      <c r="L44" s="315"/>
      <c r="M44" s="315"/>
    </row>
    <row r="45" spans="1:13" ht="27" customHeight="1">
      <c r="A45" s="316"/>
      <c r="B45" s="316"/>
      <c r="C45" s="316"/>
      <c r="D45" s="316"/>
      <c r="E45" s="316"/>
      <c r="F45" s="316"/>
      <c r="G45" s="316"/>
      <c r="H45" s="316"/>
      <c r="I45" s="316"/>
      <c r="J45" s="316"/>
      <c r="K45" s="316"/>
      <c r="L45" s="316"/>
      <c r="M45" s="316"/>
    </row>
    <row r="46" spans="1:13" ht="27" customHeight="1">
      <c r="A46" s="316"/>
      <c r="B46" s="316"/>
      <c r="C46" s="316"/>
      <c r="D46" s="316"/>
      <c r="E46" s="316"/>
      <c r="F46" s="316"/>
      <c r="G46" s="316"/>
      <c r="H46" s="316"/>
      <c r="I46" s="316"/>
      <c r="J46" s="316"/>
      <c r="K46" s="316"/>
      <c r="L46" s="316"/>
      <c r="M46" s="316"/>
    </row>
    <row r="47" spans="1:13" ht="27" customHeight="1">
      <c r="A47" s="316"/>
      <c r="B47" s="316"/>
      <c r="C47" s="316"/>
      <c r="D47" s="316"/>
      <c r="E47" s="316"/>
      <c r="F47" s="316"/>
      <c r="G47" s="316"/>
      <c r="H47" s="316"/>
      <c r="I47" s="316"/>
      <c r="J47" s="316"/>
      <c r="K47" s="316"/>
      <c r="L47" s="316"/>
      <c r="M47" s="31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4"/>
      <c r="B68" s="314"/>
      <c r="C68" s="314"/>
      <c r="D68" s="314"/>
      <c r="E68" s="314"/>
      <c r="F68" s="314"/>
      <c r="G68" s="314"/>
      <c r="H68" s="314"/>
      <c r="I68" s="314"/>
      <c r="J68" s="314"/>
      <c r="K68" s="314"/>
      <c r="L68" s="314"/>
      <c r="M68" s="314"/>
    </row>
    <row r="69" spans="1:13" ht="12" customHeight="1">
      <c r="A69" s="314"/>
      <c r="B69" s="314"/>
      <c r="C69" s="314"/>
      <c r="D69" s="314"/>
      <c r="E69" s="314"/>
      <c r="F69" s="314"/>
      <c r="G69" s="314"/>
      <c r="H69" s="314"/>
      <c r="I69" s="314"/>
      <c r="J69" s="314"/>
      <c r="K69" s="314"/>
      <c r="L69" s="314"/>
      <c r="M69" s="314"/>
    </row>
    <row r="70" spans="1:13" ht="57" customHeight="1">
      <c r="A70" s="315"/>
      <c r="B70" s="315"/>
      <c r="C70" s="315"/>
      <c r="D70" s="315"/>
      <c r="E70" s="315"/>
      <c r="F70" s="315"/>
      <c r="G70" s="315"/>
      <c r="H70" s="315"/>
      <c r="I70" s="315"/>
      <c r="J70" s="315"/>
      <c r="K70" s="315"/>
      <c r="L70" s="315"/>
      <c r="M70" s="315"/>
    </row>
    <row r="71" spans="1:13" ht="33" customHeight="1">
      <c r="A71" s="315"/>
      <c r="B71" s="315"/>
      <c r="C71" s="315"/>
      <c r="D71" s="315"/>
      <c r="E71" s="315"/>
      <c r="F71" s="315"/>
      <c r="G71" s="315"/>
      <c r="H71" s="315"/>
      <c r="I71" s="315"/>
      <c r="J71" s="315"/>
      <c r="K71" s="315"/>
      <c r="L71" s="315"/>
      <c r="M71" s="315"/>
    </row>
    <row r="72" spans="1:13" ht="27" customHeight="1">
      <c r="A72" s="316"/>
      <c r="B72" s="316"/>
      <c r="C72" s="316"/>
      <c r="D72" s="316"/>
      <c r="E72" s="316"/>
      <c r="F72" s="316"/>
      <c r="G72" s="316"/>
      <c r="H72" s="316"/>
      <c r="I72" s="316"/>
      <c r="J72" s="316"/>
      <c r="K72" s="316"/>
      <c r="L72" s="316"/>
      <c r="M72" s="316"/>
    </row>
    <row r="73" spans="1:13" ht="27" customHeight="1">
      <c r="A73" s="316"/>
      <c r="B73" s="316"/>
      <c r="C73" s="316"/>
      <c r="D73" s="316"/>
      <c r="E73" s="316"/>
      <c r="F73" s="316"/>
      <c r="G73" s="316"/>
      <c r="H73" s="316"/>
      <c r="I73" s="316"/>
      <c r="J73" s="316"/>
      <c r="K73" s="316"/>
      <c r="L73" s="316"/>
      <c r="M73" s="316"/>
    </row>
    <row r="74" spans="1:13" ht="27" customHeight="1">
      <c r="A74" s="316"/>
      <c r="B74" s="316"/>
      <c r="C74" s="316"/>
      <c r="D74" s="316"/>
      <c r="E74" s="316"/>
      <c r="F74" s="316"/>
      <c r="G74" s="316"/>
      <c r="H74" s="316"/>
      <c r="I74" s="316"/>
      <c r="J74" s="316"/>
      <c r="K74" s="316"/>
      <c r="L74" s="316"/>
      <c r="M74" s="31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J4"/>
    <mergeCell ref="A1:L1"/>
    <mergeCell ref="A2:L2"/>
    <mergeCell ref="A3:M3"/>
  </mergeCells>
  <phoneticPr fontId="3"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C8 C10"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26" t="s">
        <v>59</v>
      </c>
      <c r="B1" s="626"/>
      <c r="C1" s="626"/>
      <c r="D1" s="626"/>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27" t="s">
        <v>46</v>
      </c>
      <c r="B2" s="627"/>
      <c r="C2" s="627"/>
      <c r="D2" s="627"/>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25" t="s">
        <v>12</v>
      </c>
      <c r="C6" s="625"/>
      <c r="D6" s="6" t="s">
        <v>55</v>
      </c>
      <c r="E6" s="625" t="s">
        <v>13</v>
      </c>
      <c r="F6" s="625"/>
    </row>
    <row r="7" spans="1:69" ht="12" customHeight="1">
      <c r="A7" s="6" t="s">
        <v>58</v>
      </c>
      <c r="B7" s="12"/>
      <c r="C7" s="12"/>
      <c r="D7" s="6" t="s">
        <v>15</v>
      </c>
      <c r="E7" s="628" t="s">
        <v>16</v>
      </c>
      <c r="F7" s="628"/>
    </row>
    <row r="8" spans="1:69" ht="12" customHeight="1">
      <c r="A8" s="7" t="s">
        <v>38</v>
      </c>
      <c r="B8" s="624" t="s">
        <v>18</v>
      </c>
      <c r="C8" s="624"/>
      <c r="D8" s="7" t="s">
        <v>56</v>
      </c>
      <c r="E8" s="624" t="s">
        <v>19</v>
      </c>
      <c r="F8" s="624"/>
    </row>
    <row r="9" spans="1:69" ht="12" customHeight="1">
      <c r="A9" s="7"/>
      <c r="B9" s="13"/>
      <c r="C9" s="13"/>
      <c r="D9" s="7" t="s">
        <v>20</v>
      </c>
      <c r="E9" s="624" t="s">
        <v>21</v>
      </c>
      <c r="F9" s="624"/>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3"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40"/>
  <sheetViews>
    <sheetView zoomScaleNormal="100" workbookViewId="0">
      <selection activeCell="N39" sqref="N3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83" t="s">
        <v>267</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84" t="s">
        <v>268</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8"/>
    </row>
    <row r="5" spans="1:59" ht="12" customHeight="1">
      <c r="A5" s="131"/>
      <c r="B5" s="130"/>
      <c r="C5" s="193"/>
      <c r="D5" s="131" t="s">
        <v>55</v>
      </c>
      <c r="E5" s="586" t="s">
        <v>13</v>
      </c>
      <c r="F5" s="587"/>
    </row>
    <row r="6" spans="1:59" ht="12" customHeight="1">
      <c r="A6" s="147" t="s">
        <v>58</v>
      </c>
      <c r="B6" s="586" t="s">
        <v>122</v>
      </c>
      <c r="C6" s="587"/>
      <c r="D6" s="131" t="s">
        <v>15</v>
      </c>
      <c r="E6" s="586" t="s">
        <v>15</v>
      </c>
      <c r="F6" s="587"/>
    </row>
    <row r="7" spans="1:59" ht="12" customHeight="1">
      <c r="A7" s="246" t="s">
        <v>38</v>
      </c>
      <c r="B7" s="589" t="s">
        <v>401</v>
      </c>
      <c r="C7" s="590"/>
      <c r="D7" s="133" t="s">
        <v>56</v>
      </c>
      <c r="E7" s="589" t="s">
        <v>19</v>
      </c>
      <c r="F7" s="590"/>
    </row>
    <row r="8" spans="1:59" ht="12" customHeight="1">
      <c r="A8" s="133"/>
      <c r="B8" s="130"/>
      <c r="C8" s="193"/>
      <c r="D8" s="133" t="s">
        <v>20</v>
      </c>
      <c r="E8" s="589" t="s">
        <v>20</v>
      </c>
      <c r="F8" s="590"/>
    </row>
    <row r="9" spans="1:59" ht="16.5" customHeight="1" thickBot="1">
      <c r="A9" s="533" t="s">
        <v>547</v>
      </c>
      <c r="B9" s="107">
        <v>2018</v>
      </c>
      <c r="C9" s="107">
        <v>2019</v>
      </c>
      <c r="D9" s="107" t="s">
        <v>506</v>
      </c>
      <c r="E9" s="107">
        <v>2018</v>
      </c>
      <c r="F9" s="107">
        <v>2019</v>
      </c>
    </row>
    <row r="10" spans="1:59" ht="15.75" thickBot="1">
      <c r="A10" s="588" t="s">
        <v>231</v>
      </c>
      <c r="B10" s="588"/>
      <c r="C10" s="588"/>
      <c r="D10" s="588"/>
      <c r="E10" s="588"/>
      <c r="F10" s="588"/>
    </row>
    <row r="11" spans="1:59" ht="12.75">
      <c r="A11" s="215" t="s">
        <v>334</v>
      </c>
      <c r="B11" s="210">
        <v>83380.138250000004</v>
      </c>
      <c r="C11" s="210">
        <v>93437.746800000008</v>
      </c>
      <c r="D11" s="209">
        <v>12.062355329567964</v>
      </c>
      <c r="E11" s="209">
        <v>24.907792133733217</v>
      </c>
      <c r="F11" s="209">
        <v>24.927855233166646</v>
      </c>
    </row>
    <row r="12" spans="1:59" ht="12.75">
      <c r="A12" s="268" t="s">
        <v>45</v>
      </c>
      <c r="B12" s="210">
        <v>80050.584300000002</v>
      </c>
      <c r="C12" s="210">
        <v>89949.51565999999</v>
      </c>
      <c r="D12" s="209">
        <v>12.365845229689331</v>
      </c>
      <c r="E12" s="209">
        <v>23.913168720708946</v>
      </c>
      <c r="F12" s="209">
        <v>23.997245026310242</v>
      </c>
    </row>
    <row r="13" spans="1:59" ht="12.75">
      <c r="A13" s="268" t="s">
        <v>423</v>
      </c>
      <c r="B13" s="210">
        <v>42106.267719999996</v>
      </c>
      <c r="C13" s="210">
        <v>46944.701980000005</v>
      </c>
      <c r="D13" s="209">
        <v>11.491007211028137</v>
      </c>
      <c r="E13" s="209">
        <v>12.578225293324946</v>
      </c>
      <c r="F13" s="209">
        <v>12.524175453699957</v>
      </c>
    </row>
    <row r="14" spans="1:59" ht="12.75">
      <c r="A14" s="268" t="s">
        <v>343</v>
      </c>
      <c r="B14" s="210">
        <v>40970.307479999996</v>
      </c>
      <c r="C14" s="210">
        <v>45959.817800000004</v>
      </c>
      <c r="D14" s="209">
        <v>12.178357027063269</v>
      </c>
      <c r="E14" s="209">
        <v>12.238884748634666</v>
      </c>
      <c r="F14" s="209">
        <v>12.261422432557156</v>
      </c>
    </row>
    <row r="15" spans="1:59" ht="12.75">
      <c r="A15" s="268" t="s">
        <v>43</v>
      </c>
      <c r="B15" s="210">
        <v>37653.939310000002</v>
      </c>
      <c r="C15" s="210">
        <v>42106.185680000002</v>
      </c>
      <c r="D15" s="209">
        <v>11.824118409883312</v>
      </c>
      <c r="E15" s="209">
        <v>11.248200267282311</v>
      </c>
      <c r="F15" s="209">
        <v>11.233328467332802</v>
      </c>
    </row>
    <row r="16" spans="1:59" ht="12.75">
      <c r="A16" s="268" t="s">
        <v>36</v>
      </c>
      <c r="B16" s="210">
        <v>27558.254109999998</v>
      </c>
      <c r="C16" s="210">
        <v>30058.988989999998</v>
      </c>
      <c r="D16" s="209">
        <v>9.0743588836150746</v>
      </c>
      <c r="E16" s="209">
        <v>8.2323594005372023</v>
      </c>
      <c r="F16" s="209">
        <v>8.0193085948651106</v>
      </c>
    </row>
    <row r="17" spans="1:6" ht="12.75">
      <c r="A17" s="268" t="s">
        <v>375</v>
      </c>
      <c r="B17" s="210">
        <v>23035.744469999998</v>
      </c>
      <c r="C17" s="210">
        <v>26375.718929999999</v>
      </c>
      <c r="D17" s="209">
        <v>14.499094936348733</v>
      </c>
      <c r="E17" s="209">
        <v>6.8813694357787227</v>
      </c>
      <c r="F17" s="209">
        <v>7.0366647920680911</v>
      </c>
    </row>
    <row r="18" spans="1:6" ht="12.75">
      <c r="A18" s="442" t="s">
        <v>41</v>
      </c>
      <c r="B18" s="552">
        <v>0</v>
      </c>
      <c r="C18" s="552">
        <v>0</v>
      </c>
      <c r="D18" s="552">
        <v>0</v>
      </c>
      <c r="E18" s="552">
        <v>0</v>
      </c>
      <c r="F18" s="552">
        <v>0</v>
      </c>
    </row>
    <row r="19" spans="1:6" ht="14.25">
      <c r="A19" s="102" t="s">
        <v>10</v>
      </c>
      <c r="B19" s="266">
        <v>334755.23563999997</v>
      </c>
      <c r="C19" s="266">
        <v>374832.67583999998</v>
      </c>
      <c r="D19" s="195">
        <v>11.972162324325764</v>
      </c>
      <c r="E19" s="195">
        <v>100.00000000000001</v>
      </c>
      <c r="F19" s="195">
        <v>100</v>
      </c>
    </row>
    <row r="20" spans="1:6" ht="15.75" customHeight="1">
      <c r="A20" s="260"/>
      <c r="B20" s="252"/>
      <c r="C20" s="252"/>
      <c r="D20" s="176"/>
      <c r="E20" s="177"/>
      <c r="F20" s="177"/>
    </row>
    <row r="21" spans="1:6" ht="13.5" customHeight="1">
      <c r="A21" s="159" t="s">
        <v>243</v>
      </c>
      <c r="B21" s="319"/>
      <c r="C21" s="117"/>
      <c r="D21" s="117"/>
      <c r="E21" s="117"/>
      <c r="F21" s="117"/>
    </row>
    <row r="22" spans="1:6" ht="14.25">
      <c r="A22" s="606">
        <v>2018</v>
      </c>
      <c r="B22" s="606"/>
      <c r="C22" s="606"/>
      <c r="D22" s="606"/>
      <c r="E22" s="606"/>
      <c r="F22" s="606"/>
    </row>
    <row r="23" spans="1:6" ht="15">
      <c r="A23" s="273"/>
      <c r="B23" s="226"/>
      <c r="C23" s="226"/>
      <c r="D23" s="272"/>
      <c r="E23" s="227"/>
      <c r="F23" s="227"/>
    </row>
    <row r="24" spans="1:6" ht="15">
      <c r="A24" s="271"/>
      <c r="B24" s="226"/>
      <c r="C24" s="226"/>
      <c r="D24" s="272"/>
      <c r="E24" s="227"/>
      <c r="F24" s="227"/>
    </row>
    <row r="25" spans="1:6" ht="15">
      <c r="A25" s="271"/>
      <c r="B25" s="226"/>
      <c r="C25" s="226"/>
      <c r="D25" s="272"/>
      <c r="E25" s="227"/>
      <c r="F25" s="227"/>
    </row>
    <row r="26" spans="1:6" ht="15">
      <c r="A26" s="271"/>
      <c r="B26" s="226"/>
      <c r="C26" s="226"/>
      <c r="D26" s="272"/>
      <c r="E26" s="227"/>
      <c r="F26" s="227"/>
    </row>
    <row r="27" spans="1:6" ht="15">
      <c r="A27" s="271"/>
      <c r="B27" s="226"/>
      <c r="C27" s="226"/>
      <c r="D27" s="272"/>
      <c r="E27" s="227"/>
      <c r="F27" s="227"/>
    </row>
    <row r="28" spans="1:6" ht="14.25">
      <c r="A28" s="120"/>
      <c r="B28" s="252"/>
      <c r="C28" s="252"/>
      <c r="D28" s="176"/>
      <c r="E28" s="177"/>
      <c r="F28" s="177"/>
    </row>
    <row r="29" spans="1:6" s="155" customFormat="1" ht="14.25">
      <c r="A29" s="393"/>
    </row>
    <row r="38" spans="1:1">
      <c r="A38" s="467"/>
    </row>
    <row r="40" spans="1:1" ht="14.25">
      <c r="A40" s="162">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topLeftCell="A16" zoomScaleNormal="100" workbookViewId="0">
      <selection activeCell="G48" sqref="G48"/>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47" width="9.140625" style="294"/>
    <col min="48" max="16384" width="9.140625" style="182"/>
  </cols>
  <sheetData>
    <row r="3" spans="1:6" ht="15.75" customHeight="1">
      <c r="A3" s="583" t="s">
        <v>269</v>
      </c>
      <c r="B3" s="583"/>
      <c r="C3" s="583"/>
      <c r="D3" s="583"/>
      <c r="E3" s="583"/>
      <c r="F3" s="583"/>
    </row>
    <row r="4" spans="1:6" ht="15.75">
      <c r="A4" s="584" t="s">
        <v>270</v>
      </c>
      <c r="B4" s="584"/>
      <c r="C4" s="584"/>
      <c r="D4" s="584"/>
      <c r="E4" s="584"/>
      <c r="F4" s="584"/>
    </row>
    <row r="6" spans="1:6">
      <c r="A6" s="131"/>
      <c r="B6" s="130"/>
      <c r="C6" s="193"/>
      <c r="D6" s="131" t="s">
        <v>55</v>
      </c>
      <c r="E6" s="586" t="s">
        <v>13</v>
      </c>
      <c r="F6" s="587"/>
    </row>
    <row r="7" spans="1:6" ht="14.25">
      <c r="A7" s="147" t="s">
        <v>58</v>
      </c>
      <c r="B7" s="598" t="s">
        <v>122</v>
      </c>
      <c r="C7" s="599"/>
      <c r="D7" s="131" t="s">
        <v>15</v>
      </c>
      <c r="E7" s="586" t="s">
        <v>15</v>
      </c>
      <c r="F7" s="587"/>
    </row>
    <row r="8" spans="1:6" ht="15">
      <c r="A8" s="246" t="s">
        <v>38</v>
      </c>
      <c r="B8" s="600" t="s">
        <v>401</v>
      </c>
      <c r="C8" s="601"/>
      <c r="D8" s="133" t="s">
        <v>56</v>
      </c>
      <c r="E8" s="589" t="s">
        <v>19</v>
      </c>
      <c r="F8" s="590"/>
    </row>
    <row r="9" spans="1:6">
      <c r="A9" s="133"/>
      <c r="B9" s="130"/>
      <c r="C9" s="193"/>
      <c r="D9" s="133" t="s">
        <v>20</v>
      </c>
      <c r="E9" s="589" t="s">
        <v>20</v>
      </c>
      <c r="F9" s="590"/>
    </row>
    <row r="10" spans="1:6" ht="19.5" customHeight="1" thickBot="1">
      <c r="A10" s="533" t="s">
        <v>547</v>
      </c>
      <c r="B10" s="107">
        <v>2018</v>
      </c>
      <c r="C10" s="107">
        <v>2019</v>
      </c>
      <c r="D10" s="107" t="s">
        <v>506</v>
      </c>
      <c r="E10" s="107">
        <v>2018</v>
      </c>
      <c r="F10" s="107">
        <v>2019</v>
      </c>
    </row>
    <row r="11" spans="1:6" ht="15.75" thickBot="1">
      <c r="A11" s="588" t="s">
        <v>264</v>
      </c>
      <c r="B11" s="588"/>
      <c r="C11" s="588"/>
      <c r="D11" s="588"/>
      <c r="E11" s="588"/>
      <c r="F11" s="588"/>
    </row>
    <row r="12" spans="1:6" ht="15.75" customHeight="1">
      <c r="A12" s="268" t="s">
        <v>423</v>
      </c>
      <c r="B12" s="207">
        <v>24479.832979999999</v>
      </c>
      <c r="C12" s="207">
        <v>50139.036540000001</v>
      </c>
      <c r="D12" s="208">
        <v>104.81772314771733</v>
      </c>
      <c r="E12" s="208">
        <v>19.974528493517578</v>
      </c>
      <c r="F12" s="208">
        <v>39.928581439958577</v>
      </c>
    </row>
    <row r="13" spans="1:6" ht="15.75" customHeight="1">
      <c r="A13" s="268" t="s">
        <v>36</v>
      </c>
      <c r="B13" s="207">
        <v>6517.0699800000002</v>
      </c>
      <c r="C13" s="207">
        <v>18959.664840000001</v>
      </c>
      <c r="D13" s="208">
        <v>190.92314334792522</v>
      </c>
      <c r="E13" s="208">
        <v>5.3176588302751586</v>
      </c>
      <c r="F13" s="208">
        <v>15.098665109655879</v>
      </c>
    </row>
    <row r="14" spans="1:6" ht="15.75" customHeight="1">
      <c r="A14" s="268" t="s">
        <v>343</v>
      </c>
      <c r="B14" s="207">
        <v>13474.20845</v>
      </c>
      <c r="C14" s="207">
        <v>15470.0036</v>
      </c>
      <c r="D14" s="208">
        <v>14.811965819038519</v>
      </c>
      <c r="E14" s="208">
        <v>10.994395298040157</v>
      </c>
      <c r="F14" s="208">
        <v>12.319648346777992</v>
      </c>
    </row>
    <row r="15" spans="1:6" ht="15.75" customHeight="1">
      <c r="A15" s="268" t="s">
        <v>45</v>
      </c>
      <c r="B15" s="207">
        <v>21098.875239999998</v>
      </c>
      <c r="C15" s="210">
        <v>13514.505539999998</v>
      </c>
      <c r="D15" s="208">
        <v>-35.946796280501637</v>
      </c>
      <c r="E15" s="208">
        <v>17.215807191448924</v>
      </c>
      <c r="F15" s="208">
        <v>10.762373438192542</v>
      </c>
    </row>
    <row r="16" spans="1:6" ht="15.75" customHeight="1">
      <c r="A16" s="202" t="s">
        <v>334</v>
      </c>
      <c r="B16" s="207">
        <v>28569.517609999999</v>
      </c>
      <c r="C16" s="207">
        <v>11743.48108</v>
      </c>
      <c r="D16" s="208">
        <v>-58.895066972046081</v>
      </c>
      <c r="E16" s="208">
        <v>23.311541545778848</v>
      </c>
      <c r="F16" s="208">
        <v>9.3520054043581879</v>
      </c>
    </row>
    <row r="17" spans="1:248" ht="15.75" customHeight="1">
      <c r="A17" s="268" t="s">
        <v>43</v>
      </c>
      <c r="B17" s="207">
        <v>25745.98431</v>
      </c>
      <c r="C17" s="210">
        <v>9797.2956699999995</v>
      </c>
      <c r="D17" s="208">
        <v>-61.946315386378025</v>
      </c>
      <c r="E17" s="208">
        <v>21.007655469459479</v>
      </c>
      <c r="F17" s="208">
        <v>7.8021466914080531</v>
      </c>
    </row>
    <row r="18" spans="1:248" ht="15.75" customHeight="1">
      <c r="A18" s="268" t="s">
        <v>375</v>
      </c>
      <c r="B18" s="207">
        <v>578.24377000000004</v>
      </c>
      <c r="C18" s="210">
        <v>5085.9392400000006</v>
      </c>
      <c r="D18" s="208">
        <v>779.54933608709712</v>
      </c>
      <c r="E18" s="208">
        <v>0.47182293561808558</v>
      </c>
      <c r="F18" s="208">
        <v>4.0502241996814607</v>
      </c>
      <c r="G18" s="447"/>
      <c r="H18" s="448"/>
      <c r="I18" s="448"/>
      <c r="J18" s="448"/>
      <c r="K18" s="445"/>
      <c r="L18" s="446"/>
      <c r="M18" s="447"/>
      <c r="N18" s="448"/>
      <c r="O18" s="448"/>
      <c r="P18" s="448"/>
      <c r="Q18" s="445"/>
      <c r="R18" s="446"/>
      <c r="S18" s="447"/>
      <c r="T18" s="448"/>
      <c r="U18" s="448"/>
      <c r="V18" s="448"/>
      <c r="W18" s="445"/>
      <c r="X18" s="446"/>
      <c r="Y18" s="447"/>
      <c r="Z18" s="448"/>
      <c r="AA18" s="448"/>
      <c r="AB18" s="448"/>
      <c r="AC18" s="445"/>
      <c r="AD18" s="446"/>
      <c r="AE18" s="447"/>
      <c r="AF18" s="448"/>
      <c r="AG18" s="448"/>
      <c r="AH18" s="448"/>
      <c r="AI18" s="445"/>
      <c r="AJ18" s="446"/>
      <c r="AK18" s="447"/>
      <c r="AL18" s="448"/>
      <c r="AM18" s="448"/>
      <c r="AN18" s="448"/>
      <c r="AO18" s="445"/>
      <c r="AP18" s="446"/>
      <c r="AQ18" s="447"/>
      <c r="AR18" s="448"/>
      <c r="AS18" s="448"/>
      <c r="AT18" s="448"/>
      <c r="AU18" s="445"/>
      <c r="AV18" s="261"/>
      <c r="AW18" s="278"/>
      <c r="AX18" s="262"/>
      <c r="AY18" s="262"/>
      <c r="AZ18" s="262"/>
      <c r="BA18" s="268"/>
      <c r="BB18" s="261"/>
      <c r="BC18" s="278"/>
      <c r="BD18" s="262"/>
      <c r="BE18" s="262"/>
      <c r="BF18" s="262"/>
      <c r="BG18" s="268"/>
      <c r="BH18" s="261"/>
      <c r="BI18" s="278"/>
      <c r="BJ18" s="262"/>
      <c r="BK18" s="262"/>
      <c r="BL18" s="262"/>
      <c r="BM18" s="268"/>
      <c r="BN18" s="261"/>
      <c r="BO18" s="278"/>
      <c r="BP18" s="262"/>
      <c r="BQ18" s="262"/>
      <c r="BR18" s="262"/>
      <c r="BS18" s="268"/>
      <c r="BT18" s="261"/>
      <c r="BU18" s="278"/>
      <c r="BV18" s="262"/>
      <c r="BW18" s="262"/>
      <c r="BX18" s="262"/>
      <c r="BY18" s="268"/>
      <c r="BZ18" s="261"/>
      <c r="CA18" s="278"/>
      <c r="CB18" s="262"/>
      <c r="CC18" s="262"/>
      <c r="CD18" s="262"/>
      <c r="CE18" s="268"/>
      <c r="CF18" s="261"/>
      <c r="CG18" s="278"/>
      <c r="CH18" s="262"/>
      <c r="CI18" s="262"/>
      <c r="CJ18" s="262"/>
      <c r="CK18" s="268"/>
      <c r="CL18" s="261"/>
      <c r="CM18" s="278"/>
      <c r="CN18" s="262"/>
      <c r="CO18" s="262"/>
      <c r="CP18" s="262"/>
      <c r="CQ18" s="268"/>
      <c r="CR18" s="261"/>
      <c r="CS18" s="278"/>
      <c r="CT18" s="262"/>
      <c r="CU18" s="262"/>
      <c r="CV18" s="262"/>
      <c r="CW18" s="268"/>
      <c r="CX18" s="261"/>
      <c r="CY18" s="278"/>
      <c r="CZ18" s="262"/>
      <c r="DA18" s="262"/>
      <c r="DB18" s="262"/>
      <c r="DC18" s="268"/>
      <c r="DD18" s="261"/>
      <c r="DE18" s="278"/>
      <c r="DF18" s="262"/>
      <c r="DG18" s="262"/>
      <c r="DH18" s="262"/>
      <c r="DI18" s="268"/>
      <c r="DJ18" s="261"/>
      <c r="DK18" s="278"/>
      <c r="DL18" s="262"/>
      <c r="DM18" s="262"/>
      <c r="DN18" s="262"/>
      <c r="DO18" s="268"/>
      <c r="DP18" s="261"/>
      <c r="DQ18" s="278"/>
      <c r="DR18" s="262"/>
      <c r="DS18" s="262"/>
      <c r="DT18" s="262"/>
      <c r="DU18" s="268"/>
      <c r="DV18" s="261"/>
      <c r="DW18" s="278"/>
      <c r="DX18" s="262"/>
      <c r="DY18" s="262"/>
      <c r="DZ18" s="262"/>
      <c r="EA18" s="268"/>
      <c r="EB18" s="261"/>
      <c r="EC18" s="278"/>
      <c r="ED18" s="262"/>
      <c r="EE18" s="262"/>
      <c r="EF18" s="262"/>
      <c r="EG18" s="268"/>
      <c r="EH18" s="261"/>
      <c r="EI18" s="278"/>
      <c r="EJ18" s="262"/>
      <c r="EK18" s="262"/>
      <c r="EL18" s="262"/>
      <c r="EM18" s="268"/>
      <c r="EN18" s="261"/>
      <c r="EO18" s="278"/>
      <c r="EP18" s="262"/>
      <c r="EQ18" s="262"/>
      <c r="ER18" s="262"/>
      <c r="ES18" s="268"/>
      <c r="ET18" s="261"/>
      <c r="EU18" s="278"/>
      <c r="EV18" s="262"/>
      <c r="EW18" s="262"/>
      <c r="EX18" s="262"/>
      <c r="EY18" s="268"/>
      <c r="EZ18" s="261"/>
      <c r="FA18" s="278"/>
      <c r="FB18" s="262"/>
      <c r="FC18" s="262"/>
      <c r="FD18" s="262"/>
      <c r="FE18" s="268"/>
      <c r="FF18" s="261"/>
      <c r="FG18" s="278"/>
      <c r="FH18" s="262"/>
      <c r="FI18" s="262"/>
      <c r="FJ18" s="262"/>
      <c r="FK18" s="268"/>
      <c r="FL18" s="261"/>
      <c r="FM18" s="278"/>
      <c r="FN18" s="262"/>
      <c r="FO18" s="262"/>
      <c r="FP18" s="262"/>
      <c r="FQ18" s="268"/>
      <c r="FR18" s="261"/>
      <c r="FS18" s="278"/>
      <c r="FT18" s="262"/>
      <c r="FU18" s="262"/>
      <c r="FV18" s="262"/>
      <c r="FW18" s="268"/>
      <c r="FX18" s="261"/>
      <c r="FY18" s="278"/>
      <c r="FZ18" s="262"/>
      <c r="GA18" s="262"/>
      <c r="GB18" s="262"/>
      <c r="GC18" s="268"/>
      <c r="GD18" s="261"/>
      <c r="GE18" s="278"/>
      <c r="GF18" s="262"/>
      <c r="GG18" s="262"/>
      <c r="GH18" s="262"/>
      <c r="GI18" s="268"/>
      <c r="GJ18" s="261"/>
      <c r="GK18" s="278"/>
      <c r="GL18" s="262"/>
      <c r="GM18" s="262"/>
      <c r="GN18" s="262"/>
      <c r="GO18" s="268"/>
      <c r="GP18" s="261"/>
      <c r="GQ18" s="278"/>
      <c r="GR18" s="262"/>
      <c r="GS18" s="262"/>
      <c r="GT18" s="262"/>
      <c r="GU18" s="268"/>
      <c r="GV18" s="261"/>
      <c r="GW18" s="278"/>
      <c r="GX18" s="262"/>
      <c r="GY18" s="262"/>
      <c r="GZ18" s="262"/>
      <c r="HA18" s="268"/>
      <c r="HB18" s="261"/>
      <c r="HC18" s="278"/>
      <c r="HD18" s="262"/>
      <c r="HE18" s="262"/>
      <c r="HF18" s="262"/>
      <c r="HG18" s="268"/>
      <c r="HH18" s="261"/>
      <c r="HI18" s="278"/>
      <c r="HJ18" s="262"/>
      <c r="HK18" s="262"/>
      <c r="HL18" s="262"/>
      <c r="HM18" s="268"/>
      <c r="HN18" s="261"/>
      <c r="HO18" s="278"/>
      <c r="HP18" s="262"/>
      <c r="HQ18" s="262"/>
      <c r="HR18" s="262"/>
      <c r="HS18" s="268"/>
      <c r="HT18" s="261"/>
      <c r="HU18" s="278"/>
      <c r="HV18" s="262"/>
      <c r="HW18" s="262"/>
      <c r="HX18" s="262"/>
      <c r="HY18" s="268"/>
      <c r="HZ18" s="261"/>
      <c r="IA18" s="278"/>
      <c r="IB18" s="262"/>
      <c r="IC18" s="262"/>
      <c r="ID18" s="262"/>
      <c r="IE18" s="268"/>
      <c r="IF18" s="261"/>
      <c r="IG18" s="278"/>
      <c r="IH18" s="262"/>
      <c r="II18" s="262"/>
      <c r="IJ18" s="262"/>
      <c r="IK18" s="268"/>
      <c r="IL18" s="261"/>
      <c r="IM18" s="278"/>
      <c r="IN18" s="262"/>
    </row>
    <row r="19" spans="1:248" ht="15.75" customHeight="1">
      <c r="A19" s="442" t="s">
        <v>41</v>
      </c>
      <c r="B19" s="444">
        <v>2091.5158999999999</v>
      </c>
      <c r="C19" s="444">
        <v>861.86876000000007</v>
      </c>
      <c r="D19" s="477">
        <v>-58.792148795043822</v>
      </c>
      <c r="E19" s="477">
        <v>1.7065902358617751</v>
      </c>
      <c r="F19" s="477">
        <v>0.68635536996730884</v>
      </c>
    </row>
    <row r="20" spans="1:248" ht="14.25">
      <c r="A20" s="102" t="s">
        <v>10</v>
      </c>
      <c r="B20" s="266">
        <v>122555.24823999999</v>
      </c>
      <c r="C20" s="266">
        <v>125571.79527</v>
      </c>
      <c r="D20" s="195">
        <v>2.4613772754086494</v>
      </c>
      <c r="E20" s="195">
        <v>100</v>
      </c>
      <c r="F20" s="195">
        <v>100</v>
      </c>
    </row>
    <row r="21" spans="1:248" ht="14.25">
      <c r="A21" s="260"/>
      <c r="B21" s="252"/>
      <c r="C21" s="252"/>
      <c r="D21" s="176"/>
      <c r="E21" s="177"/>
      <c r="F21" s="177"/>
    </row>
    <row r="22" spans="1:248" ht="15">
      <c r="A22" s="187" t="s">
        <v>242</v>
      </c>
      <c r="B22" s="300"/>
    </row>
    <row r="23" spans="1:248" ht="14.25">
      <c r="A23" s="162">
        <v>2018</v>
      </c>
    </row>
    <row r="29" spans="1:248" s="394" customFormat="1">
      <c r="A29" s="401"/>
    </row>
    <row r="38" spans="1:1">
      <c r="A38" s="467"/>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M57" sqref="M57"/>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60" s="93" customFormat="1" ht="14.25" customHeight="1">
      <c r="A2" s="583" t="s">
        <v>415</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84" t="s">
        <v>416</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3"/>
      <c r="D6" s="131" t="s">
        <v>55</v>
      </c>
      <c r="E6" s="586" t="s">
        <v>13</v>
      </c>
      <c r="F6" s="587"/>
    </row>
    <row r="7" spans="1:60" ht="12" customHeight="1">
      <c r="A7" s="147" t="s">
        <v>58</v>
      </c>
      <c r="B7" s="586" t="s">
        <v>122</v>
      </c>
      <c r="C7" s="587"/>
      <c r="D7" s="131" t="s">
        <v>15</v>
      </c>
      <c r="E7" s="586" t="s">
        <v>15</v>
      </c>
      <c r="F7" s="587"/>
    </row>
    <row r="8" spans="1:60" ht="12" customHeight="1">
      <c r="A8" s="246" t="s">
        <v>38</v>
      </c>
      <c r="B8" s="589" t="s">
        <v>401</v>
      </c>
      <c r="C8" s="590"/>
      <c r="D8" s="133" t="s">
        <v>56</v>
      </c>
      <c r="E8" s="589" t="s">
        <v>19</v>
      </c>
      <c r="F8" s="590"/>
    </row>
    <row r="9" spans="1:60" ht="12" customHeight="1">
      <c r="A9" s="133"/>
      <c r="B9" s="130"/>
      <c r="C9" s="193"/>
      <c r="D9" s="133" t="s">
        <v>20</v>
      </c>
      <c r="E9" s="589" t="s">
        <v>20</v>
      </c>
      <c r="F9" s="590"/>
    </row>
    <row r="10" spans="1:60" ht="14.25" customHeight="1" thickBot="1">
      <c r="A10" s="533" t="s">
        <v>547</v>
      </c>
      <c r="B10" s="107">
        <v>2018</v>
      </c>
      <c r="C10" s="107">
        <v>2019</v>
      </c>
      <c r="D10" s="107" t="s">
        <v>506</v>
      </c>
      <c r="E10" s="107">
        <v>2018</v>
      </c>
      <c r="F10" s="107">
        <v>2019</v>
      </c>
    </row>
    <row r="11" spans="1:60" ht="15.75" thickBot="1">
      <c r="A11" s="588" t="s">
        <v>234</v>
      </c>
      <c r="B11" s="588"/>
      <c r="C11" s="588"/>
      <c r="D11" s="588"/>
      <c r="E11" s="588"/>
      <c r="F11" s="588"/>
    </row>
    <row r="12" spans="1:60" ht="12.75">
      <c r="A12" s="215" t="s">
        <v>334</v>
      </c>
      <c r="B12" s="210">
        <v>238416.31721000001</v>
      </c>
      <c r="C12" s="210">
        <v>168150.20392</v>
      </c>
      <c r="D12" s="209">
        <v>-29.4720236065507</v>
      </c>
      <c r="E12" s="209">
        <v>51.102465188776037</v>
      </c>
      <c r="F12" s="209">
        <v>38.085906429487196</v>
      </c>
    </row>
    <row r="13" spans="1:60" s="112" customFormat="1" ht="12.75">
      <c r="A13" s="268" t="s">
        <v>43</v>
      </c>
      <c r="B13" s="210">
        <v>95565.154190000001</v>
      </c>
      <c r="C13" s="210">
        <v>113596.21645000001</v>
      </c>
      <c r="D13" s="209">
        <v>18.867821030405231</v>
      </c>
      <c r="E13" s="209">
        <v>20.483560112007524</v>
      </c>
      <c r="F13" s="209">
        <v>25.729465499291521</v>
      </c>
    </row>
    <row r="14" spans="1:60" s="112" customFormat="1" ht="12.75">
      <c r="A14" s="550" t="s">
        <v>343</v>
      </c>
      <c r="B14" s="210">
        <v>26928.590110000001</v>
      </c>
      <c r="C14" s="210">
        <v>66155.364000000001</v>
      </c>
      <c r="D14" s="209">
        <v>145.66961630654788</v>
      </c>
      <c r="E14" s="209">
        <v>5.7719092165449091</v>
      </c>
      <c r="F14" s="209">
        <v>14.984144796585541</v>
      </c>
    </row>
    <row r="15" spans="1:60" s="112" customFormat="1" ht="12.75">
      <c r="A15" s="268" t="s">
        <v>423</v>
      </c>
      <c r="B15" s="210">
        <v>52508.230749999995</v>
      </c>
      <c r="C15" s="210">
        <v>63762.727160000002</v>
      </c>
      <c r="D15" s="209">
        <v>21.433775713343771</v>
      </c>
      <c r="E15" s="209">
        <v>11.254682839776486</v>
      </c>
      <c r="F15" s="209">
        <v>14.442214185241543</v>
      </c>
    </row>
    <row r="16" spans="1:60" s="112" customFormat="1" ht="12.75">
      <c r="A16" s="268" t="s">
        <v>45</v>
      </c>
      <c r="B16" s="210">
        <v>26034.582100000003</v>
      </c>
      <c r="C16" s="210">
        <v>11971.465819999999</v>
      </c>
      <c r="D16" s="209">
        <v>-54.01706171423433</v>
      </c>
      <c r="E16" s="209">
        <v>5.5802863706586052</v>
      </c>
      <c r="F16" s="209">
        <v>2.7115288379979989</v>
      </c>
    </row>
    <row r="17" spans="1:6" s="112" customFormat="1" ht="12.75">
      <c r="A17" s="268" t="s">
        <v>375</v>
      </c>
      <c r="B17" s="210">
        <v>9808.1229400000011</v>
      </c>
      <c r="C17" s="210">
        <v>9030.344939999999</v>
      </c>
      <c r="D17" s="209">
        <v>-7.9299373056186617</v>
      </c>
      <c r="E17" s="209">
        <v>2.1022858962589615</v>
      </c>
      <c r="F17" s="209">
        <v>2.0453669659209126</v>
      </c>
    </row>
    <row r="18" spans="1:6" s="112" customFormat="1" ht="12.75">
      <c r="A18" s="215" t="s">
        <v>41</v>
      </c>
      <c r="B18" s="210">
        <v>5779.2847800000009</v>
      </c>
      <c r="C18" s="210">
        <v>5212.0219799999995</v>
      </c>
      <c r="D18" s="209">
        <v>-9.8154498626385589</v>
      </c>
      <c r="E18" s="209">
        <v>1.238739456854532</v>
      </c>
      <c r="F18" s="209">
        <v>1.1805194213927455</v>
      </c>
    </row>
    <row r="19" spans="1:6" s="112" customFormat="1" ht="12.75">
      <c r="A19" s="442" t="s">
        <v>36</v>
      </c>
      <c r="B19" s="444">
        <v>11505.34606</v>
      </c>
      <c r="C19" s="444">
        <v>3624.08979</v>
      </c>
      <c r="D19" s="477">
        <v>-68.500818914090104</v>
      </c>
      <c r="E19" s="477">
        <v>2.4660709191229415</v>
      </c>
      <c r="F19" s="477">
        <v>0.8208538640825449</v>
      </c>
    </row>
    <row r="20" spans="1:6" ht="14.25">
      <c r="A20" s="102" t="s">
        <v>10</v>
      </c>
      <c r="B20" s="266">
        <v>466545.62814000004</v>
      </c>
      <c r="C20" s="266">
        <v>441502.43406</v>
      </c>
      <c r="D20" s="195">
        <v>-5.3677909660928442</v>
      </c>
      <c r="E20" s="195">
        <v>100</v>
      </c>
      <c r="F20" s="195">
        <v>100</v>
      </c>
    </row>
    <row r="21" spans="1:6" ht="18.75" customHeight="1">
      <c r="A21" s="260"/>
      <c r="B21" s="252"/>
      <c r="C21" s="252"/>
      <c r="D21" s="176"/>
      <c r="E21" s="177"/>
      <c r="F21" s="177"/>
    </row>
    <row r="22" spans="1:6" ht="14.25" customHeight="1">
      <c r="A22" s="159" t="s">
        <v>244</v>
      </c>
      <c r="B22" s="319"/>
      <c r="C22" s="252"/>
      <c r="D22" s="176"/>
      <c r="E22" s="177"/>
      <c r="F22" s="177"/>
    </row>
    <row r="23" spans="1:6" ht="15">
      <c r="A23" s="270">
        <v>2018</v>
      </c>
      <c r="B23" s="321"/>
      <c r="C23" s="322"/>
      <c r="D23" s="322"/>
      <c r="E23" s="323"/>
      <c r="F23" s="323"/>
    </row>
    <row r="24" spans="1:6">
      <c r="A24" s="225"/>
      <c r="B24" s="324"/>
      <c r="C24" s="324"/>
      <c r="D24" s="325"/>
      <c r="E24" s="301"/>
      <c r="F24" s="301"/>
    </row>
    <row r="25" spans="1:6">
      <c r="A25" s="225"/>
      <c r="B25" s="324"/>
      <c r="C25" s="324"/>
      <c r="D25" s="325"/>
      <c r="E25" s="301"/>
      <c r="F25" s="301"/>
    </row>
    <row r="26" spans="1:6">
      <c r="A26" s="225"/>
      <c r="B26" s="324"/>
      <c r="C26" s="324"/>
      <c r="D26" s="325"/>
      <c r="E26" s="301"/>
      <c r="F26" s="301"/>
    </row>
    <row r="27" spans="1:6">
      <c r="A27" s="225"/>
      <c r="B27" s="324"/>
      <c r="C27" s="324"/>
      <c r="D27" s="325"/>
      <c r="E27" s="301"/>
      <c r="F27" s="301"/>
    </row>
    <row r="28" spans="1:6">
      <c r="A28" s="225"/>
      <c r="B28" s="324"/>
      <c r="C28" s="324"/>
      <c r="D28" s="325"/>
      <c r="E28" s="301"/>
      <c r="F28" s="301"/>
    </row>
    <row r="29" spans="1:6">
      <c r="A29" s="356"/>
      <c r="B29" s="324"/>
      <c r="C29" s="324"/>
      <c r="D29" s="325"/>
      <c r="E29" s="301"/>
      <c r="F29" s="301"/>
    </row>
    <row r="30" spans="1:6">
      <c r="A30" s="225"/>
      <c r="B30" s="324"/>
      <c r="C30" s="324"/>
      <c r="D30" s="325"/>
      <c r="E30" s="301"/>
      <c r="F30" s="301"/>
    </row>
    <row r="31" spans="1:6">
      <c r="A31" s="225"/>
      <c r="B31" s="324"/>
      <c r="C31" s="324"/>
      <c r="D31" s="325"/>
      <c r="E31" s="301"/>
      <c r="F31" s="301"/>
    </row>
    <row r="32" spans="1:6">
      <c r="A32" s="134"/>
      <c r="B32" s="326"/>
      <c r="C32" s="326"/>
      <c r="D32" s="327"/>
      <c r="E32" s="328"/>
      <c r="F32" s="328"/>
    </row>
    <row r="36" spans="1:3">
      <c r="C36" s="329"/>
    </row>
    <row r="38" spans="1:3">
      <c r="A38" s="467"/>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I17" sqref="I17"/>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83" t="s">
        <v>417</v>
      </c>
      <c r="B2" s="583"/>
      <c r="C2" s="583"/>
      <c r="D2" s="583"/>
      <c r="E2" s="583"/>
      <c r="F2" s="583"/>
    </row>
    <row r="3" spans="1:6" ht="15.75">
      <c r="A3" s="584" t="s">
        <v>418</v>
      </c>
      <c r="B3" s="584"/>
      <c r="C3" s="584"/>
      <c r="D3" s="584"/>
      <c r="E3" s="584"/>
      <c r="F3" s="584"/>
    </row>
    <row r="5" spans="1:6">
      <c r="A5" s="131"/>
      <c r="B5" s="130"/>
      <c r="C5" s="193"/>
      <c r="D5" s="131" t="s">
        <v>55</v>
      </c>
      <c r="E5" s="586" t="s">
        <v>13</v>
      </c>
      <c r="F5" s="587"/>
    </row>
    <row r="6" spans="1:6" ht="14.25">
      <c r="A6" s="147" t="s">
        <v>58</v>
      </c>
      <c r="B6" s="598" t="s">
        <v>122</v>
      </c>
      <c r="C6" s="599"/>
      <c r="D6" s="131" t="s">
        <v>15</v>
      </c>
      <c r="E6" s="586" t="s">
        <v>15</v>
      </c>
      <c r="F6" s="587"/>
    </row>
    <row r="7" spans="1:6" ht="15">
      <c r="A7" s="246" t="s">
        <v>38</v>
      </c>
      <c r="B7" s="600" t="s">
        <v>401</v>
      </c>
      <c r="C7" s="601"/>
      <c r="D7" s="133" t="s">
        <v>56</v>
      </c>
      <c r="E7" s="589" t="s">
        <v>19</v>
      </c>
      <c r="F7" s="590"/>
    </row>
    <row r="8" spans="1:6">
      <c r="A8" s="133"/>
      <c r="B8" s="130"/>
      <c r="C8" s="193"/>
      <c r="D8" s="133" t="s">
        <v>20</v>
      </c>
      <c r="E8" s="589" t="s">
        <v>20</v>
      </c>
      <c r="F8" s="590"/>
    </row>
    <row r="9" spans="1:6" ht="18" customHeight="1" thickBot="1">
      <c r="A9" s="533" t="s">
        <v>547</v>
      </c>
      <c r="B9" s="107">
        <v>2018</v>
      </c>
      <c r="C9" s="107">
        <v>2019</v>
      </c>
      <c r="D9" s="107" t="s">
        <v>506</v>
      </c>
      <c r="E9" s="107">
        <v>2018</v>
      </c>
      <c r="F9" s="107">
        <v>2019</v>
      </c>
    </row>
    <row r="10" spans="1:6" ht="15.75" thickBot="1">
      <c r="A10" s="588" t="s">
        <v>195</v>
      </c>
      <c r="B10" s="588"/>
      <c r="C10" s="588"/>
      <c r="D10" s="588"/>
      <c r="E10" s="588"/>
      <c r="F10" s="588"/>
    </row>
    <row r="11" spans="1:6">
      <c r="A11" s="268" t="s">
        <v>334</v>
      </c>
      <c r="B11" s="210">
        <v>25716.279060000001</v>
      </c>
      <c r="C11" s="210">
        <v>268149.60200000001</v>
      </c>
      <c r="D11" s="208">
        <v>942.72317691982619</v>
      </c>
      <c r="E11" s="208">
        <v>19.570331842949233</v>
      </c>
      <c r="F11" s="208">
        <v>86.171999912252573</v>
      </c>
    </row>
    <row r="12" spans="1:6">
      <c r="A12" s="268" t="s">
        <v>36</v>
      </c>
      <c r="B12" s="207">
        <v>0</v>
      </c>
      <c r="C12" s="207">
        <v>14766.83973</v>
      </c>
      <c r="D12" s="208" t="s">
        <v>249</v>
      </c>
      <c r="E12" s="208" t="s">
        <v>249</v>
      </c>
      <c r="F12" s="208">
        <v>4.7454409867735237</v>
      </c>
    </row>
    <row r="13" spans="1:6">
      <c r="A13" s="268" t="s">
        <v>375</v>
      </c>
      <c r="B13" s="207">
        <v>961.50400000000002</v>
      </c>
      <c r="C13" s="207">
        <v>12643.48364</v>
      </c>
      <c r="D13" s="208">
        <v>1214.969427064266</v>
      </c>
      <c r="E13" s="208">
        <v>0.73171364739122025</v>
      </c>
      <c r="F13" s="208">
        <v>4.0630836778815986</v>
      </c>
    </row>
    <row r="14" spans="1:6">
      <c r="A14" s="268" t="s">
        <v>43</v>
      </c>
      <c r="B14" s="207">
        <v>3521.96</v>
      </c>
      <c r="C14" s="207">
        <v>8054.4429999999993</v>
      </c>
      <c r="D14" s="208">
        <v>128.69206351009095</v>
      </c>
      <c r="E14" s="208">
        <v>2.6802449054460324</v>
      </c>
      <c r="F14" s="208">
        <v>2.5883590962377907</v>
      </c>
    </row>
    <row r="15" spans="1:6">
      <c r="A15" s="202" t="s">
        <v>343</v>
      </c>
      <c r="B15" s="207">
        <v>451.76549999999997</v>
      </c>
      <c r="C15" s="207">
        <v>4269.7636900000007</v>
      </c>
      <c r="D15" s="208">
        <v>845.12832210516319</v>
      </c>
      <c r="E15" s="208">
        <v>0.34379782275530651</v>
      </c>
      <c r="F15" s="208">
        <v>1.3721224032248209</v>
      </c>
    </row>
    <row r="16" spans="1:6">
      <c r="A16" s="268" t="s">
        <v>423</v>
      </c>
      <c r="B16" s="207">
        <v>99874.184269999998</v>
      </c>
      <c r="C16" s="207">
        <v>3079.4720400000001</v>
      </c>
      <c r="D16" s="208">
        <v>-96.91664861895147</v>
      </c>
      <c r="E16" s="208">
        <v>76.005199824883235</v>
      </c>
      <c r="F16" s="208">
        <v>0.989612747441871</v>
      </c>
    </row>
    <row r="17" spans="1:6">
      <c r="A17" s="268" t="s">
        <v>41</v>
      </c>
      <c r="B17" s="207">
        <v>0</v>
      </c>
      <c r="C17" s="207">
        <v>215.9</v>
      </c>
      <c r="D17" s="208" t="s">
        <v>249</v>
      </c>
      <c r="E17" s="208" t="s">
        <v>249</v>
      </c>
      <c r="F17" s="208">
        <v>6.9381176187818208E-2</v>
      </c>
    </row>
    <row r="18" spans="1:6">
      <c r="A18" s="442" t="s">
        <v>45</v>
      </c>
      <c r="B18" s="207">
        <v>878.71699999999998</v>
      </c>
      <c r="C18" s="207">
        <v>0</v>
      </c>
      <c r="D18" s="208">
        <v>-100</v>
      </c>
      <c r="E18" s="208">
        <v>0.66871195657498128</v>
      </c>
      <c r="F18" s="208">
        <v>0</v>
      </c>
    </row>
    <row r="19" spans="1:6" ht="14.25">
      <c r="A19" s="102" t="s">
        <v>10</v>
      </c>
      <c r="B19" s="194">
        <v>131404.40982999999</v>
      </c>
      <c r="C19" s="194">
        <v>311179.50410000002</v>
      </c>
      <c r="D19" s="320">
        <v>136.81054882600816</v>
      </c>
      <c r="E19" s="320">
        <v>100</v>
      </c>
      <c r="F19" s="320">
        <v>100</v>
      </c>
    </row>
    <row r="20" spans="1:6" ht="14.25">
      <c r="A20" s="260"/>
      <c r="B20" s="252"/>
      <c r="C20" s="252"/>
      <c r="D20" s="176"/>
      <c r="E20" s="177"/>
      <c r="F20" s="177"/>
    </row>
    <row r="21" spans="1:6" ht="15" customHeight="1">
      <c r="A21" s="187" t="s">
        <v>245</v>
      </c>
    </row>
    <row r="22" spans="1:6" ht="14.25">
      <c r="A22" s="162">
        <v>2018</v>
      </c>
    </row>
    <row r="29" spans="1:6" s="394" customFormat="1" ht="14.25">
      <c r="A29" s="393"/>
    </row>
    <row r="37" spans="1:1" ht="14.25">
      <c r="A37" s="162"/>
    </row>
    <row r="38" spans="1:1">
      <c r="A38" s="509">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5" sqref="D1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76" t="s">
        <v>65</v>
      </c>
      <c r="B1" s="576"/>
      <c r="D1" s="575"/>
      <c r="E1" s="575"/>
    </row>
    <row r="2" spans="1:5" ht="42.75" customHeight="1">
      <c r="A2" s="573" t="s">
        <v>110</v>
      </c>
      <c r="B2" s="573"/>
      <c r="D2" s="574"/>
      <c r="E2" s="574"/>
    </row>
    <row r="3" spans="1:5" ht="28.5" customHeight="1">
      <c r="A3" s="573" t="s">
        <v>495</v>
      </c>
      <c r="B3" s="573"/>
      <c r="D3" s="574"/>
      <c r="E3" s="574"/>
    </row>
    <row r="4" spans="1:5" ht="16.5" customHeight="1">
      <c r="A4" s="572" t="s">
        <v>481</v>
      </c>
      <c r="B4" s="572"/>
      <c r="D4" s="575"/>
      <c r="E4" s="575"/>
    </row>
    <row r="5" spans="1:5" ht="123.75" customHeight="1">
      <c r="A5" s="577" t="s">
        <v>482</v>
      </c>
      <c r="B5" s="577"/>
      <c r="D5" s="574"/>
      <c r="E5" s="574"/>
    </row>
    <row r="6" spans="1:5" ht="4.5" customHeight="1">
      <c r="A6" s="465"/>
      <c r="B6" s="465"/>
      <c r="D6" s="35"/>
      <c r="E6" s="35"/>
    </row>
    <row r="7" spans="1:5" ht="14.25" customHeight="1">
      <c r="A7" s="572" t="s">
        <v>106</v>
      </c>
      <c r="B7" s="572"/>
      <c r="D7" s="575"/>
      <c r="E7" s="575"/>
    </row>
    <row r="8" spans="1:5" ht="15.75" customHeight="1">
      <c r="A8" s="573" t="s">
        <v>111</v>
      </c>
      <c r="B8" s="573"/>
      <c r="D8" s="574"/>
      <c r="E8" s="574"/>
    </row>
    <row r="9" spans="1:5" ht="2.25" customHeight="1">
      <c r="A9" s="465"/>
      <c r="B9" s="465"/>
      <c r="D9" s="36"/>
      <c r="E9" s="36"/>
    </row>
    <row r="10" spans="1:5" ht="14.25" customHeight="1">
      <c r="A10" s="572" t="s">
        <v>66</v>
      </c>
      <c r="B10" s="572"/>
      <c r="D10" s="575"/>
      <c r="E10" s="575"/>
    </row>
    <row r="11" spans="1:5" ht="11.25" customHeight="1">
      <c r="A11" s="573" t="s">
        <v>67</v>
      </c>
      <c r="B11" s="573"/>
      <c r="D11" s="574"/>
      <c r="E11" s="574"/>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502</v>
      </c>
      <c r="D15" s="38"/>
      <c r="E15" s="1"/>
    </row>
    <row r="16" spans="1:5" ht="13.5" customHeight="1">
      <c r="A16" s="47"/>
      <c r="B16" s="47" t="s">
        <v>332</v>
      </c>
      <c r="C16" s="345"/>
      <c r="E16" s="40"/>
    </row>
    <row r="17" spans="1:11" ht="13.5" customHeight="1">
      <c r="A17" s="47"/>
      <c r="B17" s="47" t="s">
        <v>333</v>
      </c>
      <c r="C17" s="345"/>
      <c r="E17" s="40"/>
    </row>
    <row r="18" spans="1:11" ht="34.5" customHeight="1">
      <c r="A18" s="572" t="s">
        <v>0</v>
      </c>
      <c r="B18" s="572"/>
    </row>
    <row r="19" spans="1:11" ht="44.25" customHeight="1">
      <c r="A19" s="573" t="s">
        <v>48</v>
      </c>
      <c r="B19" s="573"/>
    </row>
    <row r="20" spans="1:11" ht="27" customHeight="1">
      <c r="A20" s="573" t="s">
        <v>494</v>
      </c>
      <c r="B20" s="573"/>
      <c r="E20" s="41"/>
    </row>
    <row r="21" spans="1:11" ht="15.75">
      <c r="A21" s="572" t="s">
        <v>7</v>
      </c>
      <c r="B21" s="572"/>
    </row>
    <row r="22" spans="1:11" ht="120" customHeight="1">
      <c r="A22" s="573" t="s">
        <v>483</v>
      </c>
      <c r="B22" s="573"/>
    </row>
    <row r="23" spans="1:11" ht="3" customHeight="1">
      <c r="A23" s="572" t="s">
        <v>6</v>
      </c>
      <c r="B23" s="572"/>
      <c r="E23" s="44"/>
    </row>
    <row r="24" spans="1:11">
      <c r="A24" s="573" t="s">
        <v>112</v>
      </c>
      <c r="B24" s="573"/>
    </row>
    <row r="25" spans="1:11" ht="15" customHeight="1">
      <c r="A25" s="572" t="s">
        <v>1</v>
      </c>
      <c r="B25" s="572"/>
    </row>
    <row r="26" spans="1:11" ht="3" customHeight="1">
      <c r="A26" s="573" t="s">
        <v>2</v>
      </c>
      <c r="B26" s="573"/>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503</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515" t="s">
        <v>523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3"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topLeftCell="A16" zoomScaleNormal="100" workbookViewId="0">
      <selection activeCell="L42" sqref="L42"/>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83" t="s">
        <v>271</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84" t="s">
        <v>272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3"/>
      <c r="D7" s="131" t="s">
        <v>55</v>
      </c>
      <c r="E7" s="586" t="s">
        <v>13</v>
      </c>
      <c r="F7" s="587"/>
    </row>
    <row r="8" spans="1:61" ht="12" customHeight="1">
      <c r="A8" s="147" t="s">
        <v>58</v>
      </c>
      <c r="B8" s="598" t="s">
        <v>122</v>
      </c>
      <c r="C8" s="599"/>
      <c r="D8" s="131" t="s">
        <v>15</v>
      </c>
      <c r="E8" s="586" t="s">
        <v>15</v>
      </c>
      <c r="F8" s="587"/>
    </row>
    <row r="9" spans="1:61" ht="12" customHeight="1">
      <c r="A9" s="246" t="s">
        <v>38</v>
      </c>
      <c r="B9" s="600" t="s">
        <v>401</v>
      </c>
      <c r="C9" s="601"/>
      <c r="D9" s="133" t="s">
        <v>56</v>
      </c>
      <c r="E9" s="589" t="s">
        <v>19</v>
      </c>
      <c r="F9" s="590"/>
    </row>
    <row r="10" spans="1:61" ht="12" customHeight="1">
      <c r="A10" s="133"/>
      <c r="B10" s="130"/>
      <c r="C10" s="193"/>
      <c r="D10" s="133" t="s">
        <v>20</v>
      </c>
      <c r="E10" s="589" t="s">
        <v>20</v>
      </c>
      <c r="F10" s="590"/>
    </row>
    <row r="11" spans="1:61" ht="18.75" customHeight="1" thickBot="1">
      <c r="A11" s="533" t="s">
        <v>547</v>
      </c>
      <c r="B11" s="107">
        <v>2018</v>
      </c>
      <c r="C11" s="107">
        <v>2019</v>
      </c>
      <c r="D11" s="107" t="s">
        <v>506</v>
      </c>
      <c r="E11" s="107">
        <v>2018</v>
      </c>
      <c r="F11" s="107">
        <v>2019</v>
      </c>
      <c r="G11" s="382"/>
      <c r="H11" s="112"/>
    </row>
    <row r="12" spans="1:61" ht="15.75" thickBot="1">
      <c r="A12" s="588" t="s">
        <v>231</v>
      </c>
      <c r="B12" s="588"/>
      <c r="C12" s="588"/>
      <c r="D12" s="588"/>
      <c r="E12" s="588"/>
      <c r="F12" s="588"/>
      <c r="G12" s="382"/>
      <c r="H12" s="112"/>
    </row>
    <row r="13" spans="1:61" ht="12.75">
      <c r="A13" s="202" t="s">
        <v>334</v>
      </c>
      <c r="B13" s="207">
        <v>83292.325099999987</v>
      </c>
      <c r="C13" s="207">
        <v>122938.88475999999</v>
      </c>
      <c r="D13" s="208">
        <v>47.599295148023188</v>
      </c>
      <c r="E13" s="478">
        <v>27.443110035357432</v>
      </c>
      <c r="F13" s="208">
        <v>34.832063637818948</v>
      </c>
      <c r="G13" s="382"/>
      <c r="H13" s="112"/>
    </row>
    <row r="14" spans="1:61" ht="12.75">
      <c r="A14" s="268" t="s">
        <v>45</v>
      </c>
      <c r="B14" s="207">
        <v>88252.101490000001</v>
      </c>
      <c r="C14" s="207">
        <v>70558.793509999989</v>
      </c>
      <c r="D14" s="208">
        <v>-20.04859678271216</v>
      </c>
      <c r="E14" s="478">
        <v>29.077254466529499</v>
      </c>
      <c r="F14" s="208">
        <v>19.991302105480777</v>
      </c>
      <c r="G14" s="382"/>
      <c r="H14" s="112"/>
    </row>
    <row r="15" spans="1:61" ht="12.75">
      <c r="A15" s="268" t="s">
        <v>43</v>
      </c>
      <c r="B15" s="207">
        <v>82928.028849999988</v>
      </c>
      <c r="C15" s="207">
        <v>68046.530790000004</v>
      </c>
      <c r="D15" s="208">
        <v>-17.945076310589268</v>
      </c>
      <c r="E15" s="478">
        <v>27.323081904767786</v>
      </c>
      <c r="F15" s="208">
        <v>19.279507012261977</v>
      </c>
      <c r="G15" s="382"/>
      <c r="H15" s="112"/>
    </row>
    <row r="16" spans="1:61" ht="12.75">
      <c r="A16" s="268" t="s">
        <v>343</v>
      </c>
      <c r="B16" s="207">
        <v>16927.638930000001</v>
      </c>
      <c r="C16" s="207">
        <v>33591.111440000001</v>
      </c>
      <c r="D16" s="208">
        <v>98.439437294873812</v>
      </c>
      <c r="E16" s="478">
        <v>5.5773092807417646</v>
      </c>
      <c r="F16" s="208">
        <v>9.5173120662945898</v>
      </c>
      <c r="G16" s="382"/>
      <c r="H16" s="112"/>
    </row>
    <row r="17" spans="1:8" ht="12.75">
      <c r="A17" s="268" t="s">
        <v>423</v>
      </c>
      <c r="B17" s="207">
        <v>20140.344699999998</v>
      </c>
      <c r="C17" s="207">
        <v>31143.247479999998</v>
      </c>
      <c r="D17" s="208">
        <v>54.631154252290436</v>
      </c>
      <c r="E17" s="208">
        <v>6.6358298329233207</v>
      </c>
      <c r="F17" s="208">
        <v>8.8237629634383605</v>
      </c>
      <c r="G17" s="382"/>
      <c r="H17" s="112"/>
    </row>
    <row r="18" spans="1:8" ht="12.75">
      <c r="A18" s="268" t="s">
        <v>36</v>
      </c>
      <c r="B18" s="207">
        <v>3182.9229599999999</v>
      </c>
      <c r="C18" s="207">
        <v>10534.988160000001</v>
      </c>
      <c r="D18" s="208">
        <v>230.98470470048701</v>
      </c>
      <c r="E18" s="478">
        <v>1.0487077281187052</v>
      </c>
      <c r="F18" s="208">
        <v>2.9848601500587519</v>
      </c>
      <c r="G18" s="382"/>
      <c r="H18" s="112"/>
    </row>
    <row r="19" spans="1:8" ht="12.75">
      <c r="A19" s="202" t="s">
        <v>41</v>
      </c>
      <c r="B19" s="207">
        <v>7585.6264700000002</v>
      </c>
      <c r="C19" s="207">
        <v>9474.5831400000006</v>
      </c>
      <c r="D19" s="208">
        <v>24.901788632363299</v>
      </c>
      <c r="E19" s="478">
        <v>2.4993080893515605</v>
      </c>
      <c r="F19" s="208">
        <v>2.6844174121031497</v>
      </c>
      <c r="G19" s="112"/>
      <c r="H19" s="112"/>
    </row>
    <row r="20" spans="1:8" ht="12.75">
      <c r="A20" s="442" t="s">
        <v>375</v>
      </c>
      <c r="B20" s="444">
        <v>1200.0707600000001</v>
      </c>
      <c r="C20" s="444">
        <v>6659.3232600000001</v>
      </c>
      <c r="D20" s="477">
        <v>454.91088375488789</v>
      </c>
      <c r="E20" s="477">
        <v>0.39539866220993541</v>
      </c>
      <c r="F20" s="477">
        <v>1.8867746525434479</v>
      </c>
      <c r="G20" s="112"/>
      <c r="H20" s="112"/>
    </row>
    <row r="21" spans="1:8" ht="14.25">
      <c r="A21" s="102" t="s">
        <v>10</v>
      </c>
      <c r="B21" s="266">
        <v>303509.05925999995</v>
      </c>
      <c r="C21" s="266">
        <v>352947.46253999998</v>
      </c>
      <c r="D21" s="195">
        <v>16.288938261196616</v>
      </c>
      <c r="E21" s="370">
        <v>100.00000000000001</v>
      </c>
      <c r="F21" s="370">
        <v>99.999999999999986</v>
      </c>
    </row>
    <row r="22" spans="1:8" ht="12" customHeight="1">
      <c r="A22" s="260"/>
      <c r="B22" s="252"/>
      <c r="C22" s="252"/>
      <c r="D22" s="176"/>
      <c r="E22" s="177"/>
      <c r="F22" s="177"/>
    </row>
    <row r="23" spans="1:8" ht="12.75">
      <c r="A23" s="187" t="s">
        <v>221</v>
      </c>
      <c r="C23" s="117"/>
      <c r="D23" s="301"/>
      <c r="E23" s="301"/>
      <c r="F23" s="301"/>
    </row>
    <row r="24" spans="1:8" ht="15">
      <c r="A24" s="270">
        <v>2018</v>
      </c>
      <c r="B24" s="330"/>
      <c r="C24" s="331"/>
      <c r="D24" s="332"/>
      <c r="E24" s="332"/>
      <c r="F24" s="332"/>
    </row>
    <row r="25" spans="1:8">
      <c r="A25" s="95"/>
      <c r="B25" s="333"/>
      <c r="C25" s="333"/>
      <c r="D25" s="334"/>
      <c r="E25" s="280"/>
      <c r="F25" s="280"/>
    </row>
    <row r="26" spans="1:8">
      <c r="A26" s="95"/>
      <c r="B26" s="333"/>
      <c r="C26" s="333"/>
      <c r="D26" s="334"/>
      <c r="E26" s="280"/>
      <c r="F26" s="280"/>
    </row>
    <row r="27" spans="1:8">
      <c r="A27" s="95"/>
      <c r="B27" s="333"/>
      <c r="C27" s="333"/>
      <c r="D27" s="334"/>
      <c r="E27" s="280"/>
      <c r="F27" s="280"/>
    </row>
    <row r="28" spans="1:8">
      <c r="A28" s="95"/>
      <c r="B28" s="333"/>
      <c r="C28" s="333"/>
      <c r="D28" s="334"/>
      <c r="E28" s="280"/>
      <c r="F28" s="280"/>
    </row>
    <row r="29" spans="1:8" ht="13.5" customHeight="1">
      <c r="A29" s="395"/>
      <c r="B29" s="333"/>
      <c r="C29" s="333"/>
      <c r="D29" s="334"/>
      <c r="E29" s="280"/>
      <c r="F29" s="280"/>
    </row>
    <row r="30" spans="1:8">
      <c r="A30" s="95"/>
      <c r="B30" s="333"/>
      <c r="C30" s="333"/>
      <c r="D30" s="334"/>
      <c r="E30" s="280"/>
      <c r="F30" s="280"/>
    </row>
    <row r="31" spans="1:8">
      <c r="A31" s="95"/>
      <c r="B31" s="333"/>
      <c r="C31" s="333"/>
      <c r="D31" s="334"/>
      <c r="E31" s="280"/>
      <c r="F31" s="280"/>
    </row>
    <row r="32" spans="1:8">
      <c r="A32" s="95"/>
      <c r="B32" s="333"/>
      <c r="C32" s="333"/>
      <c r="D32" s="334"/>
      <c r="E32" s="280"/>
      <c r="F32" s="280"/>
    </row>
    <row r="33" spans="1:6">
      <c r="A33" s="335"/>
      <c r="B33" s="336"/>
      <c r="C33" s="336"/>
      <c r="D33" s="337"/>
      <c r="E33" s="338"/>
      <c r="F33" s="338"/>
    </row>
    <row r="38" spans="1:6">
      <c r="A38" s="467"/>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23"/>
  <sheetViews>
    <sheetView topLeftCell="A7" zoomScaleNormal="100" workbookViewId="0">
      <selection activeCell="K44" sqref="K44"/>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83" t="s">
        <v>273</v>
      </c>
      <c r="B2" s="583"/>
      <c r="C2" s="583"/>
      <c r="D2" s="583"/>
      <c r="E2" s="583"/>
      <c r="F2" s="583"/>
    </row>
    <row r="3" spans="1:7" ht="15.75">
      <c r="A3" s="584" t="s">
        <v>199</v>
      </c>
      <c r="B3" s="584"/>
      <c r="C3" s="584"/>
      <c r="D3" s="584"/>
      <c r="E3" s="584"/>
      <c r="F3" s="584"/>
    </row>
    <row r="6" spans="1:7">
      <c r="A6" s="131"/>
      <c r="B6" s="130"/>
      <c r="C6" s="193"/>
      <c r="D6" s="131" t="s">
        <v>55</v>
      </c>
      <c r="E6" s="586" t="s">
        <v>13</v>
      </c>
      <c r="F6" s="587"/>
    </row>
    <row r="7" spans="1:7" ht="14.25">
      <c r="A7" s="147" t="s">
        <v>58</v>
      </c>
      <c r="B7" s="598" t="s">
        <v>122</v>
      </c>
      <c r="C7" s="599"/>
      <c r="D7" s="131" t="s">
        <v>15</v>
      </c>
      <c r="E7" s="586" t="s">
        <v>15</v>
      </c>
      <c r="F7" s="587"/>
    </row>
    <row r="8" spans="1:7" ht="15">
      <c r="A8" s="246" t="s">
        <v>38</v>
      </c>
      <c r="B8" s="600" t="s">
        <v>401</v>
      </c>
      <c r="C8" s="601"/>
      <c r="D8" s="133" t="s">
        <v>56</v>
      </c>
      <c r="E8" s="589" t="s">
        <v>19</v>
      </c>
      <c r="F8" s="590"/>
    </row>
    <row r="9" spans="1:7">
      <c r="A9" s="133"/>
      <c r="B9" s="130"/>
      <c r="C9" s="193"/>
      <c r="D9" s="133" t="s">
        <v>20</v>
      </c>
      <c r="E9" s="589" t="s">
        <v>20</v>
      </c>
      <c r="F9" s="590"/>
    </row>
    <row r="10" spans="1:7" ht="18.75" customHeight="1" thickBot="1">
      <c r="A10" s="533" t="s">
        <v>547</v>
      </c>
      <c r="B10" s="107">
        <v>2018</v>
      </c>
      <c r="C10" s="107">
        <v>2019</v>
      </c>
      <c r="D10" s="107" t="s">
        <v>506</v>
      </c>
      <c r="E10" s="107">
        <v>2018</v>
      </c>
      <c r="F10" s="107">
        <v>2019</v>
      </c>
    </row>
    <row r="11" spans="1:7" ht="15.75" thickBot="1">
      <c r="A11" s="588" t="s">
        <v>264</v>
      </c>
      <c r="B11" s="588"/>
      <c r="C11" s="588"/>
      <c r="D11" s="588"/>
      <c r="E11" s="588"/>
      <c r="F11" s="588"/>
      <c r="G11" s="188"/>
    </row>
    <row r="12" spans="1:7">
      <c r="A12" s="202" t="s">
        <v>334</v>
      </c>
      <c r="B12" s="207">
        <v>62930.187420000002</v>
      </c>
      <c r="C12" s="207">
        <v>47623.881460000004</v>
      </c>
      <c r="D12" s="208">
        <v>-24.322676584203951</v>
      </c>
      <c r="E12" s="208">
        <v>43.199707901703029</v>
      </c>
      <c r="F12" s="208">
        <v>44.189384030586851</v>
      </c>
      <c r="G12" s="188"/>
    </row>
    <row r="13" spans="1:7" ht="16.5" customHeight="1">
      <c r="A13" s="202" t="s">
        <v>343</v>
      </c>
      <c r="B13" s="207">
        <v>25682.922920000001</v>
      </c>
      <c r="C13" s="207">
        <v>22971.43375</v>
      </c>
      <c r="D13" s="208">
        <v>-10.557556779833998</v>
      </c>
      <c r="E13" s="480">
        <v>17.630565134044755</v>
      </c>
      <c r="F13" s="480">
        <v>21.314799982536613</v>
      </c>
      <c r="G13" s="188"/>
    </row>
    <row r="14" spans="1:7">
      <c r="A14" s="268" t="s">
        <v>45</v>
      </c>
      <c r="B14" s="207">
        <v>24480.130269999998</v>
      </c>
      <c r="C14" s="479">
        <v>19684.098149999998</v>
      </c>
      <c r="D14" s="208">
        <v>-19.59153022105221</v>
      </c>
      <c r="E14" s="208">
        <v>16.804883640367812</v>
      </c>
      <c r="F14" s="208">
        <v>18.264537576104452</v>
      </c>
      <c r="G14" s="188"/>
    </row>
    <row r="15" spans="1:7">
      <c r="A15" s="268" t="s">
        <v>43</v>
      </c>
      <c r="B15" s="207">
        <v>20433.879000000001</v>
      </c>
      <c r="C15" s="479">
        <v>11997.553</v>
      </c>
      <c r="D15" s="208">
        <v>-41.285974141277826</v>
      </c>
      <c r="E15" s="208">
        <v>14.027252107280368</v>
      </c>
      <c r="F15" s="208">
        <v>11.132323966277555</v>
      </c>
    </row>
    <row r="16" spans="1:7">
      <c r="A16" s="268" t="s">
        <v>423</v>
      </c>
      <c r="B16" s="483">
        <v>11623.953529999999</v>
      </c>
      <c r="C16" s="207">
        <v>5202.2697800000005</v>
      </c>
      <c r="D16" s="208">
        <v>-55.245263441792162</v>
      </c>
      <c r="E16" s="208">
        <v>7.9794994699059121</v>
      </c>
      <c r="F16" s="208">
        <v>4.8270970381156451</v>
      </c>
      <c r="G16" s="188"/>
    </row>
    <row r="17" spans="1:7">
      <c r="A17" s="268" t="s">
        <v>41</v>
      </c>
      <c r="B17" s="207">
        <v>234.48400000000001</v>
      </c>
      <c r="C17" s="207">
        <v>202.83794</v>
      </c>
      <c r="D17" s="208">
        <v>-13.496042373893314</v>
      </c>
      <c r="E17" s="208">
        <v>0.16096631398881875</v>
      </c>
      <c r="F17" s="208">
        <v>0.1882098508531172</v>
      </c>
      <c r="G17" s="188"/>
    </row>
    <row r="18" spans="1:7">
      <c r="A18" s="268" t="s">
        <v>36</v>
      </c>
      <c r="B18" s="207">
        <v>0</v>
      </c>
      <c r="C18" s="207">
        <v>90.148830000000004</v>
      </c>
      <c r="D18" s="208" t="s">
        <v>249</v>
      </c>
      <c r="E18" s="208" t="s">
        <v>249</v>
      </c>
      <c r="F18" s="208">
        <v>8.3647555525771064E-2</v>
      </c>
      <c r="G18" s="188"/>
    </row>
    <row r="19" spans="1:7">
      <c r="A19" s="442" t="s">
        <v>375</v>
      </c>
      <c r="B19" s="444">
        <v>287.15796999999998</v>
      </c>
      <c r="C19" s="444">
        <v>0</v>
      </c>
      <c r="D19" s="477">
        <v>-100</v>
      </c>
      <c r="E19" s="477">
        <v>0.19712543270931829</v>
      </c>
      <c r="F19" s="477" t="s">
        <v>249</v>
      </c>
      <c r="G19" s="188"/>
    </row>
    <row r="20" spans="1:7" ht="14.25">
      <c r="A20" s="269" t="s">
        <v>10</v>
      </c>
      <c r="B20" s="266">
        <v>145672.71510999999</v>
      </c>
      <c r="C20" s="266">
        <v>107772.22291</v>
      </c>
      <c r="D20" s="195">
        <v>-26.017564216731103</v>
      </c>
      <c r="E20" s="195">
        <v>100</v>
      </c>
      <c r="F20" s="195">
        <v>100</v>
      </c>
    </row>
    <row r="21" spans="1:7" ht="11.25" customHeight="1">
      <c r="A21" s="120"/>
      <c r="B21" s="252"/>
      <c r="C21" s="252"/>
      <c r="D21" s="176"/>
      <c r="E21" s="177"/>
      <c r="F21" s="177"/>
    </row>
    <row r="22" spans="1:7" ht="13.5">
      <c r="A22" s="187" t="s">
        <v>235</v>
      </c>
    </row>
    <row r="23" spans="1:7" ht="14.25">
      <c r="A23"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10" zoomScaleNormal="100" workbookViewId="0">
      <selection activeCell="J56" sqref="J56"/>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85" t="s">
        <v>426</v>
      </c>
      <c r="B2" s="585"/>
      <c r="C2" s="585"/>
      <c r="D2" s="585"/>
      <c r="E2" s="585"/>
      <c r="F2" s="58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84" t="s">
        <v>427</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3"/>
      <c r="D5" s="131" t="s">
        <v>55</v>
      </c>
      <c r="E5" s="586" t="s">
        <v>13</v>
      </c>
      <c r="F5" s="587"/>
    </row>
    <row r="6" spans="1:49" ht="12" customHeight="1">
      <c r="A6" s="147" t="s">
        <v>58</v>
      </c>
      <c r="B6" s="598" t="s">
        <v>122</v>
      </c>
      <c r="C6" s="599"/>
      <c r="D6" s="131" t="s">
        <v>15</v>
      </c>
      <c r="E6" s="586" t="s">
        <v>15</v>
      </c>
      <c r="F6" s="587"/>
    </row>
    <row r="7" spans="1:49" ht="12" customHeight="1">
      <c r="A7" s="246" t="s">
        <v>38</v>
      </c>
      <c r="B7" s="600" t="s">
        <v>401</v>
      </c>
      <c r="C7" s="601"/>
      <c r="D7" s="133" t="s">
        <v>56</v>
      </c>
      <c r="E7" s="589" t="s">
        <v>19</v>
      </c>
      <c r="F7" s="590"/>
    </row>
    <row r="8" spans="1:49" ht="12" customHeight="1">
      <c r="A8" s="133"/>
      <c r="B8" s="130"/>
      <c r="C8" s="193"/>
      <c r="D8" s="133" t="s">
        <v>20</v>
      </c>
      <c r="E8" s="589" t="s">
        <v>20</v>
      </c>
      <c r="F8" s="590"/>
    </row>
    <row r="9" spans="1:49" ht="18.75" customHeight="1" thickBot="1">
      <c r="A9" s="533" t="s">
        <v>547</v>
      </c>
      <c r="B9" s="107">
        <v>2018</v>
      </c>
      <c r="C9" s="107">
        <v>2019</v>
      </c>
      <c r="D9" s="107" t="s">
        <v>506</v>
      </c>
      <c r="E9" s="107">
        <v>2018</v>
      </c>
      <c r="F9" s="107">
        <v>2019</v>
      </c>
    </row>
    <row r="10" spans="1:49" ht="15.75" thickBot="1">
      <c r="A10" s="588" t="s">
        <v>231</v>
      </c>
      <c r="B10" s="588"/>
      <c r="C10" s="588"/>
      <c r="D10" s="588"/>
      <c r="E10" s="588"/>
      <c r="F10" s="588"/>
    </row>
    <row r="11" spans="1:49" ht="12.75">
      <c r="A11" s="202" t="s">
        <v>334</v>
      </c>
      <c r="B11" s="207">
        <v>18095.513150000002</v>
      </c>
      <c r="C11" s="207">
        <v>22043.324000000001</v>
      </c>
      <c r="D11" s="208">
        <v>21.816517814527959</v>
      </c>
      <c r="E11" s="208">
        <v>32.630507855993685</v>
      </c>
      <c r="F11" s="208">
        <v>37.450678893993086</v>
      </c>
    </row>
    <row r="12" spans="1:49" ht="15" customHeight="1">
      <c r="A12" s="268" t="s">
        <v>43</v>
      </c>
      <c r="B12" s="207">
        <v>13167.90684</v>
      </c>
      <c r="C12" s="207">
        <v>15351.62127</v>
      </c>
      <c r="D12" s="208">
        <v>16.583610869470576</v>
      </c>
      <c r="E12" s="208">
        <v>23.744863382866427</v>
      </c>
      <c r="F12" s="208">
        <v>26.081757845820547</v>
      </c>
    </row>
    <row r="13" spans="1:49" ht="12.75">
      <c r="A13" s="268" t="s">
        <v>45</v>
      </c>
      <c r="B13" s="207">
        <v>9025.348030000001</v>
      </c>
      <c r="C13" s="207">
        <v>9921.567030000002</v>
      </c>
      <c r="D13" s="208">
        <v>9.9300215018965901</v>
      </c>
      <c r="E13" s="208">
        <v>16.274845999379252</v>
      </c>
      <c r="F13" s="208">
        <v>16.856324434815672</v>
      </c>
    </row>
    <row r="14" spans="1:49" ht="12.75">
      <c r="A14" s="268" t="s">
        <v>41</v>
      </c>
      <c r="B14" s="207">
        <v>4981.9577199999994</v>
      </c>
      <c r="C14" s="207">
        <v>3541.48164</v>
      </c>
      <c r="D14" s="208">
        <v>-28.913855977083635</v>
      </c>
      <c r="E14" s="208">
        <v>8.9836529737035029</v>
      </c>
      <c r="F14" s="208">
        <v>6.01682812032396</v>
      </c>
    </row>
    <row r="15" spans="1:49" ht="12.75">
      <c r="A15" s="202" t="s">
        <v>343</v>
      </c>
      <c r="B15" s="207">
        <v>3131.4365799999996</v>
      </c>
      <c r="C15" s="207">
        <v>2554.8931200000002</v>
      </c>
      <c r="D15" s="208">
        <v>-18.411468515195018</v>
      </c>
      <c r="E15" s="208">
        <v>5.6467238633813466</v>
      </c>
      <c r="F15" s="208">
        <v>4.3406557851979199</v>
      </c>
    </row>
    <row r="16" spans="1:49" ht="12.75">
      <c r="A16" s="268" t="s">
        <v>36</v>
      </c>
      <c r="B16" s="207">
        <v>1899.9229599999999</v>
      </c>
      <c r="C16" s="207">
        <v>2550.0809100000001</v>
      </c>
      <c r="D16" s="208">
        <v>34.2202270138364</v>
      </c>
      <c r="E16" s="208">
        <v>3.4260123246111296</v>
      </c>
      <c r="F16" s="208">
        <v>4.3324800431237911</v>
      </c>
    </row>
    <row r="17" spans="1:6" ht="12.75">
      <c r="A17" s="268" t="s">
        <v>423</v>
      </c>
      <c r="B17" s="207">
        <v>4331.3249599999999</v>
      </c>
      <c r="C17" s="207">
        <v>2248.4892</v>
      </c>
      <c r="D17" s="208">
        <v>-48.087727871611833</v>
      </c>
      <c r="E17" s="208">
        <v>7.8104075835031788</v>
      </c>
      <c r="F17" s="208">
        <v>3.8200884324801199</v>
      </c>
    </row>
    <row r="18" spans="1:6" ht="12.75">
      <c r="A18" s="442" t="s">
        <v>375</v>
      </c>
      <c r="B18" s="444">
        <v>822.40193999999997</v>
      </c>
      <c r="C18" s="444">
        <v>648.15406000000007</v>
      </c>
      <c r="D18" s="477">
        <v>-21.187678618559669</v>
      </c>
      <c r="E18" s="499">
        <v>1.4829860165614834</v>
      </c>
      <c r="F18" s="499">
        <v>1.1011864442448849</v>
      </c>
    </row>
    <row r="19" spans="1:6" ht="14.25">
      <c r="A19" s="269" t="s">
        <v>10</v>
      </c>
      <c r="B19" s="266">
        <v>55455.812180000001</v>
      </c>
      <c r="C19" s="266">
        <v>58859.61123000001</v>
      </c>
      <c r="D19" s="195">
        <v>6.1378580823086004</v>
      </c>
      <c r="E19" s="195">
        <v>100.00000000000001</v>
      </c>
      <c r="F19" s="195">
        <v>99.999999999999986</v>
      </c>
    </row>
    <row r="20" spans="1:6" ht="14.25">
      <c r="A20" s="120"/>
      <c r="B20" s="252"/>
      <c r="C20" s="252"/>
      <c r="D20" s="176"/>
      <c r="E20" s="177"/>
      <c r="F20" s="177"/>
    </row>
    <row r="21" spans="1:6" ht="13.5">
      <c r="A21" s="187" t="s">
        <v>411</v>
      </c>
      <c r="B21" s="117"/>
      <c r="C21" s="117"/>
      <c r="D21" s="117"/>
      <c r="E21" s="117"/>
      <c r="F21" s="117"/>
    </row>
    <row r="22" spans="1:6" ht="14.25">
      <c r="A22" s="606">
        <v>2018</v>
      </c>
      <c r="B22" s="606"/>
      <c r="C22" s="606"/>
      <c r="D22" s="606"/>
      <c r="E22" s="606"/>
      <c r="F22" s="606"/>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5" customFormat="1" ht="15">
      <c r="A29" s="393"/>
      <c r="B29" s="396"/>
      <c r="C29" s="396"/>
      <c r="D29" s="397"/>
      <c r="E29" s="398"/>
      <c r="F29" s="398"/>
    </row>
    <row r="30" spans="1:6" ht="15">
      <c r="A30" s="273"/>
      <c r="B30" s="226"/>
      <c r="C30" s="226"/>
      <c r="D30" s="272"/>
      <c r="E30" s="227"/>
      <c r="F30" s="227"/>
    </row>
    <row r="31" spans="1:6" ht="14.25">
      <c r="A31" s="120"/>
      <c r="B31" s="252"/>
      <c r="C31" s="252"/>
      <c r="D31" s="176"/>
      <c r="E31" s="177"/>
      <c r="F31" s="177"/>
    </row>
    <row r="38" spans="1:1">
      <c r="A38" s="509">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topLeftCell="A10" zoomScaleNormal="100" workbookViewId="0">
      <selection activeCell="G25" sqref="G25"/>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83" t="s">
        <v>431</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84" t="s">
        <v>432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3"/>
      <c r="D5" s="131" t="s">
        <v>55</v>
      </c>
      <c r="E5" s="586" t="s">
        <v>13</v>
      </c>
      <c r="F5" s="587"/>
    </row>
    <row r="6" spans="1:52" ht="12" customHeight="1">
      <c r="A6" s="147" t="s">
        <v>58</v>
      </c>
      <c r="B6" s="592" t="s">
        <v>122</v>
      </c>
      <c r="C6" s="587"/>
      <c r="D6" s="131" t="s">
        <v>15</v>
      </c>
      <c r="E6" s="586" t="s">
        <v>15</v>
      </c>
      <c r="F6" s="587"/>
    </row>
    <row r="7" spans="1:52" ht="12" customHeight="1">
      <c r="A7" s="246" t="s">
        <v>38</v>
      </c>
      <c r="B7" s="593" t="s">
        <v>395</v>
      </c>
      <c r="C7" s="590"/>
      <c r="D7" s="133" t="s">
        <v>56</v>
      </c>
      <c r="E7" s="589" t="s">
        <v>19</v>
      </c>
      <c r="F7" s="590"/>
    </row>
    <row r="8" spans="1:52" ht="12" customHeight="1">
      <c r="A8" s="133"/>
      <c r="B8" s="130"/>
      <c r="C8" s="193"/>
      <c r="D8" s="133" t="s">
        <v>20</v>
      </c>
      <c r="E8" s="589" t="s">
        <v>20</v>
      </c>
      <c r="F8" s="590"/>
    </row>
    <row r="9" spans="1:52" ht="19.5" customHeight="1" thickBot="1">
      <c r="A9" s="533" t="s">
        <v>547</v>
      </c>
      <c r="B9" s="107">
        <v>2018</v>
      </c>
      <c r="C9" s="107">
        <v>2019</v>
      </c>
      <c r="D9" s="107" t="s">
        <v>506</v>
      </c>
      <c r="E9" s="107">
        <v>2018</v>
      </c>
      <c r="F9" s="107">
        <v>2019</v>
      </c>
    </row>
    <row r="10" spans="1:52" ht="15.75" thickBot="1">
      <c r="A10" s="588" t="s">
        <v>231</v>
      </c>
      <c r="B10" s="588"/>
      <c r="C10" s="588"/>
      <c r="D10" s="588"/>
      <c r="E10" s="588"/>
      <c r="F10" s="588"/>
    </row>
    <row r="11" spans="1:52" ht="12.75">
      <c r="A11" s="202" t="s">
        <v>36</v>
      </c>
      <c r="B11" s="207">
        <v>2506.2487099999998</v>
      </c>
      <c r="C11" s="207">
        <v>4020.3706499999998</v>
      </c>
      <c r="D11" s="208">
        <v>60.413874088338183</v>
      </c>
      <c r="E11" s="208">
        <v>32.234036436195431</v>
      </c>
      <c r="F11" s="208">
        <v>83.556445364899417</v>
      </c>
    </row>
    <row r="12" spans="1:52" ht="12.75">
      <c r="A12" s="202" t="s">
        <v>37</v>
      </c>
      <c r="B12" s="207">
        <v>5268.9137799999999</v>
      </c>
      <c r="C12" s="207">
        <v>791.19191999999998</v>
      </c>
      <c r="D12" s="208">
        <v>-84.983775536368711</v>
      </c>
      <c r="E12" s="208">
        <v>67.765963563804561</v>
      </c>
      <c r="F12" s="208">
        <v>16.44355463510059</v>
      </c>
    </row>
    <row r="13" spans="1:52" ht="14.25" customHeight="1">
      <c r="A13" s="248" t="s">
        <v>335</v>
      </c>
      <c r="B13" s="481">
        <v>0</v>
      </c>
      <c r="C13" s="481">
        <v>0</v>
      </c>
      <c r="D13" s="481">
        <v>0</v>
      </c>
      <c r="E13" s="481">
        <v>0</v>
      </c>
      <c r="F13" s="481">
        <v>0</v>
      </c>
    </row>
    <row r="14" spans="1:52" ht="14.25">
      <c r="A14" s="102" t="s">
        <v>10</v>
      </c>
      <c r="B14" s="266">
        <v>7775.1624899999997</v>
      </c>
      <c r="C14" s="266">
        <v>4811.5625700000001</v>
      </c>
      <c r="D14" s="195">
        <v>-38.11624417896892</v>
      </c>
      <c r="E14" s="195">
        <v>100</v>
      </c>
      <c r="F14" s="195">
        <v>100</v>
      </c>
    </row>
    <row r="15" spans="1:52" s="112" customFormat="1" ht="14.25">
      <c r="A15" s="251"/>
      <c r="B15" s="252"/>
      <c r="C15" s="252"/>
      <c r="D15" s="253"/>
      <c r="E15" s="253"/>
      <c r="F15" s="253"/>
    </row>
    <row r="16" spans="1:52" ht="14.25">
      <c r="A16" s="162">
        <v>2018</v>
      </c>
      <c r="B16" s="178"/>
      <c r="C16" s="178"/>
      <c r="D16" s="178"/>
      <c r="E16" s="178"/>
      <c r="F16" s="178"/>
    </row>
    <row r="17" spans="1:6" ht="13.5">
      <c r="A17" s="187" t="s">
        <v>218</v>
      </c>
      <c r="B17" s="178"/>
      <c r="C17" s="178"/>
      <c r="D17" s="178"/>
      <c r="E17" s="178"/>
      <c r="F17" s="178"/>
    </row>
    <row r="18" spans="1:6">
      <c r="A18" s="178"/>
      <c r="B18" s="178"/>
      <c r="C18" s="178"/>
      <c r="D18" s="178"/>
      <c r="E18" s="178"/>
      <c r="F18" s="178"/>
    </row>
    <row r="19" spans="1:6" ht="14.25">
      <c r="C19" s="449"/>
      <c r="D19" s="161"/>
      <c r="E19" s="161"/>
      <c r="F19" s="161"/>
    </row>
    <row r="21" spans="1:6" s="155" customFormat="1" ht="14.25">
      <c r="A21" s="393"/>
    </row>
    <row r="35" spans="1:1" ht="14.25">
      <c r="A35" s="162">
        <v>2019</v>
      </c>
    </row>
    <row r="40" spans="1:1">
      <c r="A40" s="467"/>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topLeftCell="A4" zoomScaleNormal="100" workbookViewId="0">
      <selection activeCell="K50" sqref="K50"/>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5" t="s">
        <v>428</v>
      </c>
      <c r="B2" s="585"/>
      <c r="C2" s="585"/>
      <c r="D2" s="585"/>
      <c r="E2" s="585"/>
      <c r="F2" s="585"/>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row>
    <row r="3" spans="1:45" s="93" customFormat="1" ht="15.75" customHeight="1">
      <c r="A3" s="584" t="s">
        <v>429</v>
      </c>
      <c r="B3" s="584"/>
      <c r="C3" s="584"/>
      <c r="D3" s="584"/>
      <c r="E3" s="584"/>
      <c r="F3" s="584"/>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row>
    <row r="4" spans="1:45">
      <c r="A4" s="97"/>
      <c r="B4" s="95"/>
      <c r="C4" s="95"/>
      <c r="D4" s="95"/>
      <c r="E4" s="95"/>
      <c r="F4" s="95"/>
    </row>
    <row r="5" spans="1:45" ht="12" customHeight="1">
      <c r="A5" s="131"/>
      <c r="B5" s="130"/>
      <c r="C5" s="193"/>
      <c r="D5" s="131" t="s">
        <v>55</v>
      </c>
      <c r="E5" s="586" t="s">
        <v>13</v>
      </c>
      <c r="F5" s="587"/>
    </row>
    <row r="6" spans="1:45" ht="12" customHeight="1">
      <c r="A6" s="147" t="s">
        <v>58</v>
      </c>
      <c r="B6" s="598" t="s">
        <v>122</v>
      </c>
      <c r="C6" s="599"/>
      <c r="D6" s="131" t="s">
        <v>15</v>
      </c>
      <c r="E6" s="586" t="s">
        <v>15</v>
      </c>
      <c r="F6" s="587"/>
    </row>
    <row r="7" spans="1:45" ht="12" customHeight="1">
      <c r="A7" s="246" t="s">
        <v>38</v>
      </c>
      <c r="B7" s="600" t="s">
        <v>401</v>
      </c>
      <c r="C7" s="601"/>
      <c r="D7" s="133" t="s">
        <v>56</v>
      </c>
      <c r="E7" s="589" t="s">
        <v>19</v>
      </c>
      <c r="F7" s="590"/>
    </row>
    <row r="8" spans="1:45" ht="12" customHeight="1">
      <c r="A8" s="133"/>
      <c r="B8" s="130"/>
      <c r="C8" s="193"/>
      <c r="D8" s="133" t="s">
        <v>20</v>
      </c>
      <c r="E8" s="589" t="s">
        <v>20</v>
      </c>
      <c r="F8" s="590"/>
    </row>
    <row r="9" spans="1:45" ht="18.75" customHeight="1" thickBot="1">
      <c r="A9" s="533" t="s">
        <v>547</v>
      </c>
      <c r="B9" s="107">
        <v>2018</v>
      </c>
      <c r="C9" s="107">
        <v>2019</v>
      </c>
      <c r="D9" s="107" t="s">
        <v>506</v>
      </c>
      <c r="E9" s="107">
        <v>2018</v>
      </c>
      <c r="F9" s="107">
        <v>2019</v>
      </c>
    </row>
    <row r="10" spans="1:45" ht="15.75" thickBot="1">
      <c r="A10" s="588" t="s">
        <v>231</v>
      </c>
      <c r="B10" s="588"/>
      <c r="C10" s="588"/>
      <c r="D10" s="588"/>
      <c r="E10" s="588"/>
      <c r="F10" s="588"/>
    </row>
    <row r="11" spans="1:45" ht="12.75">
      <c r="A11" s="202" t="s">
        <v>334</v>
      </c>
      <c r="B11" s="207">
        <v>56196.017390000001</v>
      </c>
      <c r="C11" s="207">
        <v>63751.893550000008</v>
      </c>
      <c r="D11" s="208">
        <v>13.445572321544198</v>
      </c>
      <c r="E11" s="208">
        <v>28.331217092918187</v>
      </c>
      <c r="F11" s="208">
        <v>43.812112383543997</v>
      </c>
    </row>
    <row r="12" spans="1:45" ht="15" customHeight="1">
      <c r="A12" s="268" t="s">
        <v>45</v>
      </c>
      <c r="B12" s="207">
        <v>71359.151960000003</v>
      </c>
      <c r="C12" s="207">
        <v>42961.640350000001</v>
      </c>
      <c r="D12" s="208">
        <v>-39.795192109230889</v>
      </c>
      <c r="E12" s="208">
        <v>35.975710017220109</v>
      </c>
      <c r="F12" s="208">
        <v>29.524459751448408</v>
      </c>
    </row>
    <row r="13" spans="1:45" ht="12.75">
      <c r="A13" s="268" t="s">
        <v>43</v>
      </c>
      <c r="B13" s="207">
        <v>50649.84938</v>
      </c>
      <c r="C13" s="207">
        <v>15473.294890000001</v>
      </c>
      <c r="D13" s="208">
        <v>-69.450462184177965</v>
      </c>
      <c r="E13" s="208">
        <v>25.535116991470979</v>
      </c>
      <c r="F13" s="208">
        <v>10.633687831291043</v>
      </c>
    </row>
    <row r="14" spans="1:45" ht="12.75">
      <c r="A14" s="202" t="s">
        <v>343</v>
      </c>
      <c r="B14" s="207">
        <v>8713.5745000000006</v>
      </c>
      <c r="C14" s="207">
        <v>13705.86759</v>
      </c>
      <c r="D14" s="208">
        <v>57.293285206891831</v>
      </c>
      <c r="E14" s="208">
        <v>4.392947797377996</v>
      </c>
      <c r="F14" s="208">
        <v>9.4190615796548869</v>
      </c>
    </row>
    <row r="15" spans="1:45" ht="12.75">
      <c r="A15" s="268" t="s">
        <v>423</v>
      </c>
      <c r="B15" s="207">
        <v>11435.106880000001</v>
      </c>
      <c r="C15" s="207">
        <v>9619.3323299999993</v>
      </c>
      <c r="D15" s="208">
        <v>-15.878946904954528</v>
      </c>
      <c r="E15" s="208">
        <v>5.7650081010127323</v>
      </c>
      <c r="F15" s="208">
        <v>6.6106784540616674</v>
      </c>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2" t="s">
        <v>375</v>
      </c>
      <c r="B18" s="299">
        <v>0</v>
      </c>
      <c r="C18" s="299">
        <v>0</v>
      </c>
      <c r="D18" s="299">
        <v>0</v>
      </c>
      <c r="E18" s="299">
        <v>0</v>
      </c>
      <c r="F18" s="299">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564">
        <v>198353.70011000001</v>
      </c>
      <c r="C19" s="564">
        <v>145512.02871000001</v>
      </c>
      <c r="D19" s="565">
        <v>-26.640123864942201</v>
      </c>
      <c r="E19" s="565">
        <v>100</v>
      </c>
      <c r="F19" s="565">
        <v>100</v>
      </c>
      <c r="G19" s="124"/>
      <c r="H19" s="124"/>
      <c r="I19" s="467"/>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7" t="s">
        <v>430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06">
        <v>2018</v>
      </c>
      <c r="B22" s="606"/>
      <c r="C22" s="606"/>
      <c r="D22" s="606"/>
      <c r="E22" s="606"/>
      <c r="F22" s="60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3"/>
      <c r="B29" s="396"/>
      <c r="C29" s="396"/>
      <c r="D29" s="397"/>
      <c r="E29" s="398"/>
      <c r="F29" s="398"/>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7"/>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topLeftCell="A13" zoomScaleNormal="100" workbookViewId="0">
      <selection activeCell="J46" sqref="J46"/>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5" t="s">
        <v>458</v>
      </c>
      <c r="B2" s="585"/>
      <c r="C2" s="585"/>
      <c r="D2" s="585"/>
      <c r="E2" s="585"/>
      <c r="F2" s="585"/>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row>
    <row r="3" spans="1:45" s="93" customFormat="1" ht="15.75" customHeight="1">
      <c r="A3" s="584" t="s">
        <v>459</v>
      </c>
      <c r="B3" s="584"/>
      <c r="C3" s="584"/>
      <c r="D3" s="584"/>
      <c r="E3" s="584"/>
      <c r="F3" s="584"/>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row>
    <row r="4" spans="1:45">
      <c r="A4" s="97"/>
      <c r="B4" s="95"/>
      <c r="C4" s="95"/>
      <c r="D4" s="95"/>
      <c r="E4" s="95"/>
      <c r="F4" s="95"/>
    </row>
    <row r="5" spans="1:45" ht="12" customHeight="1">
      <c r="A5" s="131"/>
      <c r="B5" s="130"/>
      <c r="C5" s="193"/>
      <c r="D5" s="131" t="s">
        <v>55</v>
      </c>
      <c r="E5" s="586" t="s">
        <v>13</v>
      </c>
      <c r="F5" s="587"/>
    </row>
    <row r="6" spans="1:45" ht="12" customHeight="1">
      <c r="A6" s="147" t="s">
        <v>58</v>
      </c>
      <c r="B6" s="598" t="s">
        <v>122</v>
      </c>
      <c r="C6" s="599"/>
      <c r="D6" s="131" t="s">
        <v>15</v>
      </c>
      <c r="E6" s="586" t="s">
        <v>15</v>
      </c>
      <c r="F6" s="587"/>
    </row>
    <row r="7" spans="1:45" ht="12" customHeight="1">
      <c r="A7" s="246" t="s">
        <v>38</v>
      </c>
      <c r="B7" s="600" t="s">
        <v>401</v>
      </c>
      <c r="C7" s="601"/>
      <c r="D7" s="133" t="s">
        <v>56</v>
      </c>
      <c r="E7" s="589" t="s">
        <v>19</v>
      </c>
      <c r="F7" s="590"/>
    </row>
    <row r="8" spans="1:45" ht="12" customHeight="1">
      <c r="A8" s="133"/>
      <c r="B8" s="130"/>
      <c r="C8" s="193"/>
      <c r="D8" s="133" t="s">
        <v>20</v>
      </c>
      <c r="E8" s="589" t="s">
        <v>20</v>
      </c>
      <c r="F8" s="590"/>
    </row>
    <row r="9" spans="1:45" ht="18.75" customHeight="1" thickBot="1">
      <c r="A9" s="533" t="s">
        <v>547</v>
      </c>
      <c r="B9" s="107">
        <v>2018</v>
      </c>
      <c r="C9" s="107">
        <v>2019</v>
      </c>
      <c r="D9" s="107" t="s">
        <v>506</v>
      </c>
      <c r="E9" s="107">
        <v>2018</v>
      </c>
      <c r="F9" s="107">
        <v>2019</v>
      </c>
    </row>
    <row r="10" spans="1:45" ht="15.75" thickBot="1">
      <c r="A10" s="588" t="s">
        <v>231</v>
      </c>
      <c r="B10" s="588"/>
      <c r="C10" s="588"/>
      <c r="D10" s="588"/>
      <c r="E10" s="588"/>
      <c r="F10" s="588"/>
    </row>
    <row r="11" spans="1:45" ht="12.75">
      <c r="A11" s="202" t="s">
        <v>334</v>
      </c>
      <c r="B11" s="207">
        <v>54074.84708</v>
      </c>
      <c r="C11" s="207">
        <v>41788.93204</v>
      </c>
      <c r="D11" s="208">
        <v>-22.720203021238017</v>
      </c>
      <c r="E11" s="208">
        <v>44.528060190102345</v>
      </c>
      <c r="F11" s="208">
        <v>43.054997146642336</v>
      </c>
    </row>
    <row r="12" spans="1:45" ht="15" customHeight="1">
      <c r="A12" s="202" t="s">
        <v>343</v>
      </c>
      <c r="B12" s="207">
        <v>25130.900559999998</v>
      </c>
      <c r="C12" s="207">
        <v>21912.911670000001</v>
      </c>
      <c r="D12" s="208">
        <v>-12.804908770845881</v>
      </c>
      <c r="E12" s="208">
        <v>20.694099256751088</v>
      </c>
      <c r="F12" s="208">
        <v>22.576799725903587</v>
      </c>
    </row>
    <row r="13" spans="1:45" ht="12.75">
      <c r="A13" s="202" t="s">
        <v>45</v>
      </c>
      <c r="B13" s="207">
        <v>13876.82322</v>
      </c>
      <c r="C13" s="207">
        <v>17530.598149999998</v>
      </c>
      <c r="D13" s="208">
        <v>26.330053154629706</v>
      </c>
      <c r="E13" s="208">
        <v>11.426902764485263</v>
      </c>
      <c r="F13" s="208">
        <v>18.061716738889491</v>
      </c>
    </row>
    <row r="14" spans="1:45" ht="12.75">
      <c r="A14" s="268" t="s">
        <v>43</v>
      </c>
      <c r="B14" s="207">
        <v>18829.891</v>
      </c>
      <c r="C14" s="207">
        <v>10737.895</v>
      </c>
      <c r="D14" s="208">
        <v>-42.97420521446459</v>
      </c>
      <c r="E14" s="208">
        <v>15.50551809384916</v>
      </c>
      <c r="F14" s="208">
        <v>11.063217364430763</v>
      </c>
    </row>
    <row r="15" spans="1:45" ht="12.75">
      <c r="A15" s="268" t="s">
        <v>423</v>
      </c>
      <c r="B15" s="207">
        <v>9527.4725299999991</v>
      </c>
      <c r="C15" s="207">
        <v>5089.0866900000001</v>
      </c>
      <c r="D15" s="208">
        <v>-46.585133948426083</v>
      </c>
      <c r="E15" s="208">
        <v>7.8454196948121373</v>
      </c>
      <c r="F15" s="208">
        <v>5.2432690241338245</v>
      </c>
    </row>
    <row r="16" spans="1:45"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2" t="s">
        <v>375</v>
      </c>
      <c r="B18" s="444">
        <v>0</v>
      </c>
      <c r="C18" s="444">
        <v>0</v>
      </c>
      <c r="D18" s="444">
        <v>0</v>
      </c>
      <c r="E18" s="444">
        <v>0</v>
      </c>
      <c r="F18" s="499">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266">
        <v>121439.93439000001</v>
      </c>
      <c r="C19" s="266">
        <v>97059.423549999992</v>
      </c>
      <c r="D19" s="195">
        <v>-20.076189074429895</v>
      </c>
      <c r="E19" s="195">
        <v>99.999999999999986</v>
      </c>
      <c r="F19" s="195">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7" t="s">
        <v>488</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06">
        <v>2018</v>
      </c>
      <c r="B22" s="606"/>
      <c r="C22" s="606"/>
      <c r="D22" s="606"/>
      <c r="E22" s="606"/>
      <c r="F22" s="60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3"/>
      <c r="B29" s="396"/>
      <c r="C29" s="396"/>
      <c r="D29" s="397"/>
      <c r="E29" s="398"/>
      <c r="F29" s="398"/>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7"/>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topLeftCell="A13" zoomScaleNormal="100" workbookViewId="0">
      <selection activeCell="K55" sqref="K5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83" t="s">
        <v>484</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485</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3"/>
      <c r="D7" s="131" t="s">
        <v>55</v>
      </c>
      <c r="E7" s="586" t="s">
        <v>13</v>
      </c>
      <c r="F7" s="587"/>
    </row>
    <row r="8" spans="1:62" ht="12" customHeight="1">
      <c r="A8" s="147" t="s">
        <v>58</v>
      </c>
      <c r="B8" s="598" t="s">
        <v>122</v>
      </c>
      <c r="C8" s="599"/>
      <c r="D8" s="131" t="s">
        <v>15</v>
      </c>
      <c r="E8" s="586" t="s">
        <v>15</v>
      </c>
      <c r="F8" s="587"/>
    </row>
    <row r="9" spans="1:62" ht="12" customHeight="1">
      <c r="A9" s="246" t="s">
        <v>38</v>
      </c>
      <c r="B9" s="600" t="s">
        <v>401</v>
      </c>
      <c r="C9" s="601"/>
      <c r="D9" s="133" t="s">
        <v>56</v>
      </c>
      <c r="E9" s="589" t="s">
        <v>19</v>
      </c>
      <c r="F9" s="590"/>
    </row>
    <row r="10" spans="1:62" ht="12" customHeight="1">
      <c r="A10" s="133"/>
      <c r="B10" s="130"/>
      <c r="C10" s="193"/>
      <c r="D10" s="133" t="s">
        <v>20</v>
      </c>
      <c r="E10" s="589" t="s">
        <v>20</v>
      </c>
      <c r="F10" s="590"/>
    </row>
    <row r="11" spans="1:62" ht="18.75" customHeight="1" thickBot="1">
      <c r="A11" s="533" t="s">
        <v>547</v>
      </c>
      <c r="B11" s="107">
        <v>2018</v>
      </c>
      <c r="C11" s="107">
        <v>2019</v>
      </c>
      <c r="D11" s="107" t="s">
        <v>506</v>
      </c>
      <c r="E11" s="107">
        <v>2018</v>
      </c>
      <c r="F11" s="107">
        <v>2019</v>
      </c>
      <c r="H11" s="382"/>
      <c r="I11" s="112"/>
    </row>
    <row r="12" spans="1:62" ht="15.75" thickBot="1">
      <c r="A12" s="588" t="s">
        <v>231</v>
      </c>
      <c r="B12" s="588"/>
      <c r="C12" s="588"/>
      <c r="D12" s="588"/>
      <c r="E12" s="588"/>
      <c r="F12" s="588"/>
      <c r="H12" s="382"/>
      <c r="I12" s="112"/>
    </row>
    <row r="13" spans="1:62" ht="12.75">
      <c r="A13" s="202" t="s">
        <v>334</v>
      </c>
      <c r="B13" s="207">
        <v>30517.279070000001</v>
      </c>
      <c r="C13" s="207">
        <v>32283.314700000003</v>
      </c>
      <c r="D13" s="208">
        <v>5.7870022617321215</v>
      </c>
      <c r="E13" s="478">
        <v>39.303708206845663</v>
      </c>
      <c r="F13" s="208">
        <v>39.38931167826501</v>
      </c>
      <c r="G13" s="213"/>
      <c r="H13" s="382"/>
      <c r="I13" s="112"/>
    </row>
    <row r="14" spans="1:62" ht="12.75">
      <c r="A14" s="268" t="s">
        <v>423</v>
      </c>
      <c r="B14" s="207">
        <v>10588.195230000001</v>
      </c>
      <c r="C14" s="207">
        <v>12055.64401</v>
      </c>
      <c r="D14" s="208">
        <v>13.859290919024714</v>
      </c>
      <c r="E14" s="208">
        <v>13.636711674145827</v>
      </c>
      <c r="F14" s="208">
        <v>14.709255347688895</v>
      </c>
      <c r="G14" s="111"/>
      <c r="H14" s="382"/>
      <c r="I14" s="112"/>
    </row>
    <row r="15" spans="1:62" ht="12.75">
      <c r="A15" s="268" t="s">
        <v>343</v>
      </c>
      <c r="B15" s="207">
        <v>6184.8433800000012</v>
      </c>
      <c r="C15" s="207">
        <v>10384.95738</v>
      </c>
      <c r="D15" s="208">
        <v>67.909787555525753</v>
      </c>
      <c r="E15" s="478">
        <v>7.965562033068931</v>
      </c>
      <c r="F15" s="208">
        <v>12.670827850472193</v>
      </c>
      <c r="G15" s="111"/>
      <c r="H15" s="382"/>
      <c r="I15" s="112"/>
    </row>
    <row r="16" spans="1:62" ht="12.75">
      <c r="A16" s="268" t="s">
        <v>43</v>
      </c>
      <c r="B16" s="207">
        <v>10853.379800000001</v>
      </c>
      <c r="C16" s="207">
        <v>7920.9699199999995</v>
      </c>
      <c r="D16" s="208">
        <v>-27.018402875756742</v>
      </c>
      <c r="E16" s="478">
        <v>13.978247265714472</v>
      </c>
      <c r="F16" s="208">
        <v>9.6644832128418905</v>
      </c>
      <c r="G16" s="111"/>
      <c r="H16" s="382"/>
      <c r="I16" s="112"/>
    </row>
    <row r="17" spans="1:9" ht="12.75">
      <c r="A17" s="268" t="s">
        <v>45</v>
      </c>
      <c r="B17" s="207">
        <v>4603.7470900000008</v>
      </c>
      <c r="C17" s="207">
        <v>7029.3320899999999</v>
      </c>
      <c r="D17" s="208">
        <v>52.687190512022639</v>
      </c>
      <c r="E17" s="478">
        <v>5.9292419834818144</v>
      </c>
      <c r="F17" s="208">
        <v>8.5765837602493757</v>
      </c>
      <c r="G17" s="111"/>
      <c r="H17" s="382"/>
      <c r="I17" s="112"/>
    </row>
    <row r="18" spans="1:9" ht="12.75">
      <c r="A18" s="202" t="s">
        <v>41</v>
      </c>
      <c r="B18" s="207">
        <v>4371.8584200000005</v>
      </c>
      <c r="C18" s="207">
        <v>6965.9732799999992</v>
      </c>
      <c r="D18" s="208">
        <v>59.336662141954697</v>
      </c>
      <c r="E18" s="478">
        <v>5.6305887319501879</v>
      </c>
      <c r="F18" s="208">
        <v>8.4992788137825883</v>
      </c>
      <c r="G18" s="111"/>
      <c r="H18" s="382"/>
      <c r="I18" s="112"/>
    </row>
    <row r="19" spans="1:9" ht="12.75">
      <c r="A19" s="268" t="s">
        <v>375</v>
      </c>
      <c r="B19" s="207">
        <v>4980.1493600000003</v>
      </c>
      <c r="C19" s="207">
        <v>3882.1377299999999</v>
      </c>
      <c r="D19" s="208">
        <v>-22.047765049359892</v>
      </c>
      <c r="E19" s="208">
        <v>6.4140166894619934</v>
      </c>
      <c r="F19" s="208">
        <v>4.7366490847026377</v>
      </c>
      <c r="G19" s="111"/>
      <c r="H19" s="112"/>
      <c r="I19" s="112"/>
    </row>
    <row r="20" spans="1:9" ht="12.75">
      <c r="A20" s="442" t="s">
        <v>36</v>
      </c>
      <c r="B20" s="444">
        <v>5545.3309600000002</v>
      </c>
      <c r="C20" s="444">
        <v>1437.25161</v>
      </c>
      <c r="D20" s="477">
        <v>-74.081770405278036</v>
      </c>
      <c r="E20" s="566">
        <v>7.1419234153311209</v>
      </c>
      <c r="F20" s="477">
        <v>1.7536102519973944</v>
      </c>
      <c r="G20" s="111"/>
      <c r="H20" s="112"/>
      <c r="I20" s="112"/>
    </row>
    <row r="21" spans="1:9" ht="14.25">
      <c r="A21" s="102" t="s">
        <v>10</v>
      </c>
      <c r="B21" s="266">
        <v>77644.783309999999</v>
      </c>
      <c r="C21" s="266">
        <v>81959.580720000013</v>
      </c>
      <c r="D21" s="195">
        <v>5.5570989138742366</v>
      </c>
      <c r="E21" s="370">
        <v>100.00000000000001</v>
      </c>
      <c r="F21" s="370">
        <v>99.999999999999972</v>
      </c>
      <c r="G21" s="111"/>
    </row>
    <row r="22" spans="1:9" ht="14.25">
      <c r="A22" s="260"/>
      <c r="B22" s="252"/>
      <c r="C22" s="252"/>
      <c r="D22" s="176"/>
      <c r="E22" s="466"/>
      <c r="F22" s="466"/>
    </row>
    <row r="23" spans="1:9" ht="12.75">
      <c r="A23" s="187" t="s">
        <v>489</v>
      </c>
      <c r="C23" s="117"/>
      <c r="D23" s="301"/>
      <c r="E23" s="301"/>
      <c r="F23" s="301"/>
    </row>
    <row r="24" spans="1:9" ht="15">
      <c r="A24" s="461">
        <v>2018</v>
      </c>
      <c r="B24" s="330"/>
      <c r="C24" s="331"/>
      <c r="D24" s="332"/>
      <c r="E24" s="332"/>
      <c r="F24" s="332"/>
    </row>
    <row r="25" spans="1:9">
      <c r="A25" s="95"/>
      <c r="B25" s="333"/>
      <c r="C25" s="333"/>
      <c r="D25" s="334"/>
      <c r="E25" s="280"/>
      <c r="F25" s="280"/>
    </row>
    <row r="26" spans="1:9">
      <c r="A26" s="95"/>
      <c r="B26" s="333"/>
      <c r="C26" s="333"/>
      <c r="D26" s="334"/>
      <c r="E26" s="280"/>
      <c r="F26" s="280"/>
    </row>
    <row r="27" spans="1:9">
      <c r="A27" s="95"/>
      <c r="B27" s="333"/>
      <c r="C27" s="333"/>
      <c r="D27" s="334"/>
      <c r="E27" s="280"/>
      <c r="F27" s="280"/>
    </row>
    <row r="28" spans="1:9">
      <c r="A28" s="95"/>
      <c r="B28" s="333"/>
      <c r="C28" s="333"/>
      <c r="D28" s="334"/>
      <c r="E28" s="280"/>
      <c r="F28" s="280"/>
    </row>
    <row r="29" spans="1:9">
      <c r="A29" s="395"/>
      <c r="B29" s="333"/>
      <c r="C29" s="333"/>
      <c r="D29" s="334"/>
      <c r="E29" s="280"/>
      <c r="F29" s="280"/>
    </row>
    <row r="30" spans="1:9">
      <c r="A30" s="95"/>
      <c r="B30" s="333"/>
      <c r="C30" s="333"/>
      <c r="D30" s="334"/>
      <c r="E30" s="280"/>
      <c r="F30" s="280"/>
    </row>
    <row r="31" spans="1:9">
      <c r="A31" s="95"/>
      <c r="B31" s="333"/>
      <c r="C31" s="333"/>
      <c r="D31" s="334"/>
      <c r="E31" s="280"/>
      <c r="F31" s="280"/>
    </row>
    <row r="32" spans="1:9">
      <c r="A32" s="95"/>
      <c r="B32" s="333"/>
      <c r="C32" s="333"/>
      <c r="D32" s="334"/>
      <c r="E32" s="280"/>
      <c r="F32" s="280"/>
    </row>
    <row r="33" spans="1:6">
      <c r="A33" s="335"/>
      <c r="B33" s="336"/>
      <c r="C33" s="336"/>
      <c r="D33" s="337"/>
      <c r="E33" s="338"/>
      <c r="F33" s="338"/>
    </row>
    <row r="38" spans="1:6">
      <c r="A38" s="467"/>
    </row>
    <row r="42" spans="1:6" ht="14.25">
      <c r="A42" s="460">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topLeftCell="A7" zoomScaleNormal="100" workbookViewId="0">
      <selection activeCell="B21" sqref="B21:C21"/>
    </sheetView>
  </sheetViews>
  <sheetFormatPr defaultRowHeight="12.75"/>
  <cols>
    <col min="1" max="1" width="36.71093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83" t="s">
        <v>487</v>
      </c>
      <c r="B2" s="583"/>
      <c r="C2" s="583"/>
      <c r="D2" s="583"/>
      <c r="E2" s="583"/>
      <c r="F2" s="583"/>
    </row>
    <row r="3" spans="1:8" ht="15.75">
      <c r="A3" s="584" t="s">
        <v>486</v>
      </c>
      <c r="B3" s="584"/>
      <c r="C3" s="584"/>
      <c r="D3" s="584"/>
      <c r="E3" s="584"/>
      <c r="F3" s="584"/>
    </row>
    <row r="6" spans="1:8">
      <c r="A6" s="131"/>
      <c r="B6" s="130"/>
      <c r="C6" s="193"/>
      <c r="D6" s="131" t="s">
        <v>55</v>
      </c>
      <c r="E6" s="586" t="s">
        <v>13</v>
      </c>
      <c r="F6" s="587"/>
    </row>
    <row r="7" spans="1:8" ht="14.25">
      <c r="A7" s="147" t="s">
        <v>58</v>
      </c>
      <c r="B7" s="598" t="s">
        <v>122</v>
      </c>
      <c r="C7" s="599"/>
      <c r="D7" s="131" t="s">
        <v>15</v>
      </c>
      <c r="E7" s="586" t="s">
        <v>15</v>
      </c>
      <c r="F7" s="587"/>
    </row>
    <row r="8" spans="1:8" ht="15">
      <c r="A8" s="246" t="s">
        <v>38</v>
      </c>
      <c r="B8" s="600" t="s">
        <v>401</v>
      </c>
      <c r="C8" s="601"/>
      <c r="D8" s="133" t="s">
        <v>56</v>
      </c>
      <c r="E8" s="589" t="s">
        <v>19</v>
      </c>
      <c r="F8" s="590"/>
    </row>
    <row r="9" spans="1:8">
      <c r="A9" s="133"/>
      <c r="B9" s="130"/>
      <c r="C9" s="193"/>
      <c r="D9" s="133" t="s">
        <v>20</v>
      </c>
      <c r="E9" s="589" t="s">
        <v>20</v>
      </c>
      <c r="F9" s="590"/>
    </row>
    <row r="10" spans="1:8" ht="18.75" customHeight="1" thickBot="1">
      <c r="A10" s="533" t="s">
        <v>547</v>
      </c>
      <c r="B10" s="107">
        <v>2018</v>
      </c>
      <c r="C10" s="107">
        <v>2019</v>
      </c>
      <c r="D10" s="107" t="s">
        <v>506</v>
      </c>
      <c r="E10" s="107">
        <v>2018</v>
      </c>
      <c r="F10" s="107">
        <v>2019</v>
      </c>
    </row>
    <row r="11" spans="1:8" ht="15.75" thickBot="1">
      <c r="A11" s="588" t="s">
        <v>264</v>
      </c>
      <c r="B11" s="588"/>
      <c r="C11" s="588"/>
      <c r="D11" s="588"/>
      <c r="E11" s="588"/>
      <c r="F11" s="588"/>
      <c r="G11" s="188"/>
      <c r="H11" s="188"/>
    </row>
    <row r="12" spans="1:8">
      <c r="A12" s="268" t="s">
        <v>423</v>
      </c>
      <c r="B12" s="207">
        <v>0</v>
      </c>
      <c r="C12" s="207">
        <v>3858.8527599999998</v>
      </c>
      <c r="D12" s="484" t="s">
        <v>249</v>
      </c>
      <c r="E12" s="484" t="s">
        <v>249</v>
      </c>
      <c r="F12" s="208">
        <v>80.982865025630005</v>
      </c>
      <c r="G12" s="213"/>
      <c r="H12" s="188"/>
    </row>
    <row r="13" spans="1:8" ht="16.5" customHeight="1">
      <c r="A13" s="268" t="s">
        <v>43</v>
      </c>
      <c r="B13" s="207">
        <v>0</v>
      </c>
      <c r="C13" s="207">
        <v>750</v>
      </c>
      <c r="D13" s="484" t="s">
        <v>249</v>
      </c>
      <c r="E13" s="484" t="s">
        <v>249</v>
      </c>
      <c r="F13" s="208">
        <v>15.739690666306352</v>
      </c>
      <c r="G13" s="111"/>
      <c r="H13" s="188"/>
    </row>
    <row r="14" spans="1:8">
      <c r="A14" s="268" t="s">
        <v>375</v>
      </c>
      <c r="B14" s="207">
        <v>0</v>
      </c>
      <c r="C14" s="207">
        <v>89</v>
      </c>
      <c r="D14" s="484" t="s">
        <v>249</v>
      </c>
      <c r="E14" s="484" t="s">
        <v>249</v>
      </c>
      <c r="F14" s="208">
        <v>1.8677766257350206</v>
      </c>
      <c r="G14" s="111"/>
      <c r="H14" s="188"/>
    </row>
    <row r="15" spans="1:8">
      <c r="A15" s="202" t="s">
        <v>334</v>
      </c>
      <c r="B15" s="207">
        <v>1189.4382700000001</v>
      </c>
      <c r="C15" s="207">
        <v>67.171000000000006</v>
      </c>
      <c r="D15" s="567">
        <v>-94.352712394229584</v>
      </c>
      <c r="E15" s="208">
        <v>100</v>
      </c>
      <c r="F15" s="208">
        <v>1.4096676823286187</v>
      </c>
      <c r="G15" s="111"/>
      <c r="H15" s="188"/>
    </row>
    <row r="16" spans="1:8">
      <c r="A16" s="268" t="s">
        <v>36</v>
      </c>
      <c r="B16" s="207">
        <v>0</v>
      </c>
      <c r="C16" s="207">
        <v>0</v>
      </c>
      <c r="D16" s="207">
        <v>0</v>
      </c>
      <c r="E16" s="207">
        <v>0</v>
      </c>
      <c r="F16" s="207">
        <v>0</v>
      </c>
      <c r="G16" s="111"/>
      <c r="H16" s="188"/>
    </row>
    <row r="17" spans="1:8">
      <c r="A17" s="268" t="s">
        <v>41</v>
      </c>
      <c r="B17" s="207">
        <v>0</v>
      </c>
      <c r="C17" s="207">
        <v>0</v>
      </c>
      <c r="D17" s="207">
        <v>0</v>
      </c>
      <c r="E17" s="207">
        <v>0</v>
      </c>
      <c r="F17" s="207">
        <v>0</v>
      </c>
      <c r="G17" s="111"/>
      <c r="H17" s="188"/>
    </row>
    <row r="18" spans="1:8">
      <c r="A18" s="202" t="s">
        <v>343</v>
      </c>
      <c r="B18" s="207">
        <v>0</v>
      </c>
      <c r="C18" s="207">
        <v>0</v>
      </c>
      <c r="D18" s="207">
        <v>0</v>
      </c>
      <c r="E18" s="207">
        <v>0</v>
      </c>
      <c r="F18" s="207">
        <v>0</v>
      </c>
      <c r="G18" s="111"/>
      <c r="H18" s="188"/>
    </row>
    <row r="19" spans="1:8">
      <c r="A19" s="442" t="s">
        <v>45</v>
      </c>
      <c r="B19" s="444">
        <v>0</v>
      </c>
      <c r="C19" s="299">
        <v>0</v>
      </c>
      <c r="D19" s="299">
        <v>0</v>
      </c>
      <c r="E19" s="299">
        <v>0</v>
      </c>
      <c r="F19" s="299">
        <v>0</v>
      </c>
      <c r="G19" s="111"/>
      <c r="H19" s="188"/>
    </row>
    <row r="20" spans="1:8" ht="14.25">
      <c r="A20" s="269" t="s">
        <v>10</v>
      </c>
      <c r="B20" s="266">
        <v>1189.4382700000001</v>
      </c>
      <c r="C20" s="194">
        <v>4765.02376</v>
      </c>
      <c r="D20" s="320">
        <v>300.61127005775586</v>
      </c>
      <c r="E20" s="320">
        <v>100</v>
      </c>
      <c r="F20" s="320">
        <v>100</v>
      </c>
      <c r="G20" s="111"/>
    </row>
    <row r="21" spans="1:8" ht="11.25" customHeight="1">
      <c r="A21" s="120"/>
      <c r="B21" s="252"/>
      <c r="C21" s="252"/>
      <c r="D21" s="176"/>
      <c r="E21" s="177"/>
      <c r="F21" s="177"/>
      <c r="G21" s="188"/>
    </row>
    <row r="22" spans="1:8">
      <c r="A22" s="187" t="s">
        <v>490</v>
      </c>
      <c r="G22" s="188"/>
    </row>
    <row r="23" spans="1:8" ht="14.25">
      <c r="A23" s="462">
        <v>2018</v>
      </c>
      <c r="G23" s="188"/>
    </row>
    <row r="25" spans="1:8" ht="3.75" customHeight="1"/>
    <row r="29" spans="1:8">
      <c r="A29" s="356"/>
    </row>
    <row r="38" spans="1:1">
      <c r="A38" s="509">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topLeftCell="A7" zoomScaleNormal="100" workbookViewId="0">
      <selection activeCell="I44" sqref="I4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83" t="s">
        <v>454</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84" t="s">
        <v>455</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3"/>
      <c r="D7" s="131" t="s">
        <v>55</v>
      </c>
      <c r="E7" s="586" t="s">
        <v>13</v>
      </c>
      <c r="F7" s="587"/>
    </row>
    <row r="8" spans="1:62" ht="12" customHeight="1">
      <c r="A8" s="147" t="s">
        <v>58</v>
      </c>
      <c r="B8" s="598" t="s">
        <v>122</v>
      </c>
      <c r="C8" s="599"/>
      <c r="D8" s="131" t="s">
        <v>15</v>
      </c>
      <c r="E8" s="586" t="s">
        <v>15</v>
      </c>
      <c r="F8" s="587"/>
    </row>
    <row r="9" spans="1:62" ht="12" customHeight="1">
      <c r="A9" s="246" t="s">
        <v>38</v>
      </c>
      <c r="B9" s="600" t="s">
        <v>401</v>
      </c>
      <c r="C9" s="601"/>
      <c r="D9" s="133" t="s">
        <v>56</v>
      </c>
      <c r="E9" s="589" t="s">
        <v>19</v>
      </c>
      <c r="F9" s="590"/>
    </row>
    <row r="10" spans="1:62" ht="12" customHeight="1">
      <c r="A10" s="133"/>
      <c r="B10" s="130"/>
      <c r="C10" s="193"/>
      <c r="D10" s="133" t="s">
        <v>20</v>
      </c>
      <c r="E10" s="589" t="s">
        <v>20</v>
      </c>
      <c r="F10" s="590"/>
    </row>
    <row r="11" spans="1:62" ht="18.75" customHeight="1" thickBot="1">
      <c r="A11" s="533" t="s">
        <v>547</v>
      </c>
      <c r="B11" s="107">
        <v>2018</v>
      </c>
      <c r="C11" s="107">
        <v>2019</v>
      </c>
      <c r="D11" s="107" t="s">
        <v>506</v>
      </c>
      <c r="E11" s="107">
        <v>2018</v>
      </c>
      <c r="F11" s="107">
        <v>2019</v>
      </c>
      <c r="H11" s="382"/>
      <c r="I11" s="112"/>
    </row>
    <row r="12" spans="1:62" ht="15.75" thickBot="1">
      <c r="A12" s="588" t="s">
        <v>231</v>
      </c>
      <c r="B12" s="588"/>
      <c r="C12" s="588"/>
      <c r="D12" s="588"/>
      <c r="E12" s="588"/>
      <c r="F12" s="588"/>
      <c r="H12" s="382"/>
      <c r="I12" s="112"/>
    </row>
    <row r="13" spans="1:62" ht="12.75">
      <c r="A13" s="202" t="s">
        <v>334</v>
      </c>
      <c r="B13" s="207">
        <v>30339.756540000002</v>
      </c>
      <c r="C13" s="207">
        <v>39159.949500000002</v>
      </c>
      <c r="D13" s="208">
        <v>29.071403220956761</v>
      </c>
      <c r="E13" s="478">
        <v>51.233003458460317</v>
      </c>
      <c r="F13" s="208">
        <v>51.656675337743273</v>
      </c>
      <c r="G13" s="213"/>
      <c r="H13" s="382"/>
      <c r="I13" s="112"/>
    </row>
    <row r="14" spans="1:62" ht="12.75">
      <c r="A14" s="268" t="s">
        <v>43</v>
      </c>
      <c r="B14" s="207">
        <v>10187.12437</v>
      </c>
      <c r="C14" s="207">
        <v>13496.145829999999</v>
      </c>
      <c r="D14" s="208">
        <v>32.482389924920497</v>
      </c>
      <c r="E14" s="478">
        <v>17.202411541828916</v>
      </c>
      <c r="F14" s="208">
        <v>17.803036836172314</v>
      </c>
      <c r="G14" s="111"/>
      <c r="H14" s="382"/>
      <c r="I14" s="112"/>
    </row>
    <row r="15" spans="1:62" ht="12.75">
      <c r="A15" s="268" t="s">
        <v>375</v>
      </c>
      <c r="B15" s="207">
        <v>3867.3607900000002</v>
      </c>
      <c r="C15" s="207">
        <v>6179.3967199999997</v>
      </c>
      <c r="D15" s="208">
        <v>59.783300693804662</v>
      </c>
      <c r="E15" s="208">
        <v>6.530589936275863</v>
      </c>
      <c r="F15" s="208">
        <v>8.1513662357546099</v>
      </c>
      <c r="G15" s="111"/>
      <c r="H15" s="382"/>
      <c r="I15" s="112"/>
    </row>
    <row r="16" spans="1:62" ht="12.75">
      <c r="A16" s="268" t="s">
        <v>36</v>
      </c>
      <c r="B16" s="207">
        <v>4559.6626999999999</v>
      </c>
      <c r="C16" s="207">
        <v>5152.52729</v>
      </c>
      <c r="D16" s="208">
        <v>13.002378224161193</v>
      </c>
      <c r="E16" s="478">
        <v>7.6996403900119263</v>
      </c>
      <c r="F16" s="208">
        <v>6.7968021610546812</v>
      </c>
      <c r="G16" s="111"/>
      <c r="H16" s="382"/>
      <c r="I16" s="112"/>
    </row>
    <row r="17" spans="1:9" ht="12.75">
      <c r="A17" s="268" t="s">
        <v>423</v>
      </c>
      <c r="B17" s="207">
        <v>3206.6310800000001</v>
      </c>
      <c r="C17" s="207">
        <v>4091.8815499999996</v>
      </c>
      <c r="D17" s="208">
        <v>27.606869886635032</v>
      </c>
      <c r="E17" s="208">
        <v>5.4148536424493781</v>
      </c>
      <c r="F17" s="208">
        <v>5.3976830779327658</v>
      </c>
      <c r="G17" s="111"/>
      <c r="H17" s="382"/>
      <c r="I17" s="112"/>
    </row>
    <row r="18" spans="1:9" ht="12.75">
      <c r="A18" s="268" t="s">
        <v>45</v>
      </c>
      <c r="B18" s="207">
        <v>2168.84926</v>
      </c>
      <c r="C18" s="207">
        <v>2967.11157</v>
      </c>
      <c r="D18" s="208">
        <v>36.805799495719697</v>
      </c>
      <c r="E18" s="478">
        <v>3.6624111169765863</v>
      </c>
      <c r="F18" s="208">
        <v>3.9139764228335308</v>
      </c>
      <c r="G18" s="111"/>
      <c r="H18" s="382"/>
      <c r="I18" s="112"/>
    </row>
    <row r="19" spans="1:9" ht="12.75">
      <c r="A19" s="202" t="s">
        <v>41</v>
      </c>
      <c r="B19" s="207">
        <v>1458.1291299999998</v>
      </c>
      <c r="C19" s="207">
        <v>2452.2879800000001</v>
      </c>
      <c r="D19" s="208">
        <v>68.180439547216267</v>
      </c>
      <c r="E19" s="478">
        <v>2.4622588734910038</v>
      </c>
      <c r="F19" s="208">
        <v>3.2348622925959152</v>
      </c>
      <c r="G19" s="111"/>
      <c r="H19" s="112"/>
      <c r="I19" s="112"/>
    </row>
    <row r="20" spans="1:9" ht="12.75">
      <c r="A20" s="442" t="s">
        <v>343</v>
      </c>
      <c r="B20" s="444">
        <v>3431.6505200000001</v>
      </c>
      <c r="C20" s="444">
        <v>2308.8100199999999</v>
      </c>
      <c r="D20" s="477">
        <v>-32.72012967101324</v>
      </c>
      <c r="E20" s="566">
        <v>5.7948310405060068</v>
      </c>
      <c r="F20" s="477">
        <v>3.0455976359128996</v>
      </c>
      <c r="G20" s="111"/>
      <c r="H20" s="112"/>
      <c r="I20" s="112"/>
    </row>
    <row r="21" spans="1:9" ht="14.25">
      <c r="A21" s="102" t="s">
        <v>10</v>
      </c>
      <c r="B21" s="266">
        <v>59219.164390000005</v>
      </c>
      <c r="C21" s="266">
        <v>75808.110460000011</v>
      </c>
      <c r="D21" s="195">
        <v>28.012799979327774</v>
      </c>
      <c r="E21" s="370">
        <v>99.999999999999986</v>
      </c>
      <c r="F21" s="370">
        <v>99.999999999999986</v>
      </c>
      <c r="G21" s="111"/>
    </row>
    <row r="22" spans="1:9" ht="14.25">
      <c r="A22" s="260"/>
      <c r="B22" s="252"/>
      <c r="C22" s="252"/>
      <c r="D22" s="176"/>
      <c r="E22" s="177"/>
      <c r="F22" s="177"/>
    </row>
    <row r="23" spans="1:9" ht="12.75">
      <c r="A23" s="187" t="s">
        <v>491</v>
      </c>
      <c r="C23" s="117"/>
      <c r="D23" s="301"/>
      <c r="E23" s="301"/>
      <c r="F23" s="301"/>
    </row>
    <row r="24" spans="1:9" ht="15">
      <c r="A24" s="464">
        <v>2018</v>
      </c>
      <c r="B24" s="330"/>
      <c r="C24" s="331"/>
      <c r="D24" s="332"/>
      <c r="E24" s="332"/>
      <c r="F24" s="332"/>
    </row>
    <row r="25" spans="1:9">
      <c r="A25" s="95"/>
      <c r="B25" s="333"/>
      <c r="C25" s="333"/>
      <c r="D25" s="334"/>
      <c r="E25" s="280"/>
      <c r="F25" s="280"/>
    </row>
    <row r="26" spans="1:9">
      <c r="A26" s="95"/>
      <c r="B26" s="333"/>
      <c r="C26" s="333"/>
      <c r="D26" s="334"/>
      <c r="E26" s="280"/>
      <c r="F26" s="280"/>
    </row>
    <row r="27" spans="1:9">
      <c r="A27" s="95"/>
      <c r="B27" s="333"/>
      <c r="C27" s="333"/>
      <c r="D27" s="334"/>
      <c r="E27" s="280"/>
      <c r="F27" s="280"/>
    </row>
    <row r="28" spans="1:9">
      <c r="A28" s="95"/>
      <c r="B28" s="333"/>
      <c r="C28" s="333"/>
      <c r="D28" s="334"/>
      <c r="E28" s="280"/>
      <c r="F28" s="280"/>
    </row>
    <row r="29" spans="1:9">
      <c r="A29" s="395"/>
      <c r="B29" s="333"/>
      <c r="C29" s="333"/>
      <c r="D29" s="334"/>
      <c r="E29" s="280"/>
      <c r="F29" s="280"/>
    </row>
    <row r="30" spans="1:9">
      <c r="A30" s="95"/>
      <c r="B30" s="333"/>
      <c r="C30" s="333"/>
      <c r="D30" s="334"/>
      <c r="E30" s="280"/>
      <c r="F30" s="280"/>
    </row>
    <row r="31" spans="1:9">
      <c r="A31" s="95"/>
      <c r="B31" s="333"/>
      <c r="C31" s="333"/>
      <c r="D31" s="334"/>
      <c r="E31" s="280"/>
      <c r="F31" s="280"/>
    </row>
    <row r="32" spans="1:9">
      <c r="A32" s="95"/>
      <c r="B32" s="333"/>
      <c r="C32" s="333"/>
      <c r="D32" s="334"/>
      <c r="E32" s="280"/>
      <c r="F32" s="280"/>
    </row>
    <row r="33" spans="1:6">
      <c r="A33" s="335"/>
      <c r="B33" s="336"/>
      <c r="C33" s="336"/>
      <c r="D33" s="337"/>
      <c r="E33" s="338"/>
      <c r="F33" s="338"/>
    </row>
    <row r="38" spans="1:6">
      <c r="A38" s="467"/>
    </row>
    <row r="42" spans="1:6" ht="14.25">
      <c r="A42" s="463">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H43" sqref="H43"/>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83" t="s">
        <v>457</v>
      </c>
      <c r="B2" s="583"/>
      <c r="C2" s="583"/>
      <c r="D2" s="583"/>
      <c r="E2" s="583"/>
      <c r="F2" s="583"/>
    </row>
    <row r="3" spans="1:9" ht="15.75">
      <c r="A3" s="584" t="s">
        <v>456</v>
      </c>
      <c r="B3" s="584"/>
      <c r="C3" s="584"/>
      <c r="D3" s="584"/>
      <c r="E3" s="584"/>
      <c r="F3" s="584"/>
    </row>
    <row r="6" spans="1:9">
      <c r="A6" s="131"/>
      <c r="B6" s="130"/>
      <c r="C6" s="193"/>
      <c r="D6" s="131" t="s">
        <v>55</v>
      </c>
      <c r="E6" s="586" t="s">
        <v>13</v>
      </c>
      <c r="F6" s="587"/>
    </row>
    <row r="7" spans="1:9" ht="14.25">
      <c r="A7" s="147" t="s">
        <v>58</v>
      </c>
      <c r="B7" s="598" t="s">
        <v>122</v>
      </c>
      <c r="C7" s="599"/>
      <c r="D7" s="131" t="s">
        <v>15</v>
      </c>
      <c r="E7" s="586" t="s">
        <v>15</v>
      </c>
      <c r="F7" s="587"/>
    </row>
    <row r="8" spans="1:9" ht="15">
      <c r="A8" s="246" t="s">
        <v>38</v>
      </c>
      <c r="B8" s="600" t="s">
        <v>401</v>
      </c>
      <c r="C8" s="601"/>
      <c r="D8" s="133" t="s">
        <v>56</v>
      </c>
      <c r="E8" s="589" t="s">
        <v>19</v>
      </c>
      <c r="F8" s="590"/>
    </row>
    <row r="9" spans="1:9">
      <c r="A9" s="133"/>
      <c r="B9" s="130"/>
      <c r="C9" s="193"/>
      <c r="D9" s="133" t="s">
        <v>20</v>
      </c>
      <c r="E9" s="589" t="s">
        <v>20</v>
      </c>
      <c r="F9" s="590"/>
    </row>
    <row r="10" spans="1:9" ht="18.75" customHeight="1" thickBot="1">
      <c r="A10" s="533" t="s">
        <v>547</v>
      </c>
      <c r="B10" s="107">
        <v>2018</v>
      </c>
      <c r="C10" s="107">
        <v>2019</v>
      </c>
      <c r="D10" s="107" t="s">
        <v>506</v>
      </c>
      <c r="E10" s="107">
        <v>2018</v>
      </c>
      <c r="F10" s="107">
        <v>2019</v>
      </c>
    </row>
    <row r="11" spans="1:9" ht="15.75" thickBot="1">
      <c r="A11" s="588" t="s">
        <v>264</v>
      </c>
      <c r="B11" s="588"/>
      <c r="C11" s="588"/>
      <c r="D11" s="588"/>
      <c r="E11" s="588"/>
      <c r="F11" s="588"/>
      <c r="G11" s="188"/>
      <c r="H11" s="188"/>
      <c r="I11" s="188"/>
    </row>
    <row r="12" spans="1:9">
      <c r="A12" s="268" t="s">
        <v>423</v>
      </c>
      <c r="B12" s="207">
        <v>0</v>
      </c>
      <c r="C12" s="207">
        <v>1473.0722800000001</v>
      </c>
      <c r="D12" s="484" t="s">
        <v>249</v>
      </c>
      <c r="E12" s="484" t="s">
        <v>249</v>
      </c>
      <c r="F12" s="208">
        <v>77.813924583930401</v>
      </c>
      <c r="G12" s="213"/>
      <c r="H12" s="213"/>
      <c r="I12" s="188"/>
    </row>
    <row r="13" spans="1:9" ht="16.5" customHeight="1">
      <c r="A13" s="268" t="s">
        <v>375</v>
      </c>
      <c r="B13" s="207">
        <v>75.816000000000003</v>
      </c>
      <c r="C13" s="207">
        <v>419.99799999999999</v>
      </c>
      <c r="D13" s="484">
        <v>453.97013822939743</v>
      </c>
      <c r="E13" s="208">
        <v>100</v>
      </c>
      <c r="F13" s="208">
        <v>22.186075416069599</v>
      </c>
      <c r="G13" s="111"/>
      <c r="H13" s="111"/>
      <c r="I13" s="188"/>
    </row>
    <row r="14" spans="1:9">
      <c r="A14" s="268" t="s">
        <v>36</v>
      </c>
      <c r="B14" s="207">
        <v>0</v>
      </c>
      <c r="C14" s="207">
        <v>0</v>
      </c>
      <c r="D14" s="207">
        <v>0</v>
      </c>
      <c r="E14" s="207">
        <v>0</v>
      </c>
      <c r="F14" s="207">
        <v>0</v>
      </c>
      <c r="G14" s="111"/>
      <c r="H14" s="111"/>
      <c r="I14" s="188"/>
    </row>
    <row r="15" spans="1:9">
      <c r="A15" s="202" t="s">
        <v>334</v>
      </c>
      <c r="B15" s="207">
        <v>0</v>
      </c>
      <c r="C15" s="207">
        <v>0</v>
      </c>
      <c r="D15" s="207">
        <v>0</v>
      </c>
      <c r="E15" s="207">
        <v>0</v>
      </c>
      <c r="F15" s="207">
        <v>0</v>
      </c>
      <c r="G15" s="111"/>
      <c r="H15" s="111"/>
      <c r="I15" s="188"/>
    </row>
    <row r="16" spans="1:9">
      <c r="A16" s="268" t="s">
        <v>41</v>
      </c>
      <c r="B16" s="207">
        <v>0</v>
      </c>
      <c r="C16" s="207">
        <v>0</v>
      </c>
      <c r="D16" s="207">
        <v>0</v>
      </c>
      <c r="E16" s="207">
        <v>0</v>
      </c>
      <c r="F16" s="207">
        <v>0</v>
      </c>
      <c r="G16" s="111"/>
      <c r="H16" s="111"/>
      <c r="I16" s="188"/>
    </row>
    <row r="17" spans="1:9">
      <c r="A17" s="202" t="s">
        <v>343</v>
      </c>
      <c r="B17" s="207">
        <v>0</v>
      </c>
      <c r="C17" s="207">
        <v>0</v>
      </c>
      <c r="D17" s="207">
        <v>0</v>
      </c>
      <c r="E17" s="207">
        <v>0</v>
      </c>
      <c r="F17" s="207">
        <v>0</v>
      </c>
      <c r="G17" s="111"/>
      <c r="H17" s="111"/>
      <c r="I17" s="188"/>
    </row>
    <row r="18" spans="1:9">
      <c r="A18" s="268" t="s">
        <v>45</v>
      </c>
      <c r="B18" s="207">
        <v>0</v>
      </c>
      <c r="C18" s="479">
        <v>0</v>
      </c>
      <c r="D18" s="207">
        <v>0</v>
      </c>
      <c r="E18" s="207">
        <v>0</v>
      </c>
      <c r="F18" s="207">
        <v>0</v>
      </c>
      <c r="G18" s="111"/>
      <c r="H18" s="111"/>
      <c r="I18" s="188"/>
    </row>
    <row r="19" spans="1:9">
      <c r="A19" s="442" t="s">
        <v>43</v>
      </c>
      <c r="B19" s="444">
        <v>0</v>
      </c>
      <c r="C19" s="444">
        <v>0</v>
      </c>
      <c r="D19" s="444">
        <v>0</v>
      </c>
      <c r="E19" s="444">
        <v>0</v>
      </c>
      <c r="F19" s="444">
        <v>0</v>
      </c>
      <c r="G19" s="111"/>
      <c r="H19" s="111"/>
      <c r="I19" s="188"/>
    </row>
    <row r="20" spans="1:9" ht="14.25">
      <c r="A20" s="269" t="s">
        <v>10</v>
      </c>
      <c r="B20" s="266">
        <v>75.816000000000003</v>
      </c>
      <c r="C20" s="266">
        <v>1893.0702800000001</v>
      </c>
      <c r="D20" s="195">
        <v>2396.9271393901026</v>
      </c>
      <c r="E20" s="195">
        <v>100</v>
      </c>
      <c r="F20" s="195">
        <v>100</v>
      </c>
      <c r="G20" s="111"/>
      <c r="H20" s="111"/>
    </row>
    <row r="21" spans="1:9" ht="11.25" customHeight="1">
      <c r="A21" s="120"/>
      <c r="B21" s="252"/>
      <c r="C21" s="252"/>
      <c r="D21" s="176"/>
      <c r="E21" s="177"/>
      <c r="F21" s="177"/>
      <c r="G21" s="188"/>
      <c r="H21" s="188"/>
    </row>
    <row r="22" spans="1:9">
      <c r="A22" s="187" t="s">
        <v>492</v>
      </c>
      <c r="G22" s="188"/>
      <c r="H22" s="188"/>
    </row>
    <row r="23" spans="1:9" ht="14.25">
      <c r="A23" s="463">
        <v>2018</v>
      </c>
      <c r="G23" s="188"/>
      <c r="H23" s="188"/>
    </row>
    <row r="25" spans="1:9" ht="3.75" customHeight="1"/>
    <row r="29" spans="1:9">
      <c r="A29" s="356"/>
    </row>
    <row r="38" spans="1:1">
      <c r="A38" s="509">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D15" sqref="D15"/>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3" t="s">
        <v>70</v>
      </c>
      <c r="D3" s="1">
        <v>3</v>
      </c>
      <c r="F3" s="57" t="s">
        <v>5</v>
      </c>
      <c r="H3" s="433" t="s">
        <v>5</v>
      </c>
      <c r="I3" s="1">
        <v>3</v>
      </c>
      <c r="J3" s="57"/>
      <c r="K3" s="58"/>
    </row>
    <row r="4" spans="1:11" ht="21.75" customHeight="1">
      <c r="A4" s="59" t="s">
        <v>71</v>
      </c>
      <c r="B4" s="60"/>
      <c r="C4" s="434"/>
      <c r="F4" s="59" t="s">
        <v>72</v>
      </c>
      <c r="G4" s="60"/>
      <c r="H4" s="86"/>
      <c r="J4" s="59"/>
    </row>
    <row r="5" spans="1:11" ht="16.5" customHeight="1">
      <c r="A5" s="57" t="s">
        <v>73</v>
      </c>
      <c r="B5" s="57"/>
      <c r="C5" s="433" t="s">
        <v>74</v>
      </c>
      <c r="D5" s="1">
        <v>4</v>
      </c>
      <c r="F5" s="57" t="s">
        <v>147</v>
      </c>
      <c r="G5" s="57"/>
      <c r="H5" s="433" t="s">
        <v>157</v>
      </c>
      <c r="I5" s="1">
        <v>4</v>
      </c>
      <c r="J5" s="57"/>
    </row>
    <row r="6" spans="1:11" ht="16.5" customHeight="1">
      <c r="A6" s="57" t="s">
        <v>116</v>
      </c>
      <c r="B6" s="57"/>
      <c r="C6" s="433" t="s">
        <v>74</v>
      </c>
      <c r="D6" s="1">
        <v>4</v>
      </c>
      <c r="F6" s="57" t="s">
        <v>188</v>
      </c>
      <c r="G6" s="57"/>
      <c r="H6" s="433" t="s">
        <v>157</v>
      </c>
      <c r="I6" s="1">
        <v>4</v>
      </c>
      <c r="J6" s="57"/>
    </row>
    <row r="7" spans="1:11" ht="16.5" customHeight="1">
      <c r="A7" s="57" t="s">
        <v>75</v>
      </c>
      <c r="B7" s="57"/>
      <c r="C7" s="433" t="s">
        <v>74</v>
      </c>
      <c r="D7" s="1">
        <v>4</v>
      </c>
      <c r="F7" s="57" t="s">
        <v>189</v>
      </c>
      <c r="G7" s="57"/>
      <c r="H7" s="433" t="s">
        <v>157</v>
      </c>
      <c r="I7" s="1">
        <v>4</v>
      </c>
      <c r="J7" s="57"/>
    </row>
    <row r="8" spans="1:11" ht="27.75" customHeight="1">
      <c r="A8" s="59" t="s">
        <v>77</v>
      </c>
      <c r="B8" s="60"/>
      <c r="C8" s="434"/>
      <c r="F8" s="59" t="s">
        <v>78</v>
      </c>
      <c r="G8" s="60"/>
      <c r="H8" s="434"/>
      <c r="J8" s="59"/>
    </row>
    <row r="9" spans="1:11" ht="16.5" customHeight="1">
      <c r="A9" s="57" t="s">
        <v>185</v>
      </c>
      <c r="B9" s="57"/>
      <c r="C9" s="433" t="s">
        <v>76</v>
      </c>
      <c r="D9" s="1">
        <v>5</v>
      </c>
      <c r="F9" s="57" t="s">
        <v>128</v>
      </c>
      <c r="G9" s="57"/>
      <c r="H9" s="433" t="s">
        <v>158</v>
      </c>
      <c r="I9" s="1">
        <v>5</v>
      </c>
      <c r="J9" s="57"/>
    </row>
    <row r="10" spans="1:11" ht="16.5" customHeight="1">
      <c r="A10" s="57" t="s">
        <v>186</v>
      </c>
      <c r="B10" s="57"/>
      <c r="C10" s="433" t="s">
        <v>79</v>
      </c>
      <c r="D10" s="1">
        <v>6</v>
      </c>
      <c r="F10" s="57" t="s">
        <v>145</v>
      </c>
      <c r="G10" s="57"/>
      <c r="H10" s="433" t="s">
        <v>159</v>
      </c>
      <c r="I10" s="1">
        <v>6</v>
      </c>
      <c r="J10" s="57"/>
    </row>
    <row r="11" spans="1:11" ht="16.5" customHeight="1">
      <c r="A11" s="57" t="s">
        <v>116</v>
      </c>
      <c r="B11" s="57"/>
      <c r="C11" s="433" t="s">
        <v>80</v>
      </c>
      <c r="D11" s="1">
        <v>7</v>
      </c>
      <c r="F11" s="57" t="s">
        <v>188</v>
      </c>
      <c r="G11" s="57"/>
      <c r="H11" s="433" t="s">
        <v>160</v>
      </c>
      <c r="I11" s="1">
        <v>7</v>
      </c>
      <c r="J11" s="57"/>
    </row>
    <row r="12" spans="1:11" ht="27.75" customHeight="1">
      <c r="A12" s="59" t="s">
        <v>82</v>
      </c>
      <c r="B12" s="60"/>
      <c r="C12" s="434"/>
      <c r="F12" s="59" t="s">
        <v>83</v>
      </c>
      <c r="G12" s="60"/>
      <c r="H12" s="434"/>
      <c r="J12" s="57"/>
    </row>
    <row r="13" spans="1:11" ht="16.5" customHeight="1">
      <c r="A13" s="57" t="s">
        <v>182</v>
      </c>
      <c r="B13" s="57"/>
      <c r="C13" s="433" t="s">
        <v>81</v>
      </c>
      <c r="D13" s="1">
        <v>8</v>
      </c>
      <c r="F13" s="57" t="s">
        <v>85</v>
      </c>
      <c r="G13" s="57"/>
      <c r="H13" s="433" t="s">
        <v>161</v>
      </c>
      <c r="I13" s="1">
        <v>8</v>
      </c>
      <c r="J13" s="59"/>
    </row>
    <row r="14" spans="1:11" ht="16.5" customHeight="1">
      <c r="A14" s="57" t="s">
        <v>86</v>
      </c>
      <c r="B14" s="57"/>
      <c r="C14" s="433" t="s">
        <v>84</v>
      </c>
      <c r="D14" s="1">
        <v>9</v>
      </c>
      <c r="F14" s="57" t="s">
        <v>155</v>
      </c>
      <c r="G14" s="57"/>
      <c r="H14" s="433" t="s">
        <v>162</v>
      </c>
      <c r="I14" s="1">
        <v>9</v>
      </c>
      <c r="J14" s="57"/>
    </row>
    <row r="15" spans="1:11" ht="16.5" customHeight="1">
      <c r="A15" s="57" t="s">
        <v>183</v>
      </c>
      <c r="B15" s="57"/>
      <c r="C15" s="433" t="s">
        <v>87</v>
      </c>
      <c r="D15" s="1">
        <v>10</v>
      </c>
      <c r="F15" s="57" t="s">
        <v>130</v>
      </c>
      <c r="G15" s="57"/>
      <c r="H15" s="433" t="s">
        <v>163</v>
      </c>
      <c r="I15" s="1">
        <v>10</v>
      </c>
      <c r="J15" s="57"/>
    </row>
    <row r="16" spans="1:11" ht="16.5" customHeight="1">
      <c r="A16" s="57" t="s">
        <v>184</v>
      </c>
      <c r="B16" s="57"/>
      <c r="C16" s="433" t="s">
        <v>88</v>
      </c>
      <c r="D16" s="1">
        <v>11</v>
      </c>
      <c r="F16" s="57" t="s">
        <v>131</v>
      </c>
      <c r="G16" s="57"/>
      <c r="H16" s="433" t="s">
        <v>164</v>
      </c>
      <c r="I16" s="1">
        <v>11</v>
      </c>
      <c r="J16" s="57"/>
    </row>
    <row r="17" spans="1:10" ht="16.5" customHeight="1">
      <c r="A17" s="57" t="s">
        <v>274</v>
      </c>
      <c r="B17" s="57"/>
      <c r="C17" s="433" t="s">
        <v>89</v>
      </c>
      <c r="D17" s="1">
        <v>12</v>
      </c>
      <c r="F17" s="57" t="s">
        <v>149</v>
      </c>
      <c r="G17" s="57"/>
      <c r="H17" s="433" t="s">
        <v>165</v>
      </c>
      <c r="I17" s="1">
        <v>12</v>
      </c>
      <c r="J17" s="57"/>
    </row>
    <row r="18" spans="1:10" ht="16.5" customHeight="1">
      <c r="A18" s="57"/>
      <c r="B18" s="57"/>
      <c r="C18" s="433"/>
      <c r="F18" s="57"/>
      <c r="G18" s="57"/>
      <c r="H18" s="433"/>
      <c r="J18" s="59"/>
    </row>
    <row r="19" spans="1:10" ht="16.5" customHeight="1">
      <c r="A19" s="57"/>
      <c r="B19" s="57"/>
      <c r="C19" s="433"/>
      <c r="F19" s="57"/>
      <c r="G19" s="57"/>
      <c r="H19" s="433"/>
      <c r="J19" s="59"/>
    </row>
    <row r="20" spans="1:10" ht="16.5" customHeight="1">
      <c r="A20" s="61" t="s">
        <v>275</v>
      </c>
      <c r="B20" s="57"/>
      <c r="C20" s="433"/>
      <c r="F20" s="61" t="s">
        <v>132</v>
      </c>
      <c r="G20" s="62"/>
      <c r="H20" s="433"/>
      <c r="J20" s="59"/>
    </row>
    <row r="21" spans="1:10" ht="16.5" customHeight="1">
      <c r="A21" s="57" t="s">
        <v>276</v>
      </c>
      <c r="B21" s="57"/>
      <c r="C21" s="433" t="s">
        <v>90</v>
      </c>
      <c r="D21" s="1">
        <v>13</v>
      </c>
      <c r="F21" s="57" t="s">
        <v>146</v>
      </c>
      <c r="G21" s="57"/>
      <c r="H21" s="433" t="s">
        <v>166</v>
      </c>
      <c r="I21" s="1">
        <v>13</v>
      </c>
      <c r="J21" s="59"/>
    </row>
    <row r="22" spans="1:10" ht="16.5" customHeight="1">
      <c r="A22" s="61"/>
      <c r="B22" s="57"/>
      <c r="C22" s="433"/>
      <c r="F22" s="57"/>
      <c r="G22" s="57"/>
      <c r="H22" s="433"/>
      <c r="J22" s="59"/>
    </row>
    <row r="23" spans="1:10" ht="18" customHeight="1">
      <c r="A23" s="61" t="s">
        <v>117</v>
      </c>
      <c r="B23" s="62"/>
      <c r="C23" s="434"/>
      <c r="F23" s="61" t="s">
        <v>133</v>
      </c>
      <c r="G23" s="62"/>
      <c r="H23" s="434"/>
      <c r="J23" s="57"/>
    </row>
    <row r="24" spans="1:10" ht="16.5" customHeight="1">
      <c r="A24" s="57" t="s">
        <v>185</v>
      </c>
      <c r="B24" s="57"/>
      <c r="C24" s="433" t="s">
        <v>91</v>
      </c>
      <c r="D24" s="1">
        <v>14</v>
      </c>
      <c r="F24" s="57" t="s">
        <v>147</v>
      </c>
      <c r="G24" s="57"/>
      <c r="H24" s="433" t="s">
        <v>167</v>
      </c>
      <c r="I24" s="1">
        <v>14</v>
      </c>
      <c r="J24" s="57"/>
    </row>
    <row r="25" spans="1:10" ht="16.5" customHeight="1">
      <c r="A25" s="57" t="s">
        <v>186</v>
      </c>
      <c r="B25" s="57"/>
      <c r="C25" s="433" t="s">
        <v>127</v>
      </c>
      <c r="D25" s="1">
        <v>15</v>
      </c>
      <c r="F25" s="57" t="s">
        <v>129</v>
      </c>
      <c r="G25" s="57"/>
      <c r="H25" s="433" t="s">
        <v>168</v>
      </c>
      <c r="I25" s="1">
        <v>15</v>
      </c>
      <c r="J25" s="57"/>
    </row>
    <row r="26" spans="1:10" ht="16.5" customHeight="1">
      <c r="A26" s="57" t="s">
        <v>277</v>
      </c>
      <c r="B26" s="57"/>
      <c r="C26" s="433" t="s">
        <v>92</v>
      </c>
      <c r="D26" s="1">
        <v>16</v>
      </c>
      <c r="F26" s="57" t="s">
        <v>150</v>
      </c>
      <c r="G26" s="57"/>
      <c r="H26" s="433" t="s">
        <v>169</v>
      </c>
      <c r="I26" s="1">
        <v>16</v>
      </c>
      <c r="J26" s="57"/>
    </row>
    <row r="27" spans="1:10" ht="16.5" customHeight="1">
      <c r="A27" s="57" t="s">
        <v>396</v>
      </c>
      <c r="B27" s="57"/>
      <c r="C27" s="433" t="s">
        <v>93</v>
      </c>
      <c r="D27" s="1">
        <v>17</v>
      </c>
      <c r="F27" s="57" t="s">
        <v>135</v>
      </c>
      <c r="G27" s="57"/>
      <c r="H27" s="433" t="s">
        <v>170</v>
      </c>
      <c r="I27" s="1">
        <v>17</v>
      </c>
      <c r="J27" s="57"/>
    </row>
    <row r="28" spans="1:10" ht="16.5" customHeight="1">
      <c r="A28" s="57" t="s">
        <v>202</v>
      </c>
      <c r="B28" s="57"/>
      <c r="C28" s="433" t="s">
        <v>94</v>
      </c>
      <c r="D28" s="1">
        <v>18</v>
      </c>
      <c r="F28" s="57" t="s">
        <v>134</v>
      </c>
      <c r="G28" s="57"/>
      <c r="H28" s="433" t="s">
        <v>171</v>
      </c>
      <c r="I28" s="1">
        <v>18</v>
      </c>
      <c r="J28" s="57"/>
    </row>
    <row r="29" spans="1:10" ht="16.5" customHeight="1">
      <c r="A29" s="57" t="s">
        <v>397</v>
      </c>
      <c r="B29" s="57"/>
      <c r="C29" s="433" t="s">
        <v>95</v>
      </c>
      <c r="D29" s="1">
        <v>19</v>
      </c>
      <c r="F29" s="57" t="s">
        <v>154</v>
      </c>
      <c r="G29" s="57"/>
      <c r="H29" s="433" t="s">
        <v>172</v>
      </c>
      <c r="I29" s="1">
        <v>19</v>
      </c>
      <c r="J29" s="57"/>
    </row>
    <row r="30" spans="1:10" ht="16.5" customHeight="1">
      <c r="A30" s="57" t="s">
        <v>398</v>
      </c>
      <c r="B30" s="57"/>
      <c r="C30" s="433" t="s">
        <v>97</v>
      </c>
      <c r="D30" s="1">
        <v>20</v>
      </c>
      <c r="F30" s="57" t="s">
        <v>96</v>
      </c>
      <c r="G30" s="57"/>
      <c r="H30" s="433" t="s">
        <v>173</v>
      </c>
      <c r="I30" s="1">
        <v>20</v>
      </c>
      <c r="J30" s="57"/>
    </row>
    <row r="31" spans="1:10" ht="16.5" customHeight="1">
      <c r="A31" s="57" t="s">
        <v>399</v>
      </c>
      <c r="B31" s="57"/>
      <c r="C31" s="433" t="s">
        <v>98</v>
      </c>
      <c r="D31" s="1">
        <v>21</v>
      </c>
      <c r="F31" s="57" t="s">
        <v>136</v>
      </c>
      <c r="G31" s="57"/>
      <c r="H31" s="433" t="s">
        <v>174</v>
      </c>
      <c r="I31" s="1">
        <v>21</v>
      </c>
      <c r="J31" s="57"/>
    </row>
    <row r="32" spans="1:10" ht="16.5" customHeight="1">
      <c r="A32" s="76" t="s">
        <v>400</v>
      </c>
      <c r="B32" s="57"/>
      <c r="C32" s="433" t="s">
        <v>99</v>
      </c>
      <c r="D32" s="1">
        <v>22</v>
      </c>
      <c r="F32" s="57" t="s">
        <v>118</v>
      </c>
      <c r="G32" s="57"/>
      <c r="H32" s="433" t="s">
        <v>175</v>
      </c>
      <c r="I32" s="1">
        <v>22</v>
      </c>
      <c r="J32" s="57"/>
    </row>
    <row r="33" spans="1:10" ht="16.5" customHeight="1">
      <c r="A33" s="57" t="s">
        <v>187</v>
      </c>
      <c r="B33" s="57"/>
      <c r="C33" s="80" t="s">
        <v>101</v>
      </c>
      <c r="D33" s="1">
        <v>23</v>
      </c>
      <c r="F33" s="57" t="s">
        <v>100</v>
      </c>
      <c r="G33" s="57"/>
      <c r="H33" s="433" t="s">
        <v>176</v>
      </c>
      <c r="I33" s="1">
        <v>23</v>
      </c>
      <c r="J33" s="57"/>
    </row>
    <row r="34" spans="1:10" ht="16.5" customHeight="1">
      <c r="A34" s="57" t="s">
        <v>203</v>
      </c>
      <c r="B34" s="57"/>
      <c r="C34" s="433" t="s">
        <v>102</v>
      </c>
      <c r="D34" s="1">
        <v>24</v>
      </c>
      <c r="F34" s="57" t="s">
        <v>137</v>
      </c>
      <c r="G34" s="57"/>
      <c r="H34" s="433" t="s">
        <v>177</v>
      </c>
      <c r="I34" s="1">
        <v>24</v>
      </c>
      <c r="J34" s="57"/>
    </row>
    <row r="35" spans="1:10" ht="16.5" customHeight="1">
      <c r="A35" s="57" t="s">
        <v>337</v>
      </c>
      <c r="B35" s="57"/>
      <c r="C35" s="433" t="s">
        <v>103</v>
      </c>
      <c r="D35" s="1">
        <v>25</v>
      </c>
      <c r="F35" s="57" t="s">
        <v>340</v>
      </c>
      <c r="G35" s="57"/>
      <c r="H35" s="433" t="s">
        <v>178</v>
      </c>
      <c r="I35" s="1">
        <v>25</v>
      </c>
      <c r="J35" s="57"/>
    </row>
    <row r="36" spans="1:10" ht="33.75" customHeight="1">
      <c r="A36" s="578" t="s">
        <v>338</v>
      </c>
      <c r="B36" s="578"/>
      <c r="C36" s="433" t="s">
        <v>104</v>
      </c>
      <c r="D36" s="1">
        <v>26</v>
      </c>
      <c r="F36" s="57" t="s">
        <v>339</v>
      </c>
      <c r="G36" s="57"/>
      <c r="H36" s="433" t="s">
        <v>179</v>
      </c>
      <c r="I36" s="1">
        <v>26</v>
      </c>
      <c r="J36" s="57"/>
    </row>
    <row r="37" spans="1:10" ht="16.5" customHeight="1">
      <c r="A37" s="57" t="s">
        <v>453</v>
      </c>
      <c r="B37" s="57"/>
      <c r="C37" s="433" t="s">
        <v>143</v>
      </c>
      <c r="D37" s="1">
        <v>27</v>
      </c>
      <c r="F37" s="57" t="s">
        <v>105</v>
      </c>
      <c r="G37" s="57"/>
      <c r="H37" s="433" t="s">
        <v>180</v>
      </c>
      <c r="I37" s="1">
        <v>27</v>
      </c>
      <c r="J37" s="57"/>
    </row>
    <row r="38" spans="1:10" ht="16.5" customHeight="1">
      <c r="A38" s="57" t="s">
        <v>204</v>
      </c>
      <c r="B38" s="57"/>
      <c r="C38" s="433" t="s">
        <v>144</v>
      </c>
      <c r="D38" s="1">
        <v>28</v>
      </c>
      <c r="F38" s="57" t="s">
        <v>148</v>
      </c>
      <c r="G38" s="57"/>
      <c r="H38" s="433" t="s">
        <v>181</v>
      </c>
      <c r="I38" s="1">
        <v>28</v>
      </c>
      <c r="J38" s="57"/>
    </row>
    <row r="39" spans="1:10" ht="16.5" customHeight="1">
      <c r="A39" s="57" t="s">
        <v>433</v>
      </c>
      <c r="B39" s="57"/>
      <c r="C39" s="433" t="s">
        <v>299</v>
      </c>
      <c r="D39" s="1">
        <v>29</v>
      </c>
      <c r="F39" s="57" t="s">
        <v>438</v>
      </c>
      <c r="G39" s="57"/>
      <c r="H39" s="433" t="s">
        <v>297</v>
      </c>
      <c r="I39" s="1">
        <v>29</v>
      </c>
      <c r="J39" s="57"/>
    </row>
    <row r="40" spans="1:10" ht="16.5" customHeight="1">
      <c r="A40" s="512" t="s">
        <v>523</v>
      </c>
      <c r="B40" s="57"/>
      <c r="C40" s="433" t="s">
        <v>434</v>
      </c>
      <c r="D40" s="1">
        <v>30</v>
      </c>
      <c r="F40" s="57" t="s">
        <v>439</v>
      </c>
      <c r="G40" s="57"/>
      <c r="H40" s="433" t="s">
        <v>441</v>
      </c>
      <c r="I40" s="1">
        <v>30</v>
      </c>
      <c r="J40" s="57"/>
    </row>
    <row r="41" spans="1:10" ht="16.5" customHeight="1">
      <c r="A41" s="57" t="s">
        <v>437</v>
      </c>
      <c r="B41" s="57"/>
      <c r="C41" s="433" t="s">
        <v>435</v>
      </c>
      <c r="D41" s="1">
        <v>31</v>
      </c>
      <c r="F41" s="57" t="s">
        <v>440</v>
      </c>
      <c r="G41" s="57"/>
      <c r="H41" s="433" t="s">
        <v>442</v>
      </c>
      <c r="I41" s="1">
        <v>31</v>
      </c>
      <c r="J41" s="57"/>
    </row>
    <row r="42" spans="1:10" ht="16.5" customHeight="1">
      <c r="A42" s="57" t="s">
        <v>470</v>
      </c>
      <c r="B42" s="57"/>
      <c r="C42" s="433" t="s">
        <v>436</v>
      </c>
      <c r="D42" s="1">
        <v>32</v>
      </c>
      <c r="F42" s="57" t="s">
        <v>475</v>
      </c>
      <c r="G42" s="57"/>
      <c r="H42" s="433" t="s">
        <v>443</v>
      </c>
      <c r="I42" s="1">
        <v>32</v>
      </c>
      <c r="J42" s="57"/>
    </row>
    <row r="43" spans="1:10" ht="16.5" customHeight="1">
      <c r="A43" s="57" t="s">
        <v>471</v>
      </c>
      <c r="B43" s="57"/>
      <c r="C43" s="433" t="s">
        <v>460</v>
      </c>
      <c r="D43" s="1">
        <v>33</v>
      </c>
      <c r="F43" s="57" t="s">
        <v>478</v>
      </c>
      <c r="G43" s="57"/>
      <c r="H43" s="433" t="s">
        <v>465</v>
      </c>
      <c r="I43" s="1">
        <v>33</v>
      </c>
      <c r="J43" s="57"/>
    </row>
    <row r="44" spans="1:10" ht="16.5" customHeight="1">
      <c r="A44" s="57" t="s">
        <v>472</v>
      </c>
      <c r="B44" s="57"/>
      <c r="C44" s="433" t="s">
        <v>461</v>
      </c>
      <c r="D44" s="1">
        <v>34</v>
      </c>
      <c r="F44" s="57" t="s">
        <v>476</v>
      </c>
      <c r="G44" s="57"/>
      <c r="H44" s="433" t="s">
        <v>466</v>
      </c>
      <c r="I44" s="1">
        <v>34</v>
      </c>
      <c r="J44" s="57"/>
    </row>
    <row r="45" spans="1:10" ht="16.5" customHeight="1">
      <c r="A45" s="57" t="s">
        <v>473</v>
      </c>
      <c r="B45" s="57"/>
      <c r="C45" s="433" t="s">
        <v>462</v>
      </c>
      <c r="D45" s="1">
        <v>35</v>
      </c>
      <c r="F45" s="57" t="s">
        <v>479</v>
      </c>
      <c r="G45" s="57"/>
      <c r="H45" s="433" t="s">
        <v>467</v>
      </c>
      <c r="I45" s="1">
        <v>35</v>
      </c>
      <c r="J45" s="57"/>
    </row>
    <row r="46" spans="1:10" ht="16.5" customHeight="1">
      <c r="A46" s="57" t="s">
        <v>474</v>
      </c>
      <c r="B46" s="57"/>
      <c r="C46" s="433" t="s">
        <v>463</v>
      </c>
      <c r="D46" s="1">
        <v>36</v>
      </c>
      <c r="F46" s="57" t="s">
        <v>477</v>
      </c>
      <c r="G46" s="57"/>
      <c r="H46" s="433" t="s">
        <v>468</v>
      </c>
      <c r="I46" s="1">
        <v>36</v>
      </c>
      <c r="J46" s="57"/>
    </row>
    <row r="47" spans="1:10" ht="16.5" customHeight="1">
      <c r="A47" s="57" t="s">
        <v>296</v>
      </c>
      <c r="B47" s="57"/>
      <c r="C47" s="433" t="s">
        <v>464</v>
      </c>
      <c r="D47" s="1">
        <v>37</v>
      </c>
      <c r="F47" s="57" t="s">
        <v>298</v>
      </c>
      <c r="G47" s="57"/>
      <c r="H47" s="433" t="s">
        <v>469</v>
      </c>
      <c r="I47" s="1">
        <v>37</v>
      </c>
      <c r="J47" s="57"/>
    </row>
    <row r="48" spans="1:10" ht="16.5" customHeight="1">
      <c r="A48" s="57" t="s">
        <v>119</v>
      </c>
      <c r="B48" s="57"/>
      <c r="C48" s="433" t="s">
        <v>120</v>
      </c>
      <c r="D48" s="1">
        <v>38</v>
      </c>
      <c r="F48" s="57" t="s">
        <v>121</v>
      </c>
      <c r="G48" s="57"/>
      <c r="H48" s="433" t="s">
        <v>247</v>
      </c>
      <c r="I48" s="1">
        <v>38</v>
      </c>
      <c r="J48" s="57"/>
    </row>
    <row r="49" spans="1:10" ht="16.5" customHeight="1">
      <c r="A49" s="57"/>
      <c r="B49" s="57"/>
      <c r="C49" s="433"/>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3"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90" fitToHeight="2"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
  <sheetViews>
    <sheetView topLeftCell="A10" zoomScaleNormal="100" workbookViewId="0">
      <selection activeCell="D21" sqref="D21:E21"/>
    </sheetView>
  </sheetViews>
  <sheetFormatPr defaultRowHeight="12.75"/>
  <cols>
    <col min="1" max="1" width="38.7109375" style="182" customWidth="1"/>
    <col min="2" max="2" width="9.5703125" style="182" customWidth="1"/>
    <col min="3" max="3" width="15" style="182" customWidth="1"/>
    <col min="4" max="4" width="8.28515625" style="182" customWidth="1"/>
    <col min="5" max="5" width="12.28515625" style="182" customWidth="1"/>
    <col min="6" max="6" width="13.5703125" style="182" customWidth="1"/>
    <col min="7" max="7" width="11.85546875" style="182" bestFit="1" customWidth="1"/>
    <col min="8" max="8" width="10.5703125" style="182" customWidth="1"/>
    <col min="9" max="9" width="12.7109375" style="182" bestFit="1" customWidth="1"/>
    <col min="10" max="10" width="12.85546875" style="182" bestFit="1" customWidth="1"/>
    <col min="11" max="11" width="15.7109375" style="182" customWidth="1"/>
    <col min="12" max="12" width="15.42578125" style="182" customWidth="1"/>
    <col min="13" max="13" width="10.85546875" style="182" bestFit="1" customWidth="1"/>
    <col min="14" max="14" width="11.85546875" style="182" bestFit="1" customWidth="1"/>
    <col min="15" max="15" width="9.7109375" style="182" bestFit="1" customWidth="1"/>
    <col min="16" max="16384" width="9.140625" style="182"/>
  </cols>
  <sheetData>
    <row r="2" spans="1:16" ht="15.75" customHeight="1">
      <c r="A2" s="583" t="s">
        <v>511</v>
      </c>
      <c r="B2" s="583"/>
      <c r="C2" s="583"/>
      <c r="D2" s="583"/>
      <c r="E2" s="583"/>
      <c r="F2" s="583"/>
      <c r="G2" s="583"/>
      <c r="H2" s="583"/>
    </row>
    <row r="3" spans="1:16" ht="15.75">
      <c r="A3" s="584" t="s">
        <v>510</v>
      </c>
      <c r="B3" s="584"/>
      <c r="C3" s="584"/>
      <c r="D3" s="584"/>
      <c r="E3" s="584"/>
      <c r="F3" s="584"/>
      <c r="G3" s="584"/>
      <c r="H3" s="584"/>
    </row>
    <row r="6" spans="1:16">
      <c r="A6" s="131"/>
      <c r="B6" s="131"/>
      <c r="C6" s="525"/>
      <c r="D6" s="130"/>
      <c r="E6" s="526"/>
      <c r="F6" s="131" t="s">
        <v>55</v>
      </c>
      <c r="G6" s="586" t="s">
        <v>13</v>
      </c>
      <c r="H6" s="587"/>
    </row>
    <row r="7" spans="1:16" ht="14.25">
      <c r="A7" s="147" t="s">
        <v>58</v>
      </c>
      <c r="B7" s="131" t="s">
        <v>300</v>
      </c>
      <c r="C7" s="527" t="s">
        <v>122</v>
      </c>
      <c r="D7" s="518" t="s">
        <v>300</v>
      </c>
      <c r="E7" s="528" t="s">
        <v>122</v>
      </c>
      <c r="F7" s="131" t="s">
        <v>15</v>
      </c>
      <c r="G7" s="586" t="s">
        <v>15</v>
      </c>
      <c r="H7" s="587"/>
    </row>
    <row r="8" spans="1:16" ht="15">
      <c r="A8" s="246" t="s">
        <v>38</v>
      </c>
      <c r="B8" s="133" t="s">
        <v>301</v>
      </c>
      <c r="C8" s="529" t="s">
        <v>401</v>
      </c>
      <c r="D8" s="519" t="s">
        <v>301</v>
      </c>
      <c r="E8" s="530" t="s">
        <v>401</v>
      </c>
      <c r="F8" s="133" t="s">
        <v>56</v>
      </c>
      <c r="G8" s="589" t="s">
        <v>19</v>
      </c>
      <c r="H8" s="590"/>
    </row>
    <row r="9" spans="1:16">
      <c r="A9" s="133"/>
      <c r="B9" s="133"/>
      <c r="C9" s="525"/>
      <c r="D9" s="130"/>
      <c r="E9" s="526"/>
      <c r="F9" s="133" t="s">
        <v>20</v>
      </c>
      <c r="G9" s="589" t="s">
        <v>20</v>
      </c>
      <c r="H9" s="590"/>
    </row>
    <row r="10" spans="1:16" ht="18.75" customHeight="1" thickBot="1">
      <c r="A10" s="533" t="s">
        <v>547</v>
      </c>
      <c r="B10" s="454"/>
      <c r="C10" s="107">
        <v>2018</v>
      </c>
      <c r="D10" s="521"/>
      <c r="E10" s="107">
        <v>2019</v>
      </c>
      <c r="F10" s="107" t="s">
        <v>506</v>
      </c>
      <c r="G10" s="107">
        <v>2018</v>
      </c>
      <c r="H10" s="107">
        <v>2019</v>
      </c>
    </row>
    <row r="11" spans="1:16" ht="17.25" customHeight="1" thickBot="1">
      <c r="A11" s="630" t="s">
        <v>519</v>
      </c>
      <c r="B11" s="630"/>
      <c r="C11" s="630"/>
      <c r="D11" s="630"/>
      <c r="E11" s="630"/>
      <c r="F11" s="630"/>
      <c r="G11" s="630"/>
      <c r="H11" s="630"/>
      <c r="I11" s="354"/>
      <c r="J11" s="188"/>
      <c r="K11" s="188"/>
      <c r="L11" s="188"/>
      <c r="N11" s="188"/>
      <c r="O11" s="188"/>
      <c r="P11" s="188"/>
    </row>
    <row r="12" spans="1:16">
      <c r="A12" s="202" t="s">
        <v>334</v>
      </c>
      <c r="B12" s="202">
        <v>2352</v>
      </c>
      <c r="C12" s="207">
        <v>1441501.2159000002</v>
      </c>
      <c r="D12" s="207">
        <v>2706</v>
      </c>
      <c r="E12" s="207">
        <v>1394209.1405499999</v>
      </c>
      <c r="F12" s="542">
        <f t="shared" ref="F12:F20" si="0">(E12/C12-1)*100</f>
        <v>-3.2807516794547742</v>
      </c>
      <c r="G12" s="208">
        <f t="shared" ref="G12:G19" si="1">C12/$C$20*100</f>
        <v>32.765335255975906</v>
      </c>
      <c r="H12" s="208">
        <f t="shared" ref="H12:H19" si="2">E12/$E$20*100</f>
        <v>27.627846915934661</v>
      </c>
      <c r="I12" s="496"/>
      <c r="J12" s="496"/>
      <c r="K12" s="496"/>
      <c r="L12" s="498"/>
      <c r="N12" s="213"/>
      <c r="O12" s="213"/>
      <c r="P12" s="188"/>
    </row>
    <row r="13" spans="1:16" ht="16.5" customHeight="1">
      <c r="A13" s="268" t="s">
        <v>423</v>
      </c>
      <c r="B13" s="268">
        <v>1208</v>
      </c>
      <c r="C13" s="207">
        <v>1037869.08442</v>
      </c>
      <c r="D13" s="207">
        <v>1474</v>
      </c>
      <c r="E13" s="207">
        <v>1079880.6372799999</v>
      </c>
      <c r="F13" s="542">
        <f t="shared" si="0"/>
        <v>4.0478662955335531</v>
      </c>
      <c r="G13" s="483">
        <f t="shared" si="1"/>
        <v>23.590773374132993</v>
      </c>
      <c r="H13" s="483">
        <f t="shared" si="2"/>
        <v>21.399068523165987</v>
      </c>
      <c r="I13" s="496"/>
      <c r="J13" s="496"/>
      <c r="K13" s="496"/>
      <c r="L13" s="498"/>
      <c r="N13" s="111"/>
      <c r="O13" s="111"/>
      <c r="P13" s="188"/>
    </row>
    <row r="14" spans="1:16">
      <c r="A14" s="202" t="s">
        <v>45</v>
      </c>
      <c r="B14" s="202">
        <v>1104</v>
      </c>
      <c r="C14" s="207">
        <v>446565.88344999996</v>
      </c>
      <c r="D14" s="207">
        <v>1349</v>
      </c>
      <c r="E14" s="207">
        <v>998607.2803300001</v>
      </c>
      <c r="F14" s="542">
        <f t="shared" si="0"/>
        <v>123.61925022465576</v>
      </c>
      <c r="G14" s="208">
        <f t="shared" si="1"/>
        <v>10.150446439953162</v>
      </c>
      <c r="H14" s="208">
        <f t="shared" si="2"/>
        <v>19.788544105521641</v>
      </c>
      <c r="I14" s="496"/>
      <c r="J14" s="496"/>
      <c r="K14" s="496"/>
      <c r="L14" s="498"/>
      <c r="N14" s="111"/>
      <c r="O14" s="111"/>
      <c r="P14" s="188"/>
    </row>
    <row r="15" spans="1:16">
      <c r="A15" s="268" t="s">
        <v>36</v>
      </c>
      <c r="B15" s="268">
        <v>510</v>
      </c>
      <c r="C15" s="207">
        <v>628609.84311999998</v>
      </c>
      <c r="D15" s="207">
        <v>726</v>
      </c>
      <c r="E15" s="207">
        <v>678767.81672</v>
      </c>
      <c r="F15" s="542">
        <f t="shared" si="0"/>
        <v>7.9791899775303099</v>
      </c>
      <c r="G15" s="208">
        <f t="shared" si="1"/>
        <v>14.288307236823064</v>
      </c>
      <c r="H15" s="208">
        <f t="shared" si="2"/>
        <v>13.450559737691542</v>
      </c>
      <c r="I15" s="496"/>
      <c r="J15" s="496"/>
      <c r="K15" s="496"/>
      <c r="L15" s="498"/>
      <c r="N15" s="111"/>
      <c r="O15" s="111"/>
      <c r="P15" s="188"/>
    </row>
    <row r="16" spans="1:16">
      <c r="A16" s="362" t="s">
        <v>343</v>
      </c>
      <c r="B16" s="362">
        <v>846</v>
      </c>
      <c r="C16" s="207">
        <v>448735.77731999999</v>
      </c>
      <c r="D16" s="207">
        <v>1265</v>
      </c>
      <c r="E16" s="207">
        <v>420552.28826</v>
      </c>
      <c r="F16" s="543">
        <f t="shared" si="0"/>
        <v>-6.2806423032104153</v>
      </c>
      <c r="G16" s="208">
        <f t="shared" si="1"/>
        <v>10.199768146613012</v>
      </c>
      <c r="H16" s="208">
        <f t="shared" si="2"/>
        <v>8.3337240463147157</v>
      </c>
      <c r="I16" s="496"/>
      <c r="J16" s="496"/>
      <c r="K16" s="496"/>
      <c r="L16" s="498"/>
      <c r="N16" s="111"/>
      <c r="O16" s="111"/>
      <c r="P16" s="188"/>
    </row>
    <row r="17" spans="1:16">
      <c r="A17" s="268" t="s">
        <v>43</v>
      </c>
      <c r="B17" s="268">
        <v>527</v>
      </c>
      <c r="C17" s="207">
        <v>241593.71941999998</v>
      </c>
      <c r="D17" s="207">
        <v>403</v>
      </c>
      <c r="E17" s="207">
        <v>241479.59659999999</v>
      </c>
      <c r="F17" s="542">
        <f t="shared" si="0"/>
        <v>-4.7237494531715551E-2</v>
      </c>
      <c r="G17" s="208">
        <f t="shared" si="1"/>
        <v>5.4914273572722525</v>
      </c>
      <c r="H17" s="208">
        <f t="shared" si="2"/>
        <v>4.7851940818251988</v>
      </c>
      <c r="I17" s="496"/>
      <c r="J17" s="496"/>
      <c r="K17" s="496"/>
      <c r="L17" s="498"/>
      <c r="N17" s="111"/>
      <c r="O17" s="111"/>
      <c r="P17" s="188"/>
    </row>
    <row r="18" spans="1:16">
      <c r="A18" s="268" t="s">
        <v>375</v>
      </c>
      <c r="B18" s="268">
        <v>794</v>
      </c>
      <c r="C18" s="207">
        <v>72534.323400000008</v>
      </c>
      <c r="D18" s="207">
        <v>897</v>
      </c>
      <c r="E18" s="207">
        <v>147152.75165000002</v>
      </c>
      <c r="F18" s="542">
        <f t="shared" si="0"/>
        <v>102.87326709936609</v>
      </c>
      <c r="G18" s="208">
        <f t="shared" si="1"/>
        <v>1.6487058058307242</v>
      </c>
      <c r="H18" s="208">
        <f t="shared" si="2"/>
        <v>2.9159998866747876</v>
      </c>
      <c r="I18" s="496"/>
      <c r="J18" s="496"/>
      <c r="K18" s="496"/>
      <c r="L18" s="498"/>
      <c r="N18" s="111"/>
      <c r="O18" s="111"/>
      <c r="P18" s="188"/>
    </row>
    <row r="19" spans="1:16">
      <c r="A19" s="442" t="s">
        <v>41</v>
      </c>
      <c r="B19" s="442">
        <v>283</v>
      </c>
      <c r="C19" s="444">
        <v>82060.521999999997</v>
      </c>
      <c r="D19" s="444">
        <v>329</v>
      </c>
      <c r="E19" s="444">
        <v>85741.34487999999</v>
      </c>
      <c r="F19" s="568">
        <f t="shared" si="0"/>
        <v>4.485497764686408</v>
      </c>
      <c r="G19" s="477">
        <f t="shared" si="1"/>
        <v>1.8652363833988674</v>
      </c>
      <c r="H19" s="477">
        <f t="shared" si="2"/>
        <v>1.6990627028714744</v>
      </c>
      <c r="I19" s="496"/>
      <c r="J19" s="496"/>
      <c r="K19" s="496"/>
      <c r="L19" s="498"/>
      <c r="N19" s="111"/>
      <c r="O19" s="111"/>
      <c r="P19" s="188"/>
    </row>
    <row r="20" spans="1:16" ht="14.25">
      <c r="A20" s="269" t="s">
        <v>10</v>
      </c>
      <c r="B20" s="266">
        <f>SUM(B12:B19)</f>
        <v>7624</v>
      </c>
      <c r="C20" s="266">
        <f>SUM(C12:C19)</f>
        <v>4399470.3690300006</v>
      </c>
      <c r="D20" s="266">
        <f>SUM(D12:D19)</f>
        <v>9149</v>
      </c>
      <c r="E20" s="266">
        <f>SUM(E12:E19)</f>
        <v>5046390.8562699994</v>
      </c>
      <c r="F20" s="505">
        <f t="shared" si="0"/>
        <v>14.704508337957801</v>
      </c>
      <c r="G20" s="497">
        <f>SUM(G12:G19)</f>
        <v>99.999999999999986</v>
      </c>
      <c r="H20" s="497">
        <f>SUM(H12:H19)</f>
        <v>100</v>
      </c>
      <c r="I20" s="495"/>
      <c r="J20" s="495"/>
      <c r="K20" s="185"/>
      <c r="L20" s="498"/>
      <c r="N20" s="111"/>
      <c r="O20" s="111"/>
    </row>
    <row r="21" spans="1:16" ht="11.25" customHeight="1">
      <c r="A21" s="120"/>
      <c r="B21" s="120"/>
      <c r="C21" s="252"/>
      <c r="D21" s="252"/>
      <c r="E21" s="252"/>
      <c r="F21" s="176"/>
      <c r="G21" s="177"/>
      <c r="H21" s="177"/>
      <c r="K21" s="188"/>
      <c r="N21" s="188"/>
      <c r="O21" s="188"/>
    </row>
    <row r="22" spans="1:16" ht="13.5">
      <c r="A22" s="187" t="s">
        <v>509</v>
      </c>
      <c r="B22" s="187"/>
      <c r="I22" s="188"/>
      <c r="J22" s="188"/>
      <c r="K22" s="188"/>
      <c r="N22" s="188"/>
      <c r="O22" s="188"/>
    </row>
    <row r="23" spans="1:16" ht="14.25">
      <c r="A23" s="493">
        <v>2018</v>
      </c>
      <c r="B23" s="520"/>
      <c r="I23" s="450"/>
      <c r="J23" s="188"/>
      <c r="K23" s="188"/>
      <c r="N23" s="188"/>
      <c r="O23" s="188"/>
    </row>
    <row r="25" spans="1:16" ht="3.75" customHeight="1"/>
    <row r="29" spans="1:16">
      <c r="A29" s="356"/>
      <c r="B29" s="356"/>
    </row>
    <row r="38" spans="1:2">
      <c r="A38" s="509">
        <v>2019</v>
      </c>
      <c r="B38" s="509"/>
    </row>
    <row r="55" spans="1:8" ht="28.5" customHeight="1">
      <c r="A55" s="629" t="s">
        <v>525</v>
      </c>
      <c r="B55" s="629"/>
      <c r="C55" s="629"/>
      <c r="D55" s="629"/>
      <c r="E55" s="629"/>
      <c r="F55" s="629"/>
      <c r="G55" s="629"/>
      <c r="H55" s="629"/>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55"/>
  <sheetViews>
    <sheetView zoomScaleNormal="100" workbookViewId="0">
      <selection activeCell="I16" sqref="I16"/>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54" s="93" customFormat="1" ht="15.75" customHeight="1">
      <c r="A2" s="583" t="s">
        <v>515</v>
      </c>
      <c r="B2" s="583"/>
      <c r="C2" s="583"/>
      <c r="D2" s="583"/>
      <c r="E2" s="583"/>
      <c r="F2" s="583"/>
      <c r="G2" s="583"/>
      <c r="H2" s="58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584" t="s">
        <v>516</v>
      </c>
      <c r="B3" s="584"/>
      <c r="C3" s="584"/>
      <c r="D3" s="584"/>
      <c r="E3" s="584"/>
      <c r="F3" s="584"/>
      <c r="G3" s="584"/>
      <c r="H3" s="58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s="93" customFormat="1" ht="15.75" customHeight="1">
      <c r="A4" s="492"/>
      <c r="B4" s="516"/>
      <c r="C4" s="492"/>
      <c r="D4" s="516"/>
      <c r="E4" s="492"/>
      <c r="F4" s="492"/>
      <c r="G4" s="492"/>
      <c r="H4" s="4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row>
    <row r="5" spans="1:54" s="93" customFormat="1" ht="15.75" customHeight="1">
      <c r="A5" s="492"/>
      <c r="B5" s="516"/>
      <c r="C5" s="492"/>
      <c r="D5" s="516"/>
      <c r="E5" s="492"/>
      <c r="F5" s="492"/>
      <c r="G5" s="492"/>
      <c r="H5" s="4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row>
    <row r="6" spans="1:54">
      <c r="A6" s="97"/>
      <c r="B6" s="97"/>
      <c r="C6" s="95"/>
      <c r="D6" s="95"/>
      <c r="E6" s="95"/>
      <c r="F6" s="95"/>
      <c r="G6" s="95"/>
      <c r="H6" s="95"/>
    </row>
    <row r="7" spans="1:54" ht="12" customHeight="1">
      <c r="A7" s="131"/>
      <c r="B7" s="131"/>
      <c r="C7" s="525"/>
      <c r="D7" s="130"/>
      <c r="E7" s="526"/>
      <c r="F7" s="131" t="s">
        <v>55</v>
      </c>
      <c r="G7" s="586" t="s">
        <v>13</v>
      </c>
      <c r="H7" s="587"/>
    </row>
    <row r="8" spans="1:54" ht="12" customHeight="1">
      <c r="A8" s="147" t="s">
        <v>58</v>
      </c>
      <c r="B8" s="131" t="s">
        <v>300</v>
      </c>
      <c r="C8" s="527" t="s">
        <v>122</v>
      </c>
      <c r="D8" s="518" t="s">
        <v>300</v>
      </c>
      <c r="E8" s="528" t="s">
        <v>122</v>
      </c>
      <c r="F8" s="131" t="s">
        <v>15</v>
      </c>
      <c r="G8" s="586" t="s">
        <v>15</v>
      </c>
      <c r="H8" s="587"/>
    </row>
    <row r="9" spans="1:54" ht="12" customHeight="1">
      <c r="A9" s="246" t="s">
        <v>38</v>
      </c>
      <c r="B9" s="133" t="s">
        <v>301</v>
      </c>
      <c r="C9" s="529" t="s">
        <v>401</v>
      </c>
      <c r="D9" s="519" t="s">
        <v>301</v>
      </c>
      <c r="E9" s="530" t="s">
        <v>401</v>
      </c>
      <c r="F9" s="133" t="s">
        <v>56</v>
      </c>
      <c r="G9" s="589" t="s">
        <v>19</v>
      </c>
      <c r="H9" s="590"/>
    </row>
    <row r="10" spans="1:54" ht="12" customHeight="1">
      <c r="A10" s="133"/>
      <c r="B10" s="133"/>
      <c r="C10" s="525"/>
      <c r="D10" s="130"/>
      <c r="E10" s="526"/>
      <c r="F10" s="133" t="s">
        <v>20</v>
      </c>
      <c r="G10" s="589" t="s">
        <v>20</v>
      </c>
      <c r="H10" s="590"/>
    </row>
    <row r="11" spans="1:54" ht="19.5" customHeight="1" thickBot="1">
      <c r="A11" s="533" t="s">
        <v>547</v>
      </c>
      <c r="B11" s="454"/>
      <c r="C11" s="107">
        <v>2018</v>
      </c>
      <c r="D11" s="521"/>
      <c r="E11" s="107">
        <v>2019</v>
      </c>
      <c r="F11" s="107" t="s">
        <v>506</v>
      </c>
      <c r="G11" s="107">
        <v>2018</v>
      </c>
      <c r="H11" s="107">
        <v>2019</v>
      </c>
    </row>
    <row r="12" spans="1:54" ht="15.75" thickBot="1">
      <c r="A12" s="588" t="s">
        <v>518</v>
      </c>
      <c r="B12" s="588"/>
      <c r="C12" s="588"/>
      <c r="D12" s="588"/>
      <c r="E12" s="588"/>
      <c r="F12" s="588"/>
      <c r="G12" s="588"/>
      <c r="H12" s="588"/>
    </row>
    <row r="13" spans="1:54" ht="12.75">
      <c r="A13" s="215" t="s">
        <v>335</v>
      </c>
      <c r="B13" s="215">
        <v>62</v>
      </c>
      <c r="C13" s="207">
        <v>141146.58452</v>
      </c>
      <c r="D13" s="207">
        <v>29</v>
      </c>
      <c r="E13" s="207">
        <v>103027.04532999999</v>
      </c>
      <c r="F13" s="208">
        <f>(E13/C13-1)*100</f>
        <v>-27.007057464148975</v>
      </c>
      <c r="G13" s="208">
        <f>C13/$C$16*100</f>
        <v>66.543665460273289</v>
      </c>
      <c r="H13" s="208">
        <f>E13/$E$16*100</f>
        <v>63.190654207985176</v>
      </c>
    </row>
    <row r="14" spans="1:54" ht="12.75">
      <c r="A14" s="202" t="s">
        <v>36</v>
      </c>
      <c r="B14" s="202">
        <v>75</v>
      </c>
      <c r="C14" s="207">
        <v>48367.733700000004</v>
      </c>
      <c r="D14" s="207">
        <v>68</v>
      </c>
      <c r="E14" s="207">
        <v>48346.45968</v>
      </c>
      <c r="F14" s="208">
        <f>(E14/C14-1)*100</f>
        <v>-4.398390904969407E-2</v>
      </c>
      <c r="G14" s="208">
        <f>C14/$C$16*100</f>
        <v>22.803005126548612</v>
      </c>
      <c r="H14" s="208">
        <f>E14/$E$16*100</f>
        <v>29.652839271802279</v>
      </c>
    </row>
    <row r="15" spans="1:54" ht="14.25" customHeight="1">
      <c r="A15" s="545" t="s">
        <v>37</v>
      </c>
      <c r="B15" s="249">
        <v>275</v>
      </c>
      <c r="C15" s="481">
        <v>22596.907609999998</v>
      </c>
      <c r="D15" s="481">
        <v>192</v>
      </c>
      <c r="E15" s="481">
        <v>11668.081789999998</v>
      </c>
      <c r="F15" s="482">
        <f>(E15/C15-1)*100</f>
        <v>-48.364254121053165</v>
      </c>
      <c r="G15" s="482">
        <f>C15/$C$16*100</f>
        <v>10.653329413178092</v>
      </c>
      <c r="H15" s="482">
        <f>E15/$E$16*100</f>
        <v>7.1565065202125471</v>
      </c>
    </row>
    <row r="16" spans="1:54" ht="14.25">
      <c r="A16" s="102" t="s">
        <v>10</v>
      </c>
      <c r="B16" s="266">
        <f>SUM(B13:B15)</f>
        <v>412</v>
      </c>
      <c r="C16" s="266">
        <f>SUM(C13:C15)</f>
        <v>212111.22583000001</v>
      </c>
      <c r="D16" s="266">
        <f>SUM(D13:D15)</f>
        <v>289</v>
      </c>
      <c r="E16" s="266">
        <f>SUM(E13:E15)</f>
        <v>163041.58679999999</v>
      </c>
      <c r="F16" s="195">
        <f>(E16/C16-1)*100</f>
        <v>-23.13391893238488</v>
      </c>
      <c r="G16" s="195">
        <f>C16/$C$16*100</f>
        <v>100</v>
      </c>
      <c r="H16" s="195">
        <f>E16/$E$16*100</f>
        <v>100</v>
      </c>
      <c r="I16" s="522"/>
      <c r="K16" s="523"/>
    </row>
    <row r="17" spans="1:11" s="112" customFormat="1" ht="14.25">
      <c r="A17" s="251"/>
      <c r="B17" s="251"/>
      <c r="C17" s="252"/>
      <c r="D17" s="252"/>
      <c r="E17" s="252"/>
      <c r="F17" s="253"/>
      <c r="G17" s="253"/>
      <c r="H17" s="253"/>
      <c r="K17" s="524"/>
    </row>
    <row r="18" spans="1:11" ht="14.25">
      <c r="A18" s="493">
        <v>2018</v>
      </c>
      <c r="B18" s="520"/>
      <c r="C18" s="178"/>
      <c r="D18" s="178"/>
      <c r="E18" s="178"/>
      <c r="F18" s="178"/>
      <c r="G18" s="178"/>
      <c r="H18" s="178"/>
      <c r="K18" s="523"/>
    </row>
    <row r="19" spans="1:11" ht="13.5">
      <c r="A19" s="187" t="s">
        <v>517</v>
      </c>
      <c r="B19" s="187"/>
      <c r="C19" s="178"/>
      <c r="D19" s="178"/>
      <c r="E19" s="178"/>
      <c r="F19" s="178"/>
      <c r="G19" s="178"/>
      <c r="H19" s="178"/>
    </row>
    <row r="20" spans="1:11">
      <c r="A20" s="178"/>
      <c r="B20" s="178"/>
      <c r="C20" s="178"/>
      <c r="D20" s="178"/>
      <c r="E20" s="178"/>
      <c r="F20" s="178"/>
      <c r="G20" s="178"/>
      <c r="H20" s="178"/>
    </row>
    <row r="21" spans="1:11" ht="14.25">
      <c r="E21" s="449"/>
      <c r="F21" s="161"/>
      <c r="G21" s="161"/>
      <c r="H21" s="161"/>
    </row>
    <row r="23" spans="1:11" s="155" customFormat="1" ht="14.25">
      <c r="A23" s="393"/>
      <c r="B23" s="393"/>
    </row>
    <row r="37" spans="1:2" ht="14.25">
      <c r="A37" s="493">
        <v>2019</v>
      </c>
      <c r="B37" s="520"/>
    </row>
    <row r="40" spans="1:2">
      <c r="A40" s="467" t="s">
        <v>523</v>
      </c>
      <c r="B40" s="467"/>
    </row>
    <row r="55" spans="1:8" ht="21.75" customHeight="1">
      <c r="A55" s="629" t="s">
        <v>525</v>
      </c>
      <c r="B55" s="629"/>
      <c r="C55" s="629"/>
      <c r="D55" s="629"/>
      <c r="E55" s="629"/>
      <c r="F55" s="629"/>
      <c r="G55" s="629"/>
      <c r="H55" s="629"/>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J42" sqref="J42"/>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83" t="s">
        <v>522</v>
      </c>
      <c r="B2" s="583"/>
      <c r="C2" s="583"/>
      <c r="D2" s="583"/>
      <c r="E2" s="583"/>
    </row>
    <row r="3" spans="1:5" ht="15.75">
      <c r="A3" s="584" t="s">
        <v>512</v>
      </c>
      <c r="B3" s="584"/>
      <c r="C3" s="584"/>
      <c r="D3" s="584"/>
      <c r="E3" s="584"/>
    </row>
    <row r="5" spans="1:5">
      <c r="A5" s="131"/>
      <c r="B5" s="130"/>
      <c r="C5" s="517"/>
      <c r="D5" s="586" t="s">
        <v>13</v>
      </c>
      <c r="E5" s="587"/>
    </row>
    <row r="6" spans="1:5" ht="14.25">
      <c r="A6" s="147" t="s">
        <v>58</v>
      </c>
      <c r="B6" s="131" t="s">
        <v>300</v>
      </c>
      <c r="C6" s="517" t="s">
        <v>122</v>
      </c>
      <c r="D6" s="586" t="s">
        <v>15</v>
      </c>
      <c r="E6" s="587"/>
    </row>
    <row r="7" spans="1:5" ht="15">
      <c r="A7" s="246" t="s">
        <v>38</v>
      </c>
      <c r="B7" s="133" t="s">
        <v>301</v>
      </c>
      <c r="C7" s="133" t="s">
        <v>401</v>
      </c>
      <c r="D7" s="589" t="s">
        <v>19</v>
      </c>
      <c r="E7" s="590"/>
    </row>
    <row r="8" spans="1:5">
      <c r="A8" s="133"/>
      <c r="B8" s="130"/>
      <c r="C8" s="517"/>
      <c r="D8" s="589" t="s">
        <v>20</v>
      </c>
      <c r="E8" s="590"/>
    </row>
    <row r="9" spans="1:5" ht="18.75" customHeight="1" thickBot="1">
      <c r="A9" s="533" t="s">
        <v>547</v>
      </c>
      <c r="B9" s="107"/>
      <c r="C9" s="107">
        <v>2019</v>
      </c>
      <c r="D9" s="107">
        <v>2018</v>
      </c>
      <c r="E9" s="107">
        <v>2019</v>
      </c>
    </row>
    <row r="10" spans="1:5" ht="21" customHeight="1" thickBot="1">
      <c r="A10" s="630" t="s">
        <v>520</v>
      </c>
      <c r="B10" s="630"/>
      <c r="C10" s="630"/>
      <c r="D10" s="630"/>
      <c r="E10" s="630"/>
    </row>
    <row r="11" spans="1:5">
      <c r="A11" s="202" t="s">
        <v>334</v>
      </c>
      <c r="B11" s="207">
        <v>22</v>
      </c>
      <c r="C11" s="207">
        <v>48530.557000000001</v>
      </c>
      <c r="D11" s="208">
        <v>16.666666666666664</v>
      </c>
      <c r="E11" s="208">
        <v>25.35271527650891</v>
      </c>
    </row>
    <row r="12" spans="1:5" ht="16.5" customHeight="1">
      <c r="A12" s="362" t="s">
        <v>343</v>
      </c>
      <c r="B12" s="207">
        <v>12</v>
      </c>
      <c r="C12" s="207">
        <v>34526.832000000002</v>
      </c>
      <c r="D12" s="208">
        <v>9.0909090909090917</v>
      </c>
      <c r="E12" s="208">
        <v>18.037067678738094</v>
      </c>
    </row>
    <row r="13" spans="1:5">
      <c r="A13" s="268" t="s">
        <v>423</v>
      </c>
      <c r="B13" s="207">
        <v>11</v>
      </c>
      <c r="C13" s="207">
        <v>31104.785</v>
      </c>
      <c r="D13" s="480">
        <v>8.3333333333333321</v>
      </c>
      <c r="E13" s="480">
        <v>16.249365484142807</v>
      </c>
    </row>
    <row r="14" spans="1:5">
      <c r="A14" s="202" t="s">
        <v>45</v>
      </c>
      <c r="B14" s="207">
        <v>23</v>
      </c>
      <c r="C14" s="207">
        <v>20873.244999999999</v>
      </c>
      <c r="D14" s="208">
        <v>17.424242424242426</v>
      </c>
      <c r="E14" s="208">
        <v>10.904334713937306</v>
      </c>
    </row>
    <row r="15" spans="1:5">
      <c r="A15" s="268" t="s">
        <v>41</v>
      </c>
      <c r="B15" s="207">
        <v>21</v>
      </c>
      <c r="C15" s="207">
        <v>18033.519</v>
      </c>
      <c r="D15" s="208">
        <v>15.909090909090908</v>
      </c>
      <c r="E15" s="208">
        <v>9.420841237006897</v>
      </c>
    </row>
    <row r="16" spans="1:5" ht="18" customHeight="1">
      <c r="A16" s="268" t="s">
        <v>43</v>
      </c>
      <c r="B16" s="207">
        <v>16</v>
      </c>
      <c r="C16" s="207">
        <v>16250.731</v>
      </c>
      <c r="D16" s="208">
        <v>12.121212121212121</v>
      </c>
      <c r="E16" s="208">
        <v>8.4894998439465041</v>
      </c>
    </row>
    <row r="17" spans="1:5" ht="18" customHeight="1">
      <c r="A17" s="268" t="s">
        <v>375</v>
      </c>
      <c r="B17" s="207">
        <v>9</v>
      </c>
      <c r="C17" s="207">
        <v>11925.492</v>
      </c>
      <c r="D17" s="208">
        <v>6.8181818181818175</v>
      </c>
      <c r="E17" s="208">
        <v>6.2299635919753573</v>
      </c>
    </row>
    <row r="18" spans="1:5" ht="18" customHeight="1">
      <c r="A18" s="442" t="s">
        <v>36</v>
      </c>
      <c r="B18" s="444">
        <v>18</v>
      </c>
      <c r="C18" s="444">
        <v>10176.375</v>
      </c>
      <c r="D18" s="477">
        <v>13.636363636363635</v>
      </c>
      <c r="E18" s="477">
        <v>5.3162121737441286</v>
      </c>
    </row>
    <row r="19" spans="1:5" ht="25.5" customHeight="1">
      <c r="A19" s="269" t="s">
        <v>10</v>
      </c>
      <c r="B19" s="266">
        <v>132</v>
      </c>
      <c r="C19" s="266">
        <v>191421.53599999999</v>
      </c>
      <c r="D19" s="195">
        <v>99.999999999999986</v>
      </c>
      <c r="E19" s="195">
        <v>100</v>
      </c>
    </row>
    <row r="20" spans="1:5" ht="11.25" customHeight="1">
      <c r="A20" s="120"/>
      <c r="B20" s="252"/>
      <c r="C20" s="252"/>
      <c r="D20" s="177"/>
      <c r="E20" s="177"/>
    </row>
    <row r="21" spans="1:5" ht="18.75" customHeight="1">
      <c r="A21" s="583" t="s">
        <v>521</v>
      </c>
      <c r="B21" s="583"/>
      <c r="C21" s="583"/>
      <c r="D21" s="583"/>
      <c r="E21" s="583"/>
    </row>
    <row r="22" spans="1:5" ht="12.75" customHeight="1">
      <c r="A22" s="584" t="s">
        <v>514</v>
      </c>
      <c r="B22" s="584"/>
      <c r="C22" s="584"/>
      <c r="D22" s="584"/>
      <c r="E22" s="584"/>
    </row>
    <row r="23" spans="1:5">
      <c r="A23" s="187"/>
    </row>
    <row r="24" spans="1:5" ht="11.25" customHeight="1">
      <c r="A24" s="131"/>
      <c r="B24" s="130"/>
      <c r="C24" s="193"/>
      <c r="D24" s="586" t="s">
        <v>55</v>
      </c>
      <c r="E24" s="592"/>
    </row>
    <row r="25" spans="1:5" ht="13.5" customHeight="1">
      <c r="A25" s="147" t="s">
        <v>58</v>
      </c>
      <c r="B25" s="598" t="s">
        <v>122</v>
      </c>
      <c r="C25" s="599"/>
      <c r="D25" s="586" t="s">
        <v>15</v>
      </c>
      <c r="E25" s="592"/>
    </row>
    <row r="26" spans="1:5" ht="15">
      <c r="A26" s="246" t="s">
        <v>38</v>
      </c>
      <c r="B26" s="600" t="s">
        <v>401</v>
      </c>
      <c r="C26" s="601"/>
      <c r="D26" s="589" t="s">
        <v>56</v>
      </c>
      <c r="E26" s="593"/>
    </row>
    <row r="27" spans="1:5">
      <c r="A27" s="133"/>
      <c r="B27" s="130"/>
      <c r="C27" s="193"/>
      <c r="D27" s="589" t="s">
        <v>20</v>
      </c>
      <c r="E27" s="593"/>
    </row>
    <row r="28" spans="1:5">
      <c r="A28" s="533" t="s">
        <v>547</v>
      </c>
      <c r="B28" s="107">
        <v>2018</v>
      </c>
      <c r="C28" s="504">
        <v>2019</v>
      </c>
      <c r="D28" s="633" t="s">
        <v>506</v>
      </c>
      <c r="E28" s="633"/>
    </row>
    <row r="29" spans="1:5" ht="15" thickBot="1">
      <c r="A29" s="631" t="s">
        <v>521</v>
      </c>
      <c r="B29" s="631"/>
      <c r="C29" s="631"/>
      <c r="D29" s="631"/>
      <c r="E29" s="631"/>
    </row>
    <row r="30" spans="1:5" ht="25.5">
      <c r="A30" s="500" t="s">
        <v>513</v>
      </c>
      <c r="B30" s="501">
        <v>1617192.7609999999</v>
      </c>
      <c r="C30" s="502">
        <v>1063338.4790000001</v>
      </c>
      <c r="D30" s="632">
        <v>-34.247882834790893</v>
      </c>
      <c r="E30" s="632"/>
    </row>
    <row r="31" spans="1:5" ht="6.75" customHeight="1">
      <c r="A31" s="269"/>
      <c r="B31" s="269"/>
      <c r="C31" s="503"/>
      <c r="D31" s="503"/>
      <c r="E31" s="503"/>
    </row>
    <row r="32" spans="1:5" s="188" customFormat="1" ht="6.75" customHeight="1">
      <c r="A32" s="507"/>
      <c r="B32" s="507"/>
      <c r="C32" s="508"/>
      <c r="D32" s="508"/>
      <c r="E32" s="508"/>
    </row>
    <row r="33" spans="1:1" ht="15" customHeight="1">
      <c r="A33" s="506" t="s">
        <v>507</v>
      </c>
    </row>
    <row r="34" spans="1:1" ht="14.25">
      <c r="A34" s="493">
        <v>2019</v>
      </c>
    </row>
    <row r="35" spans="1:1" ht="9" customHeight="1"/>
    <row r="38" spans="1:1">
      <c r="A38" s="467" t="s">
        <v>523</v>
      </c>
    </row>
    <row r="53" spans="1:5" ht="24.75" customHeight="1">
      <c r="A53" s="629" t="s">
        <v>524</v>
      </c>
      <c r="B53" s="629"/>
      <c r="C53" s="629"/>
      <c r="D53" s="629"/>
      <c r="E53" s="629"/>
    </row>
    <row r="54" spans="1:5">
      <c r="A54" s="629"/>
      <c r="B54" s="629"/>
      <c r="C54" s="629"/>
      <c r="D54" s="629"/>
      <c r="E54" s="629"/>
    </row>
  </sheetData>
  <sortState ref="A11:E18">
    <sortCondition descending="1" ref="C11:C18"/>
  </sortState>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J56" sqref="J56"/>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83" t="s">
        <v>285</v>
      </c>
      <c r="B2" s="583"/>
      <c r="C2" s="583"/>
      <c r="D2" s="583"/>
    </row>
    <row r="3" spans="1:4" ht="15.75">
      <c r="A3" s="634" t="s">
        <v>286</v>
      </c>
      <c r="B3" s="634"/>
      <c r="C3" s="634"/>
      <c r="D3" s="634"/>
    </row>
    <row r="5" spans="1:4">
      <c r="A5" s="98"/>
      <c r="B5" s="586"/>
      <c r="C5" s="587"/>
      <c r="D5" s="98" t="s">
        <v>55</v>
      </c>
    </row>
    <row r="6" spans="1:4" ht="14.25">
      <c r="A6" s="102" t="s">
        <v>14</v>
      </c>
      <c r="B6" s="586" t="s">
        <v>122</v>
      </c>
      <c r="C6" s="587"/>
      <c r="D6" s="98" t="s">
        <v>15</v>
      </c>
    </row>
    <row r="7" spans="1:4" ht="15">
      <c r="A7" s="103" t="s">
        <v>17</v>
      </c>
      <c r="B7" s="589" t="s">
        <v>401</v>
      </c>
      <c r="C7" s="590"/>
      <c r="D7" s="105" t="s">
        <v>56</v>
      </c>
    </row>
    <row r="8" spans="1:4">
      <c r="A8" s="105"/>
      <c r="B8" s="99"/>
      <c r="C8" s="100"/>
      <c r="D8" s="105" t="s">
        <v>20</v>
      </c>
    </row>
    <row r="9" spans="1:4" ht="18.75" customHeight="1" thickBot="1">
      <c r="A9" s="533" t="s">
        <v>547</v>
      </c>
      <c r="B9" s="107">
        <v>2018</v>
      </c>
      <c r="C9" s="107">
        <v>2019</v>
      </c>
      <c r="D9" s="107" t="s">
        <v>506</v>
      </c>
    </row>
    <row r="10" spans="1:4" ht="15.75" thickBot="1">
      <c r="A10" s="588" t="s">
        <v>290</v>
      </c>
      <c r="B10" s="588"/>
      <c r="C10" s="588"/>
      <c r="D10" s="588"/>
    </row>
    <row r="11" spans="1:4">
      <c r="A11" s="110" t="s">
        <v>326</v>
      </c>
      <c r="B11" s="90">
        <v>146.08266644880175</v>
      </c>
      <c r="C11" s="90">
        <v>121.57919156941649</v>
      </c>
      <c r="D11" s="485">
        <v>-16.773704557188584</v>
      </c>
    </row>
    <row r="12" spans="1:4">
      <c r="A12" s="339" t="s">
        <v>287</v>
      </c>
      <c r="B12" s="389">
        <v>107.6013035530371</v>
      </c>
      <c r="C12" s="389">
        <v>119.66725105343808</v>
      </c>
      <c r="D12" s="486">
        <v>11.213570005175288</v>
      </c>
    </row>
    <row r="13" spans="1:4" ht="14.25">
      <c r="A13" s="115" t="s">
        <v>10</v>
      </c>
      <c r="B13" s="194">
        <v>109.28061003422707</v>
      </c>
      <c r="C13" s="194">
        <v>119.75411771734166</v>
      </c>
      <c r="D13" s="320">
        <v>9.5840494300262868</v>
      </c>
    </row>
    <row r="17" spans="1:4" ht="15.75">
      <c r="A17" s="583" t="s">
        <v>288</v>
      </c>
      <c r="B17" s="583"/>
      <c r="C17" s="583"/>
      <c r="D17" s="583"/>
    </row>
    <row r="18" spans="1:4" ht="15.75">
      <c r="A18" s="634" t="s">
        <v>289</v>
      </c>
      <c r="B18" s="634"/>
      <c r="C18" s="634"/>
      <c r="D18" s="634"/>
    </row>
    <row r="20" spans="1:4">
      <c r="A20" s="131"/>
      <c r="B20" s="598"/>
      <c r="C20" s="599"/>
      <c r="D20" s="131" t="s">
        <v>55</v>
      </c>
    </row>
    <row r="21" spans="1:4" ht="14.25">
      <c r="A21" s="147" t="s">
        <v>11</v>
      </c>
      <c r="B21" s="586" t="s">
        <v>122</v>
      </c>
      <c r="C21" s="587"/>
      <c r="D21" s="131" t="s">
        <v>15</v>
      </c>
    </row>
    <row r="22" spans="1:4" ht="15">
      <c r="A22" s="246" t="s">
        <v>250</v>
      </c>
      <c r="B22" s="589" t="s">
        <v>401</v>
      </c>
      <c r="C22" s="590"/>
      <c r="D22" s="133" t="s">
        <v>56</v>
      </c>
    </row>
    <row r="23" spans="1:4">
      <c r="A23" s="133"/>
      <c r="B23" s="130"/>
      <c r="C23" s="193"/>
      <c r="D23" s="133" t="s">
        <v>20</v>
      </c>
    </row>
    <row r="24" spans="1:4" ht="18.75" customHeight="1" thickBot="1">
      <c r="A24" s="533" t="s">
        <v>547</v>
      </c>
      <c r="B24" s="107">
        <v>2018</v>
      </c>
      <c r="C24" s="107">
        <v>2019</v>
      </c>
      <c r="D24" s="107" t="s">
        <v>506</v>
      </c>
    </row>
    <row r="25" spans="1:4" ht="15.75" thickBot="1">
      <c r="A25" s="588" t="s">
        <v>290</v>
      </c>
      <c r="B25" s="588"/>
      <c r="C25" s="588"/>
      <c r="D25" s="588"/>
    </row>
    <row r="26" spans="1:4" ht="26.25">
      <c r="A26" s="340" t="s">
        <v>292</v>
      </c>
      <c r="B26" s="207">
        <v>24.355912909212506</v>
      </c>
      <c r="C26" s="207">
        <v>17.438871021035599</v>
      </c>
      <c r="D26" s="208">
        <v>-28.399846534024064</v>
      </c>
    </row>
    <row r="27" spans="1:4" ht="20.25" customHeight="1">
      <c r="A27" s="203" t="s">
        <v>279</v>
      </c>
      <c r="B27" s="207">
        <v>199.71105120268925</v>
      </c>
      <c r="C27" s="207">
        <v>193.15846649940829</v>
      </c>
      <c r="D27" s="208">
        <v>-3.2810326037644555</v>
      </c>
    </row>
    <row r="28" spans="1:4" ht="30.75" customHeight="1">
      <c r="A28" s="202" t="s">
        <v>291</v>
      </c>
      <c r="B28" s="207">
        <v>1189.4382700000001</v>
      </c>
      <c r="C28" s="207">
        <v>680.71767999999997</v>
      </c>
      <c r="D28" s="208">
        <v>-42.769818563177729</v>
      </c>
    </row>
    <row r="29" spans="1:4" ht="18" customHeight="1">
      <c r="A29" s="203" t="s">
        <v>280</v>
      </c>
      <c r="B29" s="207">
        <v>75.816000000000003</v>
      </c>
      <c r="C29" s="207">
        <v>631.02342666666675</v>
      </c>
      <c r="D29" s="208">
        <v>732.30904646336762</v>
      </c>
    </row>
    <row r="30" spans="1:4" ht="19.5" customHeight="1">
      <c r="A30" s="203" t="s">
        <v>327</v>
      </c>
      <c r="B30" s="207">
        <v>2223.0660238333335</v>
      </c>
      <c r="C30" s="207">
        <v>11816.318429629631</v>
      </c>
      <c r="D30" s="208">
        <v>431.53250074211547</v>
      </c>
    </row>
    <row r="31" spans="1:4" ht="14.25">
      <c r="A31" s="115" t="s">
        <v>10</v>
      </c>
      <c r="B31" s="194">
        <v>17457.443749032256</v>
      </c>
      <c r="C31" s="194">
        <v>33772.038797567569</v>
      </c>
      <c r="D31" s="320">
        <v>93.453516351382788</v>
      </c>
    </row>
    <row r="33" spans="1:4" ht="15.75">
      <c r="A33" s="583" t="s">
        <v>419</v>
      </c>
      <c r="B33" s="583"/>
      <c r="C33" s="583"/>
      <c r="D33" s="583"/>
    </row>
    <row r="34" spans="1:4" ht="15.75">
      <c r="A34" s="634" t="s">
        <v>293</v>
      </c>
      <c r="B34" s="634"/>
      <c r="C34" s="634"/>
      <c r="D34" s="634"/>
    </row>
    <row r="35" spans="1:4" ht="15.75">
      <c r="A35" s="91"/>
      <c r="B35" s="91"/>
      <c r="C35" s="91"/>
      <c r="D35" s="91"/>
    </row>
    <row r="36" spans="1:4">
      <c r="A36" s="131"/>
      <c r="B36" s="598"/>
      <c r="C36" s="599"/>
      <c r="D36" s="131" t="s">
        <v>55</v>
      </c>
    </row>
    <row r="37" spans="1:4" ht="14.25">
      <c r="A37" s="147"/>
      <c r="B37" s="586" t="s">
        <v>122</v>
      </c>
      <c r="C37" s="587"/>
      <c r="D37" s="131" t="s">
        <v>15</v>
      </c>
    </row>
    <row r="38" spans="1:4" ht="15">
      <c r="A38" s="246" t="s">
        <v>250</v>
      </c>
      <c r="B38" s="589" t="s">
        <v>401</v>
      </c>
      <c r="C38" s="590"/>
      <c r="D38" s="133" t="s">
        <v>56</v>
      </c>
    </row>
    <row r="39" spans="1:4">
      <c r="A39" s="133"/>
      <c r="B39" s="130"/>
      <c r="C39" s="193"/>
      <c r="D39" s="133" t="s">
        <v>20</v>
      </c>
    </row>
    <row r="40" spans="1:4" ht="16.5" customHeight="1" thickBot="1">
      <c r="A40" s="533" t="s">
        <v>547</v>
      </c>
      <c r="B40" s="107">
        <v>2018</v>
      </c>
      <c r="C40" s="107">
        <v>2019</v>
      </c>
      <c r="D40" s="107" t="s">
        <v>506</v>
      </c>
    </row>
    <row r="41" spans="1:4" ht="15.75" thickBot="1">
      <c r="A41" s="588" t="s">
        <v>294</v>
      </c>
      <c r="B41" s="588"/>
      <c r="C41" s="588"/>
      <c r="D41" s="588"/>
    </row>
    <row r="42" spans="1:4">
      <c r="A42" s="203" t="s">
        <v>328</v>
      </c>
      <c r="B42" s="207">
        <v>120.54000994078463</v>
      </c>
      <c r="C42" s="207">
        <v>97.047528579970106</v>
      </c>
      <c r="D42" s="208">
        <v>-19.489364047966497</v>
      </c>
    </row>
    <row r="43" spans="1:4" ht="13.5">
      <c r="A43" s="203" t="s">
        <v>281</v>
      </c>
      <c r="B43" s="207">
        <v>204.234585384615</v>
      </c>
      <c r="C43" s="207">
        <v>207.89156415437006</v>
      </c>
      <c r="D43" s="208">
        <v>1.7905776158664954</v>
      </c>
    </row>
    <row r="44" spans="1:4">
      <c r="A44" s="203" t="s">
        <v>282</v>
      </c>
      <c r="B44" s="207">
        <v>641.65051434554971</v>
      </c>
      <c r="C44" s="207">
        <v>570.78088759090906</v>
      </c>
      <c r="D44" s="208">
        <v>-11.044895183622504</v>
      </c>
    </row>
    <row r="45" spans="1:4">
      <c r="A45" s="203" t="s">
        <v>283</v>
      </c>
      <c r="B45" s="207">
        <v>407.06343750000002</v>
      </c>
      <c r="C45" s="207">
        <v>467.32201624999999</v>
      </c>
      <c r="D45" s="208">
        <v>14.803240281190799</v>
      </c>
    </row>
    <row r="46" spans="1:4" ht="14.25">
      <c r="A46" s="115" t="s">
        <v>10</v>
      </c>
      <c r="B46" s="194">
        <v>199.71105120268925</v>
      </c>
      <c r="C46" s="194">
        <v>193.15846649940829</v>
      </c>
      <c r="D46" s="320">
        <v>-3.2810326037644555</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1"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P15" sqref="P15"/>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5" t="s">
        <v>120</v>
      </c>
      <c r="B1" s="436"/>
      <c r="C1" s="437"/>
      <c r="D1" s="436"/>
      <c r="E1" s="536"/>
    </row>
    <row r="2" spans="1:10" ht="12.75" customHeight="1">
      <c r="A2" s="436"/>
      <c r="B2" s="636"/>
      <c r="C2" s="636"/>
      <c r="D2" s="436"/>
      <c r="E2" s="436"/>
    </row>
    <row r="3" spans="1:10" ht="18.75" customHeight="1">
      <c r="A3" s="637" t="s">
        <v>156</v>
      </c>
      <c r="B3" s="637"/>
      <c r="C3" s="637"/>
      <c r="D3" s="637"/>
      <c r="E3" s="438"/>
    </row>
    <row r="4" spans="1:10" ht="63" customHeight="1">
      <c r="A4" s="573" t="s">
        <v>449</v>
      </c>
      <c r="B4" s="573"/>
      <c r="C4" s="573"/>
      <c r="D4" s="573"/>
      <c r="E4" s="573"/>
    </row>
    <row r="5" spans="1:10" ht="36" customHeight="1">
      <c r="A5" s="573" t="s">
        <v>124</v>
      </c>
      <c r="B5" s="573"/>
      <c r="C5" s="573"/>
      <c r="D5" s="573"/>
      <c r="E5" s="573"/>
    </row>
    <row r="6" spans="1:10" ht="45.75" customHeight="1">
      <c r="A6" s="573" t="s">
        <v>557</v>
      </c>
      <c r="B6" s="573"/>
      <c r="C6" s="573"/>
      <c r="D6" s="573"/>
      <c r="E6" s="573"/>
      <c r="G6" s="573"/>
      <c r="H6" s="573"/>
      <c r="I6" s="573"/>
      <c r="J6" s="573"/>
    </row>
    <row r="7" spans="1:10" ht="16.5" customHeight="1">
      <c r="A7" s="636" t="s">
        <v>323</v>
      </c>
      <c r="B7" s="636"/>
      <c r="C7" s="636"/>
      <c r="D7" s="636"/>
    </row>
    <row r="8" spans="1:10" ht="47.25" customHeight="1">
      <c r="A8" s="573" t="s">
        <v>425</v>
      </c>
      <c r="B8" s="573"/>
      <c r="C8" s="573"/>
      <c r="D8" s="573"/>
    </row>
    <row r="9" spans="1:10" ht="31.5" customHeight="1">
      <c r="A9" s="573" t="s">
        <v>450</v>
      </c>
      <c r="B9" s="573"/>
      <c r="C9" s="573"/>
      <c r="D9" s="573"/>
      <c r="E9" s="537"/>
    </row>
    <row r="10" spans="1:10" ht="34.5" customHeight="1">
      <c r="A10" s="573"/>
      <c r="B10" s="573"/>
      <c r="C10" s="573"/>
      <c r="D10" s="573"/>
      <c r="E10" s="537"/>
    </row>
    <row r="11" spans="1:10" ht="28.5" customHeight="1">
      <c r="A11" s="573"/>
      <c r="B11" s="573"/>
      <c r="C11" s="573"/>
      <c r="D11" s="573"/>
      <c r="E11" s="537"/>
    </row>
    <row r="12" spans="1:10" ht="28.5" customHeight="1">
      <c r="A12" s="537"/>
      <c r="B12" s="537"/>
      <c r="C12" s="537"/>
      <c r="D12" s="537"/>
      <c r="E12" s="537"/>
    </row>
    <row r="13" spans="1:10" ht="31.5" customHeight="1">
      <c r="A13" s="428" t="s">
        <v>6</v>
      </c>
      <c r="B13" s="429"/>
      <c r="C13" s="429"/>
      <c r="D13" s="429"/>
      <c r="E13" s="429"/>
    </row>
    <row r="14" spans="1:10" ht="26.25" customHeight="1">
      <c r="A14" s="637" t="s">
        <v>125</v>
      </c>
      <c r="B14" s="637"/>
      <c r="C14" s="637"/>
      <c r="D14" s="637"/>
      <c r="E14" s="637"/>
    </row>
    <row r="15" spans="1:10" ht="57.75" customHeight="1">
      <c r="A15" s="573" t="s">
        <v>451</v>
      </c>
      <c r="B15" s="573"/>
      <c r="C15" s="573"/>
      <c r="D15" s="573"/>
      <c r="E15" s="573"/>
    </row>
    <row r="16" spans="1:10" ht="18.75" customHeight="1">
      <c r="A16" s="573" t="s">
        <v>126</v>
      </c>
      <c r="B16" s="573"/>
      <c r="C16" s="573"/>
      <c r="D16" s="573"/>
      <c r="E16" s="573"/>
    </row>
    <row r="17" spans="1:5" ht="30" customHeight="1">
      <c r="A17" s="573" t="s">
        <v>558</v>
      </c>
      <c r="B17" s="573"/>
      <c r="C17" s="573"/>
      <c r="D17" s="573"/>
      <c r="E17" s="573"/>
    </row>
    <row r="18" spans="1:5" ht="29.25" customHeight="1">
      <c r="A18" s="638" t="s">
        <v>324</v>
      </c>
      <c r="B18" s="638"/>
      <c r="C18" s="638"/>
      <c r="D18" s="638"/>
      <c r="E18" s="537"/>
    </row>
    <row r="19" spans="1:5" ht="29.25" customHeight="1">
      <c r="A19" s="573" t="s">
        <v>424</v>
      </c>
      <c r="B19" s="573"/>
      <c r="C19" s="573"/>
      <c r="D19" s="573"/>
      <c r="E19" s="537"/>
    </row>
    <row r="20" spans="1:5" ht="29.25" customHeight="1">
      <c r="A20" s="635" t="s">
        <v>452</v>
      </c>
      <c r="B20" s="635"/>
      <c r="C20" s="635"/>
      <c r="D20" s="635"/>
    </row>
    <row r="21" spans="1:5" ht="47.25" customHeight="1">
      <c r="A21" s="573"/>
      <c r="B21" s="573"/>
      <c r="C21" s="573"/>
      <c r="D21" s="573"/>
    </row>
    <row r="22" spans="1:5" ht="50.25" customHeight="1">
      <c r="A22" s="573"/>
      <c r="B22" s="573"/>
      <c r="C22" s="573"/>
      <c r="D22" s="573"/>
    </row>
    <row r="26" spans="1:5" ht="33.75" customHeight="1">
      <c r="B26" s="439"/>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6"/>
      <c r="C1" s="79"/>
      <c r="D1" s="79"/>
      <c r="E1" s="390"/>
      <c r="F1" s="79"/>
      <c r="G1" s="79"/>
      <c r="H1" s="79"/>
      <c r="I1" s="79"/>
      <c r="J1" s="79"/>
      <c r="K1" s="79"/>
      <c r="L1" s="79"/>
      <c r="M1" s="79"/>
      <c r="N1" s="79"/>
      <c r="O1" s="79"/>
      <c r="P1" s="79"/>
    </row>
    <row r="2" spans="1:16" ht="21">
      <c r="A2" s="347" t="s">
        <v>70</v>
      </c>
      <c r="B2" s="79"/>
      <c r="C2" s="79"/>
      <c r="D2" s="347" t="s">
        <v>5</v>
      </c>
      <c r="E2" s="79"/>
      <c r="F2" s="79"/>
      <c r="G2" s="79"/>
      <c r="H2" s="79"/>
      <c r="I2" s="79"/>
      <c r="J2" s="79"/>
      <c r="K2" s="79"/>
      <c r="L2" s="79"/>
      <c r="M2" s="79"/>
      <c r="N2" s="79"/>
      <c r="O2" s="79"/>
      <c r="P2" s="79"/>
    </row>
    <row r="3" spans="1:16" ht="13.5" customHeight="1">
      <c r="A3" s="348"/>
      <c r="B3" s="79"/>
      <c r="C3" s="79"/>
      <c r="D3" s="348"/>
      <c r="E3" s="79"/>
      <c r="F3" s="79"/>
      <c r="G3" s="79"/>
      <c r="H3" s="79"/>
      <c r="I3" s="79"/>
      <c r="J3" s="79"/>
      <c r="K3" s="79"/>
      <c r="L3" s="79"/>
      <c r="M3" s="79"/>
      <c r="N3" s="79"/>
      <c r="O3" s="79"/>
      <c r="P3" s="79"/>
    </row>
    <row r="4" spans="1:16" ht="21.75" customHeight="1">
      <c r="A4" s="349" t="s">
        <v>393</v>
      </c>
      <c r="B4" s="79"/>
      <c r="C4" s="79"/>
      <c r="D4" s="349" t="s">
        <v>394</v>
      </c>
      <c r="E4" s="79"/>
      <c r="F4" s="79"/>
      <c r="G4" s="79"/>
      <c r="H4" s="79"/>
      <c r="I4" s="79"/>
      <c r="J4" s="79"/>
      <c r="K4" s="79"/>
      <c r="L4" s="79"/>
      <c r="M4" s="79"/>
      <c r="N4" s="79"/>
      <c r="O4" s="79"/>
      <c r="P4" s="79"/>
    </row>
    <row r="5" spans="1:16" ht="13.5" customHeight="1">
      <c r="A5" s="79"/>
      <c r="B5" s="350"/>
      <c r="C5" s="79"/>
      <c r="D5" s="79"/>
      <c r="E5" s="350"/>
      <c r="F5" s="79"/>
      <c r="G5" s="79"/>
      <c r="H5" s="79"/>
      <c r="I5" s="79"/>
      <c r="J5" s="79"/>
      <c r="K5" s="79"/>
      <c r="L5" s="79"/>
      <c r="M5" s="79"/>
      <c r="N5" s="79"/>
      <c r="O5" s="79"/>
      <c r="P5" s="79"/>
    </row>
    <row r="6" spans="1:16" ht="45" customHeight="1">
      <c r="A6" s="87" t="s">
        <v>9</v>
      </c>
      <c r="B6" s="538" t="s">
        <v>548</v>
      </c>
      <c r="C6" s="391"/>
      <c r="D6" s="87" t="s">
        <v>9</v>
      </c>
      <c r="E6" s="569" t="s">
        <v>559</v>
      </c>
      <c r="F6" s="582"/>
      <c r="G6" s="582"/>
      <c r="H6" s="582"/>
      <c r="I6" s="582"/>
      <c r="J6" s="582"/>
      <c r="K6" s="582"/>
      <c r="L6" s="582"/>
      <c r="M6" s="582"/>
      <c r="N6" s="582"/>
      <c r="O6" s="582"/>
      <c r="P6" s="582"/>
    </row>
    <row r="7" spans="1:16" ht="39.75" customHeight="1">
      <c r="A7" s="87" t="s">
        <v>9</v>
      </c>
      <c r="B7" s="455" t="s">
        <v>549</v>
      </c>
      <c r="C7" s="538"/>
      <c r="D7" s="87" t="s">
        <v>9</v>
      </c>
      <c r="E7" s="569" t="s">
        <v>560</v>
      </c>
      <c r="F7" s="582"/>
      <c r="G7" s="582"/>
      <c r="H7" s="582"/>
      <c r="I7" s="582"/>
      <c r="J7" s="582"/>
      <c r="K7" s="582"/>
      <c r="L7" s="582"/>
      <c r="M7" s="582"/>
      <c r="N7" s="582"/>
      <c r="O7" s="582"/>
      <c r="P7" s="582"/>
    </row>
    <row r="8" spans="1:16" ht="46.5" customHeight="1">
      <c r="A8" s="87" t="s">
        <v>9</v>
      </c>
      <c r="B8" s="538" t="s">
        <v>550</v>
      </c>
      <c r="C8" s="538"/>
      <c r="D8" s="87" t="s">
        <v>9</v>
      </c>
      <c r="E8" s="570" t="s">
        <v>561</v>
      </c>
      <c r="F8" s="582"/>
      <c r="G8" s="582"/>
      <c r="H8" s="582"/>
      <c r="I8" s="582"/>
      <c r="J8" s="582"/>
      <c r="K8" s="582"/>
      <c r="L8" s="582"/>
      <c r="M8" s="582"/>
      <c r="N8" s="582"/>
      <c r="O8" s="582"/>
      <c r="P8" s="582"/>
    </row>
    <row r="9" spans="1:16" ht="33" customHeight="1">
      <c r="A9" s="87" t="s">
        <v>9</v>
      </c>
      <c r="B9" s="538" t="s">
        <v>551</v>
      </c>
      <c r="C9" s="538"/>
      <c r="D9" s="87" t="s">
        <v>9</v>
      </c>
      <c r="E9" s="570" t="s">
        <v>562</v>
      </c>
      <c r="F9" s="582"/>
      <c r="G9" s="582"/>
      <c r="H9" s="582"/>
      <c r="I9" s="582"/>
      <c r="J9" s="582"/>
      <c r="K9" s="582"/>
      <c r="L9" s="582"/>
      <c r="M9" s="582"/>
      <c r="N9" s="582"/>
      <c r="O9" s="582"/>
      <c r="P9" s="582"/>
    </row>
    <row r="10" spans="1:16" ht="35.25" customHeight="1">
      <c r="A10" s="87" t="s">
        <v>9</v>
      </c>
      <c r="B10" s="538" t="s">
        <v>552</v>
      </c>
      <c r="C10" s="538"/>
      <c r="D10" s="87" t="s">
        <v>9</v>
      </c>
      <c r="E10" s="570" t="s">
        <v>563</v>
      </c>
      <c r="F10" s="582"/>
      <c r="G10" s="582"/>
      <c r="H10" s="582"/>
      <c r="I10" s="582"/>
      <c r="J10" s="582"/>
      <c r="K10" s="582"/>
      <c r="L10" s="582"/>
      <c r="M10" s="582"/>
      <c r="N10" s="582"/>
      <c r="O10" s="582"/>
      <c r="P10" s="582"/>
    </row>
    <row r="11" spans="1:16" ht="33.75" customHeight="1">
      <c r="A11" s="87" t="s">
        <v>9</v>
      </c>
      <c r="B11" s="538" t="s">
        <v>553</v>
      </c>
      <c r="C11" s="538"/>
      <c r="D11" s="87" t="s">
        <v>9</v>
      </c>
      <c r="E11" s="570" t="s">
        <v>556</v>
      </c>
      <c r="F11" s="582"/>
      <c r="G11" s="582"/>
      <c r="H11" s="582"/>
      <c r="I11" s="582"/>
      <c r="J11" s="582"/>
      <c r="K11" s="582"/>
      <c r="L11" s="582"/>
      <c r="M11" s="582"/>
      <c r="N11" s="582"/>
      <c r="O11" s="582"/>
      <c r="P11" s="582"/>
    </row>
    <row r="12" spans="1:16" ht="42" customHeight="1">
      <c r="A12" s="87" t="s">
        <v>9</v>
      </c>
      <c r="B12" s="538" t="s">
        <v>554</v>
      </c>
      <c r="C12" s="538"/>
      <c r="D12" s="87" t="s">
        <v>9</v>
      </c>
      <c r="E12" s="570" t="s">
        <v>564</v>
      </c>
      <c r="F12" s="582"/>
      <c r="G12" s="582"/>
      <c r="H12" s="582"/>
      <c r="I12" s="582"/>
      <c r="J12" s="582"/>
      <c r="K12" s="582"/>
      <c r="L12" s="582"/>
      <c r="M12" s="582"/>
      <c r="N12" s="582"/>
      <c r="O12" s="582"/>
      <c r="P12" s="582"/>
    </row>
    <row r="13" spans="1:16" ht="50.25" customHeight="1">
      <c r="A13" s="87" t="s">
        <v>9</v>
      </c>
      <c r="B13" s="538" t="s">
        <v>555</v>
      </c>
      <c r="C13" s="538"/>
      <c r="D13" s="87" t="s">
        <v>9</v>
      </c>
      <c r="E13" s="570" t="s">
        <v>565</v>
      </c>
      <c r="F13" s="582"/>
      <c r="G13" s="582"/>
      <c r="H13" s="582"/>
      <c r="I13" s="582"/>
      <c r="J13" s="582"/>
      <c r="K13" s="582"/>
      <c r="L13" s="582"/>
      <c r="M13" s="582"/>
      <c r="N13" s="582"/>
      <c r="O13" s="582"/>
      <c r="P13" s="582"/>
    </row>
    <row r="14" spans="1:16" ht="50.25" customHeight="1">
      <c r="A14" s="349"/>
      <c r="B14" s="540"/>
      <c r="C14" s="79"/>
      <c r="D14" s="349"/>
      <c r="E14" s="540" t="s">
        <v>421</v>
      </c>
      <c r="F14" s="79"/>
      <c r="G14" s="79"/>
      <c r="H14" s="79"/>
      <c r="I14" s="79"/>
      <c r="J14" s="79"/>
      <c r="K14" s="79"/>
      <c r="L14" s="79"/>
      <c r="M14" s="79"/>
      <c r="N14" s="79"/>
      <c r="O14" s="79"/>
      <c r="P14" s="79"/>
    </row>
    <row r="15" spans="1:16" ht="56.25" customHeight="1">
      <c r="A15" s="349"/>
      <c r="B15" s="540"/>
      <c r="C15" s="79"/>
      <c r="D15" s="349"/>
      <c r="E15" s="540"/>
      <c r="F15" s="79"/>
      <c r="G15" s="79"/>
      <c r="H15" s="79"/>
      <c r="I15" s="79"/>
      <c r="J15" s="79"/>
      <c r="K15" s="79"/>
      <c r="L15" s="79"/>
      <c r="M15" s="79"/>
      <c r="N15" s="79"/>
      <c r="O15" s="79"/>
      <c r="P15" s="79"/>
    </row>
    <row r="16" spans="1:16" ht="54.75" customHeight="1">
      <c r="A16" s="539"/>
      <c r="B16" s="539"/>
      <c r="C16" s="539"/>
      <c r="D16" s="539"/>
      <c r="E16" s="539"/>
      <c r="F16" s="79"/>
      <c r="G16" s="79"/>
      <c r="H16" s="79"/>
      <c r="I16" s="79"/>
      <c r="J16" s="79"/>
      <c r="K16" s="79"/>
      <c r="L16" s="79"/>
      <c r="M16" s="79"/>
      <c r="N16" s="79"/>
      <c r="O16" s="79"/>
      <c r="P16" s="79"/>
    </row>
    <row r="17" spans="2:3" ht="39.75" customHeight="1">
      <c r="B17" s="539"/>
      <c r="C17" s="539"/>
    </row>
    <row r="18" spans="2:3" ht="332.25" customHeight="1">
      <c r="B18" s="539"/>
      <c r="C18" s="539"/>
    </row>
    <row r="19" spans="2:3" ht="99.75" customHeight="1">
      <c r="B19" s="580"/>
      <c r="C19" s="580"/>
    </row>
    <row r="20" spans="2:3" ht="65.25" customHeight="1">
      <c r="B20" s="579"/>
      <c r="C20" s="579"/>
    </row>
    <row r="21" spans="2:3" ht="185.25" customHeight="1">
      <c r="B21" s="539"/>
      <c r="C21" s="539"/>
    </row>
    <row r="22" spans="2:3" ht="12" customHeight="1">
      <c r="B22" s="581"/>
      <c r="C22" s="581"/>
    </row>
    <row r="23" spans="2:3" ht="15" customHeight="1">
      <c r="B23" s="541"/>
      <c r="C23" s="392"/>
    </row>
    <row r="24" spans="2:3" ht="15" customHeight="1">
      <c r="B24" s="349"/>
      <c r="C24" s="349"/>
    </row>
    <row r="25" spans="2:3" ht="9.75" customHeight="1">
      <c r="B25" s="349"/>
      <c r="C25" s="349"/>
    </row>
    <row r="26" spans="2:3" ht="40.5" customHeight="1">
      <c r="B26" s="579"/>
      <c r="C26" s="579"/>
    </row>
    <row r="27" spans="2:3" ht="54.75" customHeight="1">
      <c r="B27" s="579"/>
      <c r="C27" s="579"/>
    </row>
    <row r="28" spans="2:3" ht="54.75" customHeight="1">
      <c r="B28" s="579"/>
      <c r="C28" s="579"/>
    </row>
    <row r="29" spans="2:3" ht="15" customHeight="1">
      <c r="B29" s="79"/>
      <c r="C29" s="79"/>
    </row>
    <row r="30" spans="2:3" ht="15" customHeight="1">
      <c r="B30" s="79"/>
      <c r="C30" s="79"/>
    </row>
    <row r="31" spans="2:3" ht="15" customHeight="1">
      <c r="B31" s="79"/>
      <c r="C31" s="79"/>
    </row>
    <row r="32" spans="2:3" ht="15" customHeight="1">
      <c r="B32" s="79"/>
      <c r="C32" s="79"/>
    </row>
    <row r="33" spans="1:1" ht="15" customHeight="1"/>
    <row r="34" spans="1:1" ht="15" customHeight="1"/>
    <row r="40" spans="1:1">
      <c r="A40" s="514" t="s">
        <v>523</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8"/>
  <sheetViews>
    <sheetView topLeftCell="A22" zoomScaleNormal="100" zoomScaleSheetLayoutView="106" workbookViewId="0">
      <selection activeCell="H39" sqref="H39"/>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5" s="93" customFormat="1" ht="16.5" customHeight="1">
      <c r="A1" s="583" t="s">
        <v>284</v>
      </c>
      <c r="B1" s="583"/>
      <c r="C1" s="583"/>
      <c r="D1" s="583"/>
      <c r="E1" s="583"/>
      <c r="F1" s="58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row>
    <row r="2" spans="1:55" s="93" customFormat="1" ht="16.5" customHeight="1">
      <c r="A2" s="585" t="s">
        <v>60</v>
      </c>
      <c r="B2" s="585"/>
      <c r="C2" s="585"/>
      <c r="D2" s="585"/>
      <c r="E2" s="585"/>
      <c r="F2" s="58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2.75" customHeight="1">
      <c r="A3" s="584" t="s">
        <v>152</v>
      </c>
      <c r="B3" s="584"/>
      <c r="C3" s="584"/>
      <c r="D3" s="584"/>
      <c r="E3" s="584"/>
      <c r="F3" s="58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ht="11.25" customHeight="1">
      <c r="A4" s="95"/>
      <c r="B4" s="95"/>
      <c r="C4" s="95"/>
      <c r="D4" s="95"/>
    </row>
    <row r="5" spans="1:55" hidden="1">
      <c r="A5" s="97"/>
      <c r="B5" s="95"/>
      <c r="C5" s="95"/>
      <c r="D5" s="95"/>
      <c r="E5" s="95"/>
      <c r="F5" s="95"/>
    </row>
    <row r="6" spans="1:55" ht="12" customHeight="1">
      <c r="A6" s="98"/>
      <c r="B6" s="99"/>
      <c r="C6" s="100"/>
      <c r="D6" s="98" t="s">
        <v>55</v>
      </c>
      <c r="E6" s="586" t="s">
        <v>13</v>
      </c>
      <c r="F6" s="587"/>
    </row>
    <row r="7" spans="1:55" ht="12" customHeight="1">
      <c r="A7" s="102" t="s">
        <v>14</v>
      </c>
      <c r="B7" s="586" t="s">
        <v>122</v>
      </c>
      <c r="C7" s="587"/>
      <c r="D7" s="98" t="s">
        <v>15</v>
      </c>
      <c r="E7" s="586" t="s">
        <v>15</v>
      </c>
      <c r="F7" s="587"/>
    </row>
    <row r="8" spans="1:55" ht="12" customHeight="1">
      <c r="A8" s="103" t="s">
        <v>17</v>
      </c>
      <c r="B8" s="589" t="s">
        <v>395</v>
      </c>
      <c r="C8" s="590"/>
      <c r="D8" s="105" t="s">
        <v>56</v>
      </c>
      <c r="E8" s="589" t="s">
        <v>19</v>
      </c>
      <c r="F8" s="590"/>
    </row>
    <row r="9" spans="1:55" ht="12" customHeight="1">
      <c r="A9" s="105"/>
      <c r="B9" s="99"/>
      <c r="C9" s="100"/>
      <c r="D9" s="105" t="s">
        <v>20</v>
      </c>
      <c r="E9" s="589" t="s">
        <v>20</v>
      </c>
      <c r="F9" s="590"/>
    </row>
    <row r="10" spans="1:55" ht="14.25" customHeight="1" thickBot="1">
      <c r="A10" s="533" t="s">
        <v>547</v>
      </c>
      <c r="B10" s="107">
        <v>2018</v>
      </c>
      <c r="C10" s="107">
        <v>2019</v>
      </c>
      <c r="D10" s="107" t="s">
        <v>506</v>
      </c>
      <c r="E10" s="107">
        <v>2018</v>
      </c>
      <c r="F10" s="107">
        <v>2019</v>
      </c>
    </row>
    <row r="11" spans="1:55" ht="15.75" thickBot="1">
      <c r="A11" s="588" t="s">
        <v>192</v>
      </c>
      <c r="B11" s="588"/>
      <c r="C11" s="588"/>
      <c r="D11" s="588"/>
      <c r="E11" s="588"/>
      <c r="F11" s="588"/>
    </row>
    <row r="12" spans="1:55" ht="13.5" customHeight="1">
      <c r="A12" s="110" t="s">
        <v>230</v>
      </c>
      <c r="B12" s="90">
        <v>240419.54697999998</v>
      </c>
      <c r="C12" s="90">
        <v>287597.33302000002</v>
      </c>
      <c r="D12" s="343">
        <v>19.623107452209233</v>
      </c>
      <c r="E12" s="137">
        <v>6.7700844806212617</v>
      </c>
      <c r="F12" s="137">
        <v>7.2453604026428513</v>
      </c>
      <c r="G12" s="111"/>
    </row>
    <row r="13" spans="1:55" ht="18" customHeight="1">
      <c r="A13" s="113" t="s">
        <v>392</v>
      </c>
      <c r="B13" s="487">
        <v>3306339.29581</v>
      </c>
      <c r="C13" s="138">
        <v>3643103.8096100003</v>
      </c>
      <c r="D13" s="139">
        <v>10.185419089528081</v>
      </c>
      <c r="E13" s="140">
        <v>93.104727279490334</v>
      </c>
      <c r="F13" s="140">
        <v>91.779710916269252</v>
      </c>
      <c r="G13" s="111"/>
    </row>
    <row r="14" spans="1:55" ht="13.5" customHeight="1">
      <c r="A14" s="114" t="s">
        <v>321</v>
      </c>
      <c r="B14" s="487">
        <v>4445.6904500000001</v>
      </c>
      <c r="C14" s="138">
        <v>38698.81869</v>
      </c>
      <c r="D14" s="139">
        <v>770.47938054256576</v>
      </c>
      <c r="E14" s="140">
        <v>0.12518823988839362</v>
      </c>
      <c r="F14" s="140">
        <v>0.97492868108788255</v>
      </c>
      <c r="G14" s="111"/>
    </row>
    <row r="15" spans="1:55" ht="14.25">
      <c r="A15" s="115" t="s">
        <v>10</v>
      </c>
      <c r="B15" s="141">
        <v>3551204.5332400003</v>
      </c>
      <c r="C15" s="141">
        <v>3969399.9613200007</v>
      </c>
      <c r="D15" s="142">
        <v>11.776157193020165</v>
      </c>
      <c r="E15" s="143">
        <v>100</v>
      </c>
      <c r="F15" s="143">
        <v>100</v>
      </c>
      <c r="G15" s="111"/>
    </row>
    <row r="16" spans="1:55" ht="12.75" thickBot="1">
      <c r="A16" s="116"/>
      <c r="B16" s="117"/>
      <c r="C16" s="117"/>
      <c r="D16" s="118"/>
      <c r="E16" s="118"/>
      <c r="F16" s="118"/>
    </row>
    <row r="17" spans="1:55" ht="14.25" customHeight="1" thickBot="1">
      <c r="A17" s="588" t="s">
        <v>195</v>
      </c>
      <c r="B17" s="588"/>
      <c r="C17" s="588"/>
      <c r="D17" s="588"/>
      <c r="E17" s="588"/>
      <c r="F17" s="588"/>
    </row>
    <row r="18" spans="1:55" ht="16.5" customHeight="1">
      <c r="A18" s="110" t="s">
        <v>229</v>
      </c>
      <c r="B18" s="90">
        <v>67051.943899999998</v>
      </c>
      <c r="C18" s="90">
        <v>60424.858209999999</v>
      </c>
      <c r="D18" s="343">
        <v>-9.8835101632303353</v>
      </c>
      <c r="E18" s="137">
        <v>4.9937796054508592</v>
      </c>
      <c r="F18" s="137">
        <v>4.0245359077576426</v>
      </c>
      <c r="G18" s="111"/>
    </row>
    <row r="19" spans="1:55" ht="20.25" customHeight="1">
      <c r="A19" s="113" t="s">
        <v>392</v>
      </c>
      <c r="B19" s="487">
        <v>1082361.5124400002</v>
      </c>
      <c r="C19" s="138">
        <v>1249565.4355000004</v>
      </c>
      <c r="D19" s="139">
        <v>15.448066208772282</v>
      </c>
      <c r="E19" s="140">
        <v>80.610263210397676</v>
      </c>
      <c r="F19" s="140">
        <v>83.226028380324905</v>
      </c>
      <c r="G19" s="111"/>
    </row>
    <row r="20" spans="1:55" ht="30" customHeight="1">
      <c r="A20" s="113" t="s">
        <v>504</v>
      </c>
      <c r="B20" s="138">
        <v>193295.85800000001</v>
      </c>
      <c r="C20" s="138">
        <v>191421.53599999999</v>
      </c>
      <c r="D20" s="343">
        <v>-0.96966485438090178</v>
      </c>
      <c r="E20" s="140">
        <v>10.852062963968345</v>
      </c>
      <c r="F20" s="140">
        <v>12.749435711917448</v>
      </c>
      <c r="G20" s="111"/>
    </row>
    <row r="21" spans="1:55" ht="17.25" customHeight="1">
      <c r="A21" s="114" t="s">
        <v>321</v>
      </c>
      <c r="B21" s="138">
        <v>0</v>
      </c>
      <c r="C21" s="138">
        <v>0</v>
      </c>
      <c r="D21" s="138">
        <v>0</v>
      </c>
      <c r="E21" s="140">
        <v>0</v>
      </c>
      <c r="F21" s="140">
        <v>0</v>
      </c>
      <c r="G21" s="111"/>
    </row>
    <row r="22" spans="1:55" ht="14.25">
      <c r="A22" s="115" t="s">
        <v>10</v>
      </c>
      <c r="B22" s="141">
        <v>1342709.3143400003</v>
      </c>
      <c r="C22" s="141">
        <v>1501411.8297100004</v>
      </c>
      <c r="D22" s="142">
        <v>11.819573579707331</v>
      </c>
      <c r="E22" s="143">
        <v>100</v>
      </c>
      <c r="F22" s="143">
        <v>100</v>
      </c>
      <c r="G22" s="111"/>
    </row>
    <row r="23" spans="1:55" ht="14.25">
      <c r="A23" s="491" t="s">
        <v>505</v>
      </c>
      <c r="B23" s="121"/>
      <c r="C23" s="121"/>
      <c r="D23" s="122"/>
      <c r="E23" s="123"/>
      <c r="F23" s="123"/>
    </row>
    <row r="24" spans="1:55" ht="14.25">
      <c r="A24" s="491"/>
      <c r="B24" s="121"/>
      <c r="C24" s="121"/>
      <c r="D24" s="122"/>
      <c r="E24" s="123"/>
      <c r="F24" s="123"/>
    </row>
    <row r="25" spans="1:55" s="93" customFormat="1" ht="15.75" customHeight="1">
      <c r="A25" s="583" t="s">
        <v>61</v>
      </c>
      <c r="B25" s="583"/>
      <c r="C25" s="583"/>
      <c r="D25" s="583"/>
      <c r="E25" s="583"/>
      <c r="F25" s="583"/>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row>
    <row r="26" spans="1:55" s="93" customFormat="1" ht="15" customHeight="1">
      <c r="A26" s="584" t="s">
        <v>153</v>
      </c>
      <c r="B26" s="584"/>
      <c r="C26" s="584"/>
      <c r="D26" s="584"/>
      <c r="E26" s="584"/>
      <c r="F26" s="584"/>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row>
    <row r="27" spans="1:55"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row>
    <row r="28" spans="1:55" ht="12" customHeight="1">
      <c r="A28" s="129"/>
      <c r="B28" s="130"/>
      <c r="C28" s="130"/>
      <c r="D28" s="131" t="s">
        <v>55</v>
      </c>
      <c r="E28" s="592" t="s">
        <v>13</v>
      </c>
      <c r="F28" s="592"/>
    </row>
    <row r="29" spans="1:55" ht="12" customHeight="1">
      <c r="A29" s="129" t="s">
        <v>14</v>
      </c>
      <c r="B29" s="592" t="s">
        <v>228</v>
      </c>
      <c r="C29" s="592"/>
      <c r="D29" s="131" t="s">
        <v>15</v>
      </c>
      <c r="E29" s="592" t="s">
        <v>15</v>
      </c>
      <c r="F29" s="592"/>
    </row>
    <row r="30" spans="1:55" ht="12" customHeight="1">
      <c r="A30" s="132" t="s">
        <v>17</v>
      </c>
      <c r="B30" s="593" t="s">
        <v>227</v>
      </c>
      <c r="C30" s="593"/>
      <c r="D30" s="133" t="s">
        <v>56</v>
      </c>
      <c r="E30" s="593" t="s">
        <v>19</v>
      </c>
      <c r="F30" s="593"/>
    </row>
    <row r="31" spans="1:55" ht="12" customHeight="1">
      <c r="A31" s="132"/>
      <c r="B31" s="130"/>
      <c r="C31" s="130"/>
      <c r="D31" s="133" t="s">
        <v>20</v>
      </c>
      <c r="E31" s="593" t="s">
        <v>20</v>
      </c>
      <c r="F31" s="593"/>
    </row>
    <row r="32" spans="1:55" ht="15" customHeight="1" thickBot="1">
      <c r="A32" s="533" t="s">
        <v>547</v>
      </c>
      <c r="B32" s="107">
        <v>2018</v>
      </c>
      <c r="C32" s="107">
        <v>2019</v>
      </c>
      <c r="D32" s="107" t="s">
        <v>506</v>
      </c>
      <c r="E32" s="107">
        <v>2018</v>
      </c>
      <c r="F32" s="107">
        <v>2019</v>
      </c>
    </row>
    <row r="33" spans="1:7" ht="15.75" thickBot="1">
      <c r="A33" s="588" t="s">
        <v>190</v>
      </c>
      <c r="B33" s="588"/>
      <c r="C33" s="588"/>
      <c r="D33" s="588"/>
      <c r="E33" s="588"/>
      <c r="F33" s="588"/>
    </row>
    <row r="34" spans="1:7" ht="12.75">
      <c r="A34" s="110" t="s">
        <v>229</v>
      </c>
      <c r="B34" s="90">
        <v>30074</v>
      </c>
      <c r="C34" s="488">
        <v>28226</v>
      </c>
      <c r="D34" s="343">
        <v>-6.1448427212874908</v>
      </c>
      <c r="E34" s="137">
        <v>10.896139938986833</v>
      </c>
      <c r="F34" s="137">
        <v>10.226589277044702</v>
      </c>
      <c r="G34" s="111"/>
    </row>
    <row r="35" spans="1:7" ht="12.75">
      <c r="A35" s="113" t="s">
        <v>392</v>
      </c>
      <c r="B35" s="138">
        <v>231090</v>
      </c>
      <c r="C35" s="138">
        <v>247769</v>
      </c>
      <c r="D35" s="139">
        <v>7.2175342939980069</v>
      </c>
      <c r="E35" s="140">
        <v>88.481581174164248</v>
      </c>
      <c r="F35" s="140">
        <v>89.769425302348509</v>
      </c>
      <c r="G35" s="111"/>
    </row>
    <row r="36" spans="1:7" ht="13.5" customHeight="1">
      <c r="A36" s="114" t="s">
        <v>321</v>
      </c>
      <c r="B36" s="490">
        <v>9</v>
      </c>
      <c r="C36" s="490">
        <v>11</v>
      </c>
      <c r="D36" s="139">
        <v>22.222222222222232</v>
      </c>
      <c r="E36" s="431">
        <v>3.4459917372775899E-3</v>
      </c>
      <c r="F36" s="431">
        <v>3.9854206067984031E-3</v>
      </c>
      <c r="G36" s="111"/>
    </row>
    <row r="37" spans="1:7" ht="14.25">
      <c r="A37" s="115" t="s">
        <v>10</v>
      </c>
      <c r="B37" s="141">
        <v>261173</v>
      </c>
      <c r="C37" s="141">
        <v>276006</v>
      </c>
      <c r="D37" s="142">
        <v>5.6793772710042711</v>
      </c>
      <c r="E37" s="143">
        <v>100</v>
      </c>
      <c r="F37" s="143">
        <v>100</v>
      </c>
      <c r="G37" s="111"/>
    </row>
    <row r="38" spans="1:7" ht="12.75" thickBot="1">
      <c r="A38" s="97"/>
      <c r="B38" s="134"/>
      <c r="C38" s="134"/>
      <c r="D38" s="108"/>
      <c r="E38" s="134"/>
      <c r="F38" s="134"/>
    </row>
    <row r="39" spans="1:7" ht="15.75" thickBot="1">
      <c r="A39" s="588" t="s">
        <v>381</v>
      </c>
      <c r="B39" s="588"/>
      <c r="C39" s="588"/>
      <c r="D39" s="588"/>
      <c r="E39" s="588"/>
      <c r="F39" s="588"/>
    </row>
    <row r="40" spans="1:7" ht="12.75" customHeight="1">
      <c r="A40" s="110" t="s">
        <v>230</v>
      </c>
      <c r="B40" s="90" t="s">
        <v>540</v>
      </c>
      <c r="C40" s="90" t="s">
        <v>537</v>
      </c>
      <c r="D40" s="343">
        <v>8.2788671023965144</v>
      </c>
      <c r="E40" s="137">
        <v>4.3639475185396464</v>
      </c>
      <c r="F40" s="137">
        <v>4.5433769083097175</v>
      </c>
      <c r="G40" s="111"/>
    </row>
    <row r="41" spans="1:7" ht="12.75">
      <c r="A41" s="113" t="s">
        <v>392</v>
      </c>
      <c r="B41" s="138" t="s">
        <v>541</v>
      </c>
      <c r="C41" s="138" t="s">
        <v>536</v>
      </c>
      <c r="D41" s="139">
        <v>3.807535540312168</v>
      </c>
      <c r="E41" s="140">
        <v>95.636052481460354</v>
      </c>
      <c r="F41" s="140">
        <v>95.45662309169029</v>
      </c>
      <c r="G41" s="111"/>
    </row>
    <row r="42" spans="1:7" ht="15.75" customHeight="1">
      <c r="A42" s="114" t="s">
        <v>321</v>
      </c>
      <c r="B42" s="138">
        <v>0</v>
      </c>
      <c r="C42" s="138">
        <v>0</v>
      </c>
      <c r="D42" s="138">
        <v>0</v>
      </c>
      <c r="E42" s="140">
        <v>0</v>
      </c>
      <c r="F42" s="140">
        <v>0</v>
      </c>
      <c r="G42" s="111"/>
    </row>
    <row r="43" spans="1:7" ht="14.25">
      <c r="A43" s="115" t="s">
        <v>10</v>
      </c>
      <c r="B43" s="141">
        <v>10518</v>
      </c>
      <c r="C43" s="141">
        <v>10939</v>
      </c>
      <c r="D43" s="142">
        <v>4.0026621030614162</v>
      </c>
      <c r="E43" s="143">
        <v>100</v>
      </c>
      <c r="F43" s="143">
        <v>100</v>
      </c>
      <c r="G43" s="111"/>
    </row>
    <row r="44" spans="1:7" ht="14.25">
      <c r="A44" s="120"/>
      <c r="B44" s="135"/>
      <c r="C44" s="135"/>
      <c r="D44" s="136"/>
      <c r="E44" s="136"/>
      <c r="F44" s="136"/>
    </row>
    <row r="45" spans="1:7" ht="12.75">
      <c r="A45" s="591" t="s">
        <v>200</v>
      </c>
      <c r="B45" s="591"/>
      <c r="C45" s="591" t="s">
        <v>201</v>
      </c>
      <c r="D45" s="591"/>
      <c r="E45" s="591"/>
      <c r="F45" s="591"/>
    </row>
    <row r="48" spans="1:7">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15" zoomScale="85" zoomScaleNormal="85" workbookViewId="0">
      <selection activeCell="J33" sqref="J33"/>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83"/>
      <c r="C1" s="583"/>
      <c r="D1" s="583"/>
      <c r="E1" s="583"/>
      <c r="F1" s="583"/>
      <c r="G1" s="583"/>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83" t="s">
        <v>222</v>
      </c>
      <c r="B2" s="583"/>
      <c r="C2" s="583"/>
      <c r="D2" s="583"/>
      <c r="E2" s="583"/>
      <c r="F2" s="583"/>
      <c r="G2" s="58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84" t="s">
        <v>248</v>
      </c>
      <c r="B3" s="584"/>
      <c r="C3" s="584"/>
      <c r="D3" s="584"/>
      <c r="E3" s="584"/>
      <c r="F3" s="584"/>
      <c r="G3" s="58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86" t="s">
        <v>13</v>
      </c>
      <c r="G5" s="592"/>
    </row>
    <row r="6" spans="1:35" ht="15.75" customHeight="1">
      <c r="A6" s="148" t="s">
        <v>52</v>
      </c>
      <c r="B6" s="129" t="s">
        <v>11</v>
      </c>
      <c r="C6" s="586" t="s">
        <v>122</v>
      </c>
      <c r="D6" s="587"/>
      <c r="E6" s="131" t="s">
        <v>15</v>
      </c>
      <c r="F6" s="586" t="s">
        <v>15</v>
      </c>
      <c r="G6" s="592"/>
    </row>
    <row r="7" spans="1:35" ht="13.5" customHeight="1">
      <c r="A7" s="149"/>
      <c r="B7" s="132" t="s">
        <v>250</v>
      </c>
      <c r="C7" s="589" t="s">
        <v>395</v>
      </c>
      <c r="D7" s="590"/>
      <c r="E7" s="133" t="s">
        <v>56</v>
      </c>
      <c r="F7" s="589" t="s">
        <v>19</v>
      </c>
      <c r="G7" s="593"/>
    </row>
    <row r="8" spans="1:35" ht="12" customHeight="1">
      <c r="A8" s="150"/>
      <c r="B8" s="132"/>
      <c r="C8" s="99"/>
      <c r="D8" s="100"/>
      <c r="E8" s="133" t="s">
        <v>20</v>
      </c>
      <c r="F8" s="589" t="s">
        <v>20</v>
      </c>
      <c r="G8" s="593"/>
    </row>
    <row r="9" spans="1:35" ht="16.5" customHeight="1" thickBot="1">
      <c r="A9" s="97"/>
      <c r="B9" s="532" t="s">
        <v>547</v>
      </c>
      <c r="C9" s="107">
        <v>2018</v>
      </c>
      <c r="D9" s="107">
        <v>2019</v>
      </c>
      <c r="E9" s="107" t="s">
        <v>506</v>
      </c>
      <c r="F9" s="107">
        <v>2018</v>
      </c>
      <c r="G9" s="107">
        <v>2019</v>
      </c>
    </row>
    <row r="10" spans="1:35" ht="15.75" thickBot="1">
      <c r="A10" s="588" t="s">
        <v>231</v>
      </c>
      <c r="B10" s="588"/>
      <c r="C10" s="588"/>
      <c r="D10" s="588"/>
      <c r="E10" s="588"/>
      <c r="F10" s="588"/>
      <c r="G10" s="588"/>
    </row>
    <row r="11" spans="1:35" ht="22.5" customHeight="1">
      <c r="A11" s="374" t="s">
        <v>345</v>
      </c>
      <c r="B11" s="374" t="s">
        <v>373</v>
      </c>
      <c r="C11" s="376"/>
      <c r="D11" s="376"/>
      <c r="E11" s="378"/>
      <c r="F11" s="377"/>
      <c r="G11" s="377"/>
    </row>
    <row r="12" spans="1:35" ht="32.25" customHeight="1">
      <c r="A12" s="151"/>
      <c r="B12" s="154" t="s">
        <v>349</v>
      </c>
      <c r="C12" s="189">
        <v>0</v>
      </c>
      <c r="D12" s="189">
        <v>0</v>
      </c>
      <c r="E12" s="189">
        <v>0</v>
      </c>
      <c r="F12" s="189">
        <v>0</v>
      </c>
      <c r="G12" s="138">
        <v>0</v>
      </c>
    </row>
    <row r="13" spans="1:35" ht="28.5" customHeight="1">
      <c r="A13" s="151"/>
      <c r="B13" s="152" t="s">
        <v>350</v>
      </c>
      <c r="C13" s="189">
        <v>155760.52395</v>
      </c>
      <c r="D13" s="189">
        <v>176881.37918000002</v>
      </c>
      <c r="E13" s="179">
        <v>13.559825490045174</v>
      </c>
      <c r="F13" s="422">
        <v>64.786963414617333</v>
      </c>
      <c r="G13" s="422">
        <v>61.503136111383682</v>
      </c>
    </row>
    <row r="14" spans="1:35" ht="23.25" customHeight="1">
      <c r="A14" s="151"/>
      <c r="B14" s="154" t="s">
        <v>351</v>
      </c>
      <c r="C14" s="189">
        <v>8200.8546700000006</v>
      </c>
      <c r="D14" s="189">
        <v>14776.553709999998</v>
      </c>
      <c r="E14" s="179">
        <v>80.183094379844661</v>
      </c>
      <c r="F14" s="422">
        <v>3.4110598629241684</v>
      </c>
      <c r="G14" s="422">
        <v>5.1379314108494913</v>
      </c>
    </row>
    <row r="15" spans="1:35" ht="23.25" customHeight="1">
      <c r="A15" s="151"/>
      <c r="B15" s="154" t="s">
        <v>352</v>
      </c>
      <c r="C15" s="189">
        <v>7775.1624899999997</v>
      </c>
      <c r="D15" s="544">
        <v>4811.5625700000001</v>
      </c>
      <c r="E15" s="179">
        <v>-38.11624417896892</v>
      </c>
      <c r="F15" s="422">
        <v>3.233997645924938</v>
      </c>
      <c r="G15" s="422">
        <v>1.6730205803630993</v>
      </c>
    </row>
    <row r="16" spans="1:35" ht="23.25" customHeight="1">
      <c r="A16" s="151"/>
      <c r="B16" s="154" t="s">
        <v>353</v>
      </c>
      <c r="C16" s="189">
        <v>8504.8177299999988</v>
      </c>
      <c r="D16" s="189">
        <v>19655.309519999999</v>
      </c>
      <c r="E16" s="179">
        <v>131.10794544917309</v>
      </c>
      <c r="F16" s="422">
        <v>3.5374901236103518</v>
      </c>
      <c r="G16" s="422">
        <v>6.8343156431958763</v>
      </c>
    </row>
    <row r="17" spans="1:7" ht="23.25" customHeight="1">
      <c r="A17" s="151"/>
      <c r="B17" s="154" t="s">
        <v>354</v>
      </c>
      <c r="C17" s="189">
        <v>445.53661000000005</v>
      </c>
      <c r="D17" s="189">
        <v>190.64178999999999</v>
      </c>
      <c r="E17" s="179">
        <v>-57.210746385128722</v>
      </c>
      <c r="F17" s="422">
        <v>0.18531630043314726</v>
      </c>
      <c r="G17" s="422">
        <v>6.6287746133842779E-2</v>
      </c>
    </row>
    <row r="18" spans="1:7" ht="23.25" customHeight="1">
      <c r="A18" s="151"/>
      <c r="B18" s="154" t="s">
        <v>355</v>
      </c>
      <c r="C18" s="189">
        <v>1544.25</v>
      </c>
      <c r="D18" s="189">
        <v>199.74167</v>
      </c>
      <c r="E18" s="179">
        <v>-87.06545766553343</v>
      </c>
      <c r="F18" s="422">
        <v>0.64231466173764629</v>
      </c>
      <c r="G18" s="423">
        <v>6.9451850579612159E-2</v>
      </c>
    </row>
    <row r="19" spans="1:7" ht="31.5" customHeight="1">
      <c r="A19" s="151"/>
      <c r="B19" s="152" t="s">
        <v>356</v>
      </c>
      <c r="C19" s="189">
        <v>49961.59431</v>
      </c>
      <c r="D19" s="189">
        <v>43930.557459999996</v>
      </c>
      <c r="E19" s="179">
        <v>-12.071345867345284</v>
      </c>
      <c r="F19" s="422">
        <v>20.781003431504718</v>
      </c>
      <c r="G19" s="422">
        <v>15.275022545826248</v>
      </c>
    </row>
    <row r="20" spans="1:7" ht="23.25" customHeight="1">
      <c r="A20" s="151"/>
      <c r="B20" s="154" t="s">
        <v>357</v>
      </c>
      <c r="C20" s="189">
        <v>0</v>
      </c>
      <c r="D20" s="189">
        <v>0</v>
      </c>
      <c r="E20" s="189">
        <v>0</v>
      </c>
      <c r="F20" s="189">
        <v>0</v>
      </c>
      <c r="G20" s="189">
        <v>0</v>
      </c>
    </row>
    <row r="21" spans="1:7" ht="23.25" customHeight="1">
      <c r="A21" s="153"/>
      <c r="B21" s="154" t="s">
        <v>358</v>
      </c>
      <c r="C21" s="189">
        <v>6743.7181</v>
      </c>
      <c r="D21" s="189">
        <v>13066.104949999999</v>
      </c>
      <c r="E21" s="179">
        <v>93.752241067134733</v>
      </c>
      <c r="F21" s="179">
        <v>2.8049791227168801</v>
      </c>
      <c r="G21" s="179">
        <v>4.5431940598320359</v>
      </c>
    </row>
    <row r="22" spans="1:7" ht="24.75" customHeight="1">
      <c r="A22" s="153"/>
      <c r="B22" s="154" t="s">
        <v>359</v>
      </c>
      <c r="C22" s="189">
        <v>1413.09845</v>
      </c>
      <c r="D22" s="189">
        <v>14085.482169999999</v>
      </c>
      <c r="E22" s="179">
        <v>896.77996037714149</v>
      </c>
      <c r="F22" s="179">
        <v>0.58776354405940889</v>
      </c>
      <c r="G22" s="179">
        <v>4.8976400518361096</v>
      </c>
    </row>
    <row r="23" spans="1:7" ht="23.25" customHeight="1">
      <c r="A23" s="153"/>
      <c r="B23" s="154" t="s">
        <v>360</v>
      </c>
      <c r="C23" s="138">
        <v>0</v>
      </c>
      <c r="D23" s="189">
        <v>0</v>
      </c>
      <c r="E23" s="189">
        <v>0</v>
      </c>
      <c r="F23" s="189">
        <v>0</v>
      </c>
      <c r="G23" s="189">
        <v>0</v>
      </c>
    </row>
    <row r="24" spans="1:7" ht="23.25" customHeight="1">
      <c r="A24" s="153"/>
      <c r="B24" s="154" t="s">
        <v>361</v>
      </c>
      <c r="C24" s="138">
        <v>69.990679999999998</v>
      </c>
      <c r="D24" s="189">
        <v>0</v>
      </c>
      <c r="E24" s="139">
        <v>-100</v>
      </c>
      <c r="F24" s="179">
        <v>2.9111892471418384E-2</v>
      </c>
      <c r="G24" s="179" t="s">
        <v>249</v>
      </c>
    </row>
    <row r="25" spans="1:7" ht="23.25" customHeight="1">
      <c r="A25" s="153"/>
      <c r="B25" s="154" t="s">
        <v>362</v>
      </c>
      <c r="C25" s="138">
        <v>0</v>
      </c>
      <c r="D25" s="189">
        <v>0</v>
      </c>
      <c r="E25" s="189">
        <v>0</v>
      </c>
      <c r="F25" s="189">
        <v>0</v>
      </c>
      <c r="G25" s="189">
        <v>0</v>
      </c>
    </row>
    <row r="26" spans="1:7" ht="23.25" customHeight="1">
      <c r="A26" s="383" t="s">
        <v>346</v>
      </c>
      <c r="B26" s="375" t="s">
        <v>374</v>
      </c>
      <c r="C26" s="379">
        <v>0</v>
      </c>
      <c r="D26" s="381">
        <v>0</v>
      </c>
      <c r="E26" s="381">
        <v>0</v>
      </c>
      <c r="F26" s="381">
        <v>0</v>
      </c>
      <c r="G26" s="381">
        <v>0</v>
      </c>
    </row>
    <row r="27" spans="1:7" ht="23.25" customHeight="1">
      <c r="A27" s="365"/>
      <c r="B27" s="375" t="s">
        <v>363</v>
      </c>
      <c r="C27" s="138">
        <v>0</v>
      </c>
      <c r="D27" s="381">
        <v>0</v>
      </c>
      <c r="E27" s="381">
        <v>0</v>
      </c>
      <c r="F27" s="381">
        <v>0</v>
      </c>
      <c r="G27" s="381">
        <v>0</v>
      </c>
    </row>
    <row r="28" spans="1:7" ht="23.25" customHeight="1">
      <c r="A28" s="365"/>
      <c r="B28" s="375" t="s">
        <v>364</v>
      </c>
      <c r="C28" s="138">
        <v>0</v>
      </c>
      <c r="D28" s="381">
        <v>0</v>
      </c>
      <c r="E28" s="381">
        <v>0</v>
      </c>
      <c r="F28" s="381">
        <v>0</v>
      </c>
      <c r="G28" s="381">
        <v>0</v>
      </c>
    </row>
    <row r="29" spans="1:7" ht="31.5" customHeight="1">
      <c r="A29" s="384" t="s">
        <v>347</v>
      </c>
      <c r="B29" s="368" t="s">
        <v>444</v>
      </c>
      <c r="C29" s="379">
        <v>0</v>
      </c>
      <c r="D29" s="381">
        <v>0</v>
      </c>
      <c r="E29" s="381">
        <v>0</v>
      </c>
      <c r="F29" s="381">
        <v>0</v>
      </c>
      <c r="G29" s="381">
        <v>0</v>
      </c>
    </row>
    <row r="30" spans="1:7" ht="28.5" customHeight="1">
      <c r="A30" s="384" t="s">
        <v>348</v>
      </c>
      <c r="B30" s="368" t="s">
        <v>377</v>
      </c>
      <c r="C30" s="380">
        <v>0</v>
      </c>
      <c r="D30" s="381">
        <v>0</v>
      </c>
      <c r="E30" s="381">
        <v>0</v>
      </c>
      <c r="F30" s="381">
        <v>0</v>
      </c>
      <c r="G30" s="381">
        <v>0</v>
      </c>
    </row>
    <row r="31" spans="1:7" ht="23.25" customHeight="1">
      <c r="A31" s="115"/>
      <c r="B31" s="364" t="s">
        <v>344</v>
      </c>
      <c r="C31" s="141">
        <v>240419.54699</v>
      </c>
      <c r="D31" s="141">
        <v>287597.33302000002</v>
      </c>
      <c r="E31" s="143">
        <v>19.623107447233611</v>
      </c>
      <c r="F31" s="180">
        <v>100</v>
      </c>
      <c r="G31" s="181">
        <v>100</v>
      </c>
    </row>
    <row r="32" spans="1:7">
      <c r="A32" s="157"/>
      <c r="C32" s="109"/>
      <c r="D32" s="109"/>
    </row>
    <row r="33" spans="1:7" ht="15">
      <c r="A33" s="158"/>
      <c r="B33" s="159" t="s">
        <v>223</v>
      </c>
      <c r="C33" s="159"/>
      <c r="D33" s="458"/>
      <c r="E33" s="160"/>
      <c r="F33" s="594"/>
      <c r="G33" s="594"/>
    </row>
    <row r="34" spans="1:7" ht="14.25">
      <c r="A34" s="158"/>
      <c r="B34" s="595">
        <v>2018</v>
      </c>
      <c r="C34" s="595"/>
      <c r="D34" s="595">
        <v>2019</v>
      </c>
      <c r="E34" s="595"/>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35"/>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6" type="noConversion"/>
  <printOptions horizontalCentered="1"/>
  <pageMargins left="0.7" right="0.7" top="0.75" bottom="0.75" header="0.3" footer="0.3"/>
  <pageSetup paperSize="9" scale="77"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4" zoomScaleNormal="100" workbookViewId="0">
      <selection activeCell="J33" sqref="J33"/>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83" t="s">
        <v>251</v>
      </c>
      <c r="B2" s="583"/>
      <c r="C2" s="583"/>
      <c r="D2" s="583"/>
      <c r="E2" s="583"/>
      <c r="F2" s="583"/>
      <c r="G2" s="583"/>
      <c r="H2" s="144"/>
    </row>
    <row r="3" spans="1:8" ht="15.75">
      <c r="A3" s="584" t="s">
        <v>252</v>
      </c>
      <c r="B3" s="584"/>
      <c r="C3" s="584"/>
      <c r="D3" s="584"/>
      <c r="E3" s="584"/>
      <c r="F3" s="584"/>
      <c r="G3" s="584"/>
      <c r="H3" s="145"/>
    </row>
    <row r="5" spans="1:8" ht="14.25">
      <c r="A5" s="146"/>
      <c r="B5" s="147"/>
      <c r="C5" s="596" t="s">
        <v>196</v>
      </c>
      <c r="D5" s="597"/>
      <c r="E5" s="131" t="s">
        <v>55</v>
      </c>
      <c r="F5" s="586" t="s">
        <v>13</v>
      </c>
      <c r="G5" s="592"/>
    </row>
    <row r="6" spans="1:8" ht="14.25">
      <c r="A6" s="148" t="s">
        <v>52</v>
      </c>
      <c r="B6" s="129" t="s">
        <v>11</v>
      </c>
      <c r="C6" s="586" t="s">
        <v>122</v>
      </c>
      <c r="D6" s="587"/>
      <c r="E6" s="131" t="s">
        <v>15</v>
      </c>
      <c r="F6" s="586" t="s">
        <v>15</v>
      </c>
      <c r="G6" s="592"/>
    </row>
    <row r="7" spans="1:8" ht="15">
      <c r="A7" s="149"/>
      <c r="B7" s="132" t="s">
        <v>250</v>
      </c>
      <c r="C7" s="589" t="s">
        <v>395</v>
      </c>
      <c r="D7" s="590"/>
      <c r="E7" s="133" t="s">
        <v>56</v>
      </c>
      <c r="F7" s="589" t="s">
        <v>19</v>
      </c>
      <c r="G7" s="593"/>
    </row>
    <row r="8" spans="1:8" ht="15">
      <c r="A8" s="150"/>
      <c r="B8" s="132"/>
      <c r="C8" s="99"/>
      <c r="D8" s="100"/>
      <c r="E8" s="133" t="s">
        <v>20</v>
      </c>
      <c r="F8" s="589" t="s">
        <v>20</v>
      </c>
      <c r="G8" s="593"/>
    </row>
    <row r="9" spans="1:8" ht="16.5" customHeight="1" thickBot="1">
      <c r="A9" s="97"/>
      <c r="B9" s="533" t="s">
        <v>547</v>
      </c>
      <c r="C9" s="107">
        <v>2018</v>
      </c>
      <c r="D9" s="107">
        <v>2019</v>
      </c>
      <c r="E9" s="107" t="s">
        <v>506</v>
      </c>
      <c r="F9" s="107">
        <v>2018</v>
      </c>
      <c r="G9" s="107">
        <v>2019</v>
      </c>
    </row>
    <row r="10" spans="1:8" ht="15.75" thickBot="1">
      <c r="A10" s="588" t="s">
        <v>194</v>
      </c>
      <c r="B10" s="588"/>
      <c r="C10" s="588"/>
      <c r="D10" s="588"/>
      <c r="E10" s="588"/>
      <c r="F10" s="588"/>
      <c r="G10" s="588"/>
    </row>
    <row r="11" spans="1:8" ht="21" customHeight="1">
      <c r="A11" s="374" t="s">
        <v>345</v>
      </c>
      <c r="B11" s="374" t="s">
        <v>379</v>
      </c>
      <c r="C11" s="376"/>
      <c r="D11" s="376"/>
      <c r="E11" s="378"/>
      <c r="F11" s="377"/>
      <c r="G11" s="377"/>
    </row>
    <row r="12" spans="1:8" ht="19.5" customHeight="1">
      <c r="A12" s="371"/>
      <c r="B12" s="372" t="s">
        <v>349</v>
      </c>
      <c r="C12" s="373">
        <v>0</v>
      </c>
      <c r="D12" s="440">
        <v>0</v>
      </c>
      <c r="E12" s="440">
        <v>0</v>
      </c>
      <c r="F12" s="440">
        <v>0</v>
      </c>
      <c r="G12" s="440">
        <v>0</v>
      </c>
    </row>
    <row r="13" spans="1:8" ht="19.5" customHeight="1">
      <c r="A13" s="151"/>
      <c r="B13" s="154" t="s">
        <v>350</v>
      </c>
      <c r="C13" s="138">
        <v>32376.222400000002</v>
      </c>
      <c r="D13" s="189">
        <v>29750.75849</v>
      </c>
      <c r="E13" s="426">
        <v>-8.1092348500793605</v>
      </c>
      <c r="F13" s="422">
        <v>48.28528529753342</v>
      </c>
      <c r="G13" s="422">
        <v>49.235959125637471</v>
      </c>
    </row>
    <row r="14" spans="1:8" ht="19.5" customHeight="1">
      <c r="A14" s="151"/>
      <c r="B14" s="154" t="s">
        <v>351</v>
      </c>
      <c r="C14" s="138">
        <v>0</v>
      </c>
      <c r="D14" s="189">
        <v>261.21899999999999</v>
      </c>
      <c r="E14" s="441" t="s">
        <v>249</v>
      </c>
      <c r="F14" s="441" t="s">
        <v>249</v>
      </c>
      <c r="G14" s="422">
        <v>0.43230386919926544</v>
      </c>
    </row>
    <row r="15" spans="1:8" ht="19.5" customHeight="1">
      <c r="A15" s="151"/>
      <c r="B15" s="154" t="s">
        <v>352</v>
      </c>
      <c r="C15" s="138">
        <v>303.48450000000003</v>
      </c>
      <c r="D15" s="189">
        <v>268.19928999999996</v>
      </c>
      <c r="E15" s="426">
        <v>-11.626692631748925</v>
      </c>
      <c r="F15" s="422">
        <v>0.45261103920138873</v>
      </c>
      <c r="G15" s="422">
        <v>0.44385588637693213</v>
      </c>
    </row>
    <row r="16" spans="1:8" ht="19.5" customHeight="1">
      <c r="A16" s="151"/>
      <c r="B16" s="154" t="s">
        <v>353</v>
      </c>
      <c r="C16" s="138">
        <v>2663.4290000000001</v>
      </c>
      <c r="D16" s="189">
        <v>324</v>
      </c>
      <c r="E16" s="426">
        <v>-87.835230449169103</v>
      </c>
      <c r="F16" s="422">
        <v>3.9721875994626266</v>
      </c>
      <c r="G16" s="422">
        <v>0.53620316141077795</v>
      </c>
    </row>
    <row r="17" spans="1:7" ht="19.5" customHeight="1">
      <c r="A17" s="151"/>
      <c r="B17" s="154" t="s">
        <v>365</v>
      </c>
      <c r="C17" s="138">
        <v>0</v>
      </c>
      <c r="D17" s="189">
        <v>0</v>
      </c>
      <c r="E17" s="189">
        <v>0</v>
      </c>
      <c r="F17" s="189">
        <v>0</v>
      </c>
      <c r="G17" s="189">
        <v>0</v>
      </c>
    </row>
    <row r="18" spans="1:7" ht="19.5" customHeight="1">
      <c r="A18" s="151"/>
      <c r="B18" s="154" t="s">
        <v>355</v>
      </c>
      <c r="C18" s="138">
        <v>19.39</v>
      </c>
      <c r="D18" s="189">
        <v>0</v>
      </c>
      <c r="E18" s="426">
        <v>-100</v>
      </c>
      <c r="F18" s="422">
        <v>2.8917879002436458E-2</v>
      </c>
      <c r="G18" s="422">
        <v>0</v>
      </c>
    </row>
    <row r="19" spans="1:7" ht="19.5" customHeight="1">
      <c r="A19" s="151"/>
      <c r="B19" s="154" t="s">
        <v>366</v>
      </c>
      <c r="C19" s="138">
        <v>24258.838449999999</v>
      </c>
      <c r="D19" s="189">
        <v>18279.846579999998</v>
      </c>
      <c r="E19" s="426">
        <v>-24.646653558138521</v>
      </c>
      <c r="F19" s="422">
        <v>36.179172513499388</v>
      </c>
      <c r="G19" s="422">
        <v>30.252196068827146</v>
      </c>
    </row>
    <row r="20" spans="1:7" ht="19.5" customHeight="1">
      <c r="A20" s="151"/>
      <c r="B20" s="154" t="s">
        <v>357</v>
      </c>
      <c r="C20" s="138">
        <v>0</v>
      </c>
      <c r="D20" s="189">
        <v>0</v>
      </c>
      <c r="E20" s="189">
        <v>0</v>
      </c>
      <c r="F20" s="189">
        <v>0</v>
      </c>
      <c r="G20" s="189">
        <v>0</v>
      </c>
    </row>
    <row r="21" spans="1:7" ht="19.5" customHeight="1">
      <c r="A21" s="153"/>
      <c r="B21" s="154" t="s">
        <v>367</v>
      </c>
      <c r="C21" s="138">
        <v>3436.1932999999999</v>
      </c>
      <c r="D21" s="189">
        <v>6275.8579600000003</v>
      </c>
      <c r="E21" s="426">
        <v>82.639840430397228</v>
      </c>
      <c r="F21" s="422">
        <v>5.1246736502518226</v>
      </c>
      <c r="G21" s="422">
        <v>10.386218761472209</v>
      </c>
    </row>
    <row r="22" spans="1:7" ht="19.5" customHeight="1">
      <c r="A22" s="153"/>
      <c r="B22" s="154" t="s">
        <v>359</v>
      </c>
      <c r="C22" s="138">
        <v>3961.04423</v>
      </c>
      <c r="D22" s="189">
        <v>5264.9768899999999</v>
      </c>
      <c r="E22" s="426">
        <v>32.918911890059867</v>
      </c>
      <c r="F22" s="422">
        <v>5.9074263933181586</v>
      </c>
      <c r="G22" s="422">
        <v>8.7132631270761909</v>
      </c>
    </row>
    <row r="23" spans="1:7" ht="19.5" customHeight="1">
      <c r="A23" s="153"/>
      <c r="B23" s="154" t="s">
        <v>360</v>
      </c>
      <c r="C23" s="138">
        <v>0</v>
      </c>
      <c r="D23" s="189">
        <v>0</v>
      </c>
      <c r="E23" s="189">
        <v>0</v>
      </c>
      <c r="F23" s="189">
        <v>0</v>
      </c>
      <c r="G23" s="189">
        <v>0</v>
      </c>
    </row>
    <row r="24" spans="1:7" ht="19.5" customHeight="1">
      <c r="A24" s="153"/>
      <c r="B24" s="154" t="s">
        <v>361</v>
      </c>
      <c r="C24" s="138">
        <v>33.341999999999999</v>
      </c>
      <c r="D24" s="189">
        <v>0</v>
      </c>
      <c r="E24" s="422">
        <v>-100</v>
      </c>
      <c r="F24" s="422">
        <v>4.9725627730749677E-2</v>
      </c>
      <c r="G24" s="179" t="s">
        <v>249</v>
      </c>
    </row>
    <row r="25" spans="1:7" ht="19.5" customHeight="1">
      <c r="A25" s="153"/>
      <c r="B25" s="154" t="s">
        <v>368</v>
      </c>
      <c r="C25" s="138">
        <v>0</v>
      </c>
      <c r="D25" s="138">
        <v>0</v>
      </c>
      <c r="E25" s="138">
        <v>0</v>
      </c>
      <c r="F25" s="138">
        <v>0</v>
      </c>
      <c r="G25" s="138">
        <v>0</v>
      </c>
    </row>
    <row r="26" spans="1:7" ht="19.5" customHeight="1">
      <c r="A26" s="365" t="s">
        <v>346</v>
      </c>
      <c r="B26" s="154" t="s">
        <v>371</v>
      </c>
      <c r="C26" s="379">
        <v>0</v>
      </c>
      <c r="D26" s="138">
        <v>0</v>
      </c>
      <c r="E26" s="138">
        <v>0</v>
      </c>
      <c r="F26" s="138">
        <v>0</v>
      </c>
      <c r="G26" s="138">
        <v>0</v>
      </c>
    </row>
    <row r="27" spans="1:7" ht="19.5" customHeight="1">
      <c r="A27" s="365"/>
      <c r="B27" s="154" t="s">
        <v>363</v>
      </c>
      <c r="C27" s="138">
        <v>0</v>
      </c>
      <c r="D27" s="138">
        <v>0</v>
      </c>
      <c r="E27" s="138">
        <v>0</v>
      </c>
      <c r="F27" s="138">
        <v>0</v>
      </c>
      <c r="G27" s="138">
        <v>0</v>
      </c>
    </row>
    <row r="28" spans="1:7" ht="19.5" customHeight="1">
      <c r="A28" s="365"/>
      <c r="B28" s="154" t="s">
        <v>369</v>
      </c>
      <c r="C28" s="138">
        <v>0</v>
      </c>
      <c r="D28" s="138">
        <v>0</v>
      </c>
      <c r="E28" s="138">
        <v>0</v>
      </c>
      <c r="F28" s="138">
        <v>0</v>
      </c>
      <c r="G28" s="138">
        <v>0</v>
      </c>
    </row>
    <row r="29" spans="1:7" ht="29.25" customHeight="1">
      <c r="A29" s="384" t="s">
        <v>347</v>
      </c>
      <c r="B29" s="368" t="s">
        <v>444</v>
      </c>
      <c r="C29" s="379">
        <v>0</v>
      </c>
      <c r="D29" s="138">
        <v>0</v>
      </c>
      <c r="E29" s="138">
        <v>0</v>
      </c>
      <c r="F29" s="138">
        <v>0</v>
      </c>
      <c r="G29" s="138">
        <v>0</v>
      </c>
    </row>
    <row r="30" spans="1:7" ht="31.5" customHeight="1">
      <c r="A30" s="384" t="s">
        <v>348</v>
      </c>
      <c r="B30" s="368" t="s">
        <v>378</v>
      </c>
      <c r="C30" s="379">
        <v>0</v>
      </c>
      <c r="D30" s="138">
        <v>0</v>
      </c>
      <c r="E30" s="138">
        <v>0</v>
      </c>
      <c r="F30" s="138">
        <v>0</v>
      </c>
      <c r="G30" s="138">
        <v>0</v>
      </c>
    </row>
    <row r="31" spans="1:7" ht="28.5" customHeight="1">
      <c r="A31" s="115"/>
      <c r="B31" s="364" t="s">
        <v>344</v>
      </c>
      <c r="C31" s="141">
        <v>67051.943880000006</v>
      </c>
      <c r="D31" s="141">
        <v>60424.858209999999</v>
      </c>
      <c r="E31" s="142">
        <v>-9.8835101363507363</v>
      </c>
      <c r="F31" s="180">
        <v>99.999999999999986</v>
      </c>
      <c r="G31" s="180">
        <v>99.999999999999986</v>
      </c>
    </row>
    <row r="32" spans="1:7">
      <c r="C32" s="283"/>
      <c r="D32" s="283"/>
    </row>
    <row r="33" spans="1:8" ht="13.5">
      <c r="B33" s="187" t="s">
        <v>236</v>
      </c>
    </row>
    <row r="35" spans="1:8" s="96" customFormat="1" ht="14.25">
      <c r="A35" s="158"/>
      <c r="B35" s="595">
        <v>2018</v>
      </c>
      <c r="C35" s="595"/>
      <c r="D35" s="595">
        <v>2019</v>
      </c>
      <c r="E35" s="595"/>
      <c r="F35" s="161"/>
      <c r="G35" s="161"/>
      <c r="H35" s="161"/>
    </row>
    <row r="36" spans="1:8">
      <c r="A36" s="341"/>
    </row>
    <row r="40" spans="1:8">
      <c r="A40" s="46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5" type="noConversion"/>
  <printOptions horizontalCentered="1"/>
  <pageMargins left="0.7" right="0.7" top="0.75" bottom="0.75" header="0.3" footer="0.3"/>
  <pageSetup paperSize="9" scale="85"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55"/>
  <sheetViews>
    <sheetView topLeftCell="A4" zoomScaleNormal="100" workbookViewId="0">
      <selection activeCell="J33" sqref="J33"/>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3" s="192" customFormat="1" ht="19.5" customHeight="1">
      <c r="A1" s="583" t="s">
        <v>62</v>
      </c>
      <c r="B1" s="583"/>
      <c r="C1" s="583"/>
      <c r="D1" s="583"/>
      <c r="E1" s="583"/>
      <c r="F1" s="583"/>
      <c r="G1" s="583"/>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row>
    <row r="2" spans="1:53" s="192" customFormat="1" ht="15.75" customHeight="1">
      <c r="A2" s="584" t="s">
        <v>63</v>
      </c>
      <c r="B2" s="584"/>
      <c r="C2" s="584"/>
      <c r="D2" s="584"/>
      <c r="E2" s="584"/>
      <c r="F2" s="584"/>
      <c r="G2" s="584"/>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row>
    <row r="3" spans="1:53">
      <c r="A3" s="97"/>
      <c r="B3" s="97"/>
      <c r="C3" s="95"/>
      <c r="D3" s="95"/>
      <c r="E3" s="385"/>
      <c r="F3" s="95"/>
      <c r="G3" s="95"/>
    </row>
    <row r="4" spans="1:53" ht="12" customHeight="1">
      <c r="A4" s="146"/>
      <c r="B4" s="147"/>
      <c r="C4" s="130"/>
      <c r="D4" s="193"/>
      <c r="E4" s="386" t="s">
        <v>55</v>
      </c>
      <c r="F4" s="598" t="s">
        <v>13</v>
      </c>
      <c r="G4" s="599"/>
    </row>
    <row r="5" spans="1:53" ht="12" customHeight="1">
      <c r="A5" s="148" t="s">
        <v>54</v>
      </c>
      <c r="B5" s="129" t="s">
        <v>11</v>
      </c>
      <c r="C5" s="598" t="s">
        <v>228</v>
      </c>
      <c r="D5" s="599"/>
      <c r="E5" s="386" t="s">
        <v>15</v>
      </c>
      <c r="F5" s="598" t="s">
        <v>15</v>
      </c>
      <c r="G5" s="599"/>
    </row>
    <row r="6" spans="1:53" ht="12" customHeight="1">
      <c r="A6" s="149"/>
      <c r="B6" s="132" t="s">
        <v>250</v>
      </c>
      <c r="C6" s="600" t="s">
        <v>227</v>
      </c>
      <c r="D6" s="601"/>
      <c r="E6" s="387" t="s">
        <v>56</v>
      </c>
      <c r="F6" s="600" t="s">
        <v>19</v>
      </c>
      <c r="G6" s="601"/>
    </row>
    <row r="7" spans="1:53" ht="12" customHeight="1">
      <c r="A7" s="150"/>
      <c r="B7" s="132"/>
      <c r="C7" s="130"/>
      <c r="D7" s="193"/>
      <c r="E7" s="387" t="s">
        <v>20</v>
      </c>
      <c r="F7" s="589" t="s">
        <v>20</v>
      </c>
      <c r="G7" s="593"/>
    </row>
    <row r="8" spans="1:53" ht="16.5" customHeight="1" thickBot="1">
      <c r="A8" s="97"/>
      <c r="B8" s="533" t="s">
        <v>547</v>
      </c>
      <c r="C8" s="107">
        <v>2018</v>
      </c>
      <c r="D8" s="107">
        <v>2019</v>
      </c>
      <c r="E8" s="107" t="s">
        <v>506</v>
      </c>
      <c r="F8" s="107">
        <v>2018</v>
      </c>
      <c r="G8" s="107">
        <v>2019</v>
      </c>
    </row>
    <row r="9" spans="1:53" ht="15.75" thickBot="1">
      <c r="A9" s="588" t="s">
        <v>191</v>
      </c>
      <c r="B9" s="588"/>
      <c r="C9" s="588"/>
      <c r="D9" s="588"/>
      <c r="E9" s="588"/>
      <c r="F9" s="588"/>
      <c r="G9" s="588"/>
    </row>
    <row r="10" spans="1:53" ht="15" customHeight="1">
      <c r="A10" s="374"/>
      <c r="B10" s="374" t="s">
        <v>370</v>
      </c>
      <c r="C10" s="376"/>
      <c r="D10" s="376"/>
      <c r="E10" s="378"/>
      <c r="F10" s="377"/>
      <c r="G10" s="377"/>
    </row>
    <row r="11" spans="1:53" ht="18.75" customHeight="1">
      <c r="A11" s="151"/>
      <c r="B11" s="154" t="s">
        <v>349</v>
      </c>
      <c r="C11" s="138">
        <v>0</v>
      </c>
      <c r="D11" s="138">
        <v>0</v>
      </c>
      <c r="E11" s="138">
        <v>0</v>
      </c>
      <c r="F11" s="138">
        <v>0</v>
      </c>
      <c r="G11" s="138">
        <v>0</v>
      </c>
    </row>
    <row r="12" spans="1:53" ht="18.75" customHeight="1">
      <c r="A12" s="151"/>
      <c r="B12" s="154" t="s">
        <v>350</v>
      </c>
      <c r="C12" s="138">
        <v>13748</v>
      </c>
      <c r="D12" s="138">
        <v>13285</v>
      </c>
      <c r="E12" s="343">
        <v>-3.3677625836485259</v>
      </c>
      <c r="F12" s="139">
        <v>45.713905699275124</v>
      </c>
      <c r="G12" s="139">
        <v>47.066534400906967</v>
      </c>
    </row>
    <row r="13" spans="1:53" ht="18.75" customHeight="1">
      <c r="A13" s="151"/>
      <c r="B13" s="154" t="s">
        <v>351</v>
      </c>
      <c r="C13" s="138">
        <v>233</v>
      </c>
      <c r="D13" s="138">
        <v>313</v>
      </c>
      <c r="E13" s="140">
        <v>34.334763948497859</v>
      </c>
      <c r="F13" s="139">
        <v>0.7747556028463124</v>
      </c>
      <c r="G13" s="139">
        <v>1.1089066817827535</v>
      </c>
    </row>
    <row r="14" spans="1:53" ht="18.75" customHeight="1">
      <c r="A14" s="151"/>
      <c r="B14" s="154" t="s">
        <v>352</v>
      </c>
      <c r="C14" s="138">
        <v>11590</v>
      </c>
      <c r="D14" s="138">
        <v>8756</v>
      </c>
      <c r="E14" s="343">
        <v>-24.452113891285588</v>
      </c>
      <c r="F14" s="139">
        <v>38.538272261754344</v>
      </c>
      <c r="G14" s="139">
        <v>31.021044427123929</v>
      </c>
    </row>
    <row r="15" spans="1:53" ht="18.75" customHeight="1">
      <c r="A15" s="151"/>
      <c r="B15" s="154" t="s">
        <v>353</v>
      </c>
      <c r="C15" s="138">
        <v>2139</v>
      </c>
      <c r="D15" s="138">
        <v>3319</v>
      </c>
      <c r="E15" s="343">
        <v>55.165965404394576</v>
      </c>
      <c r="F15" s="139">
        <v>7.11245594200971</v>
      </c>
      <c r="G15" s="139">
        <v>11.758662226316162</v>
      </c>
    </row>
    <row r="16" spans="1:53" ht="18.75" customHeight="1">
      <c r="A16" s="151"/>
      <c r="B16" s="154" t="s">
        <v>365</v>
      </c>
      <c r="C16" s="138">
        <v>193</v>
      </c>
      <c r="D16" s="138">
        <v>40</v>
      </c>
      <c r="E16" s="343">
        <v>-79.274611398963728</v>
      </c>
      <c r="F16" s="139">
        <v>0.64175034913879103</v>
      </c>
      <c r="G16" s="139">
        <v>0.14171331396584708</v>
      </c>
    </row>
    <row r="17" spans="1:7" ht="18.75" customHeight="1">
      <c r="A17" s="151"/>
      <c r="B17" s="154" t="s">
        <v>355</v>
      </c>
      <c r="C17" s="138">
        <v>890</v>
      </c>
      <c r="D17" s="138">
        <v>312</v>
      </c>
      <c r="E17" s="343">
        <v>-64.94382022471909</v>
      </c>
      <c r="F17" s="179">
        <v>2.9593668949923524</v>
      </c>
      <c r="G17" s="179">
        <v>1.1053638489336073</v>
      </c>
    </row>
    <row r="18" spans="1:7" ht="18.75" customHeight="1">
      <c r="A18" s="151"/>
      <c r="B18" s="154" t="s">
        <v>366</v>
      </c>
      <c r="C18" s="138">
        <v>961</v>
      </c>
      <c r="D18" s="138">
        <v>892</v>
      </c>
      <c r="E18" s="343">
        <v>-7.180020811654531</v>
      </c>
      <c r="F18" s="179">
        <v>3.1954512203232026</v>
      </c>
      <c r="G18" s="179">
        <v>3.1602069014383902</v>
      </c>
    </row>
    <row r="19" spans="1:7" ht="18.75" customHeight="1">
      <c r="A19" s="151"/>
      <c r="B19" s="154" t="s">
        <v>357</v>
      </c>
      <c r="C19" s="138">
        <v>0</v>
      </c>
      <c r="D19" s="138">
        <v>0</v>
      </c>
      <c r="E19" s="138">
        <v>0</v>
      </c>
      <c r="F19" s="138">
        <v>0</v>
      </c>
      <c r="G19" s="138">
        <v>0</v>
      </c>
    </row>
    <row r="20" spans="1:7" ht="18.75" customHeight="1">
      <c r="A20" s="153"/>
      <c r="B20" s="154" t="s">
        <v>367</v>
      </c>
      <c r="C20" s="138">
        <v>292</v>
      </c>
      <c r="D20" s="138">
        <v>755</v>
      </c>
      <c r="E20" s="343">
        <v>158.56164383561642</v>
      </c>
      <c r="F20" s="179">
        <v>0.97093835206490653</v>
      </c>
      <c r="G20" s="179">
        <v>2.6748388011053637</v>
      </c>
    </row>
    <row r="21" spans="1:7" ht="18.75" customHeight="1">
      <c r="A21" s="153"/>
      <c r="B21" s="154" t="s">
        <v>359</v>
      </c>
      <c r="C21" s="138">
        <v>26</v>
      </c>
      <c r="D21" s="138">
        <v>554</v>
      </c>
      <c r="E21" s="140">
        <v>2030.7692307692307</v>
      </c>
      <c r="F21" s="179">
        <v>8.6453414909888934E-2</v>
      </c>
      <c r="G21" s="179">
        <v>1.9627293984269822</v>
      </c>
    </row>
    <row r="22" spans="1:7" ht="18.75" customHeight="1">
      <c r="A22" s="153"/>
      <c r="B22" s="154" t="s">
        <v>360</v>
      </c>
      <c r="C22" s="138">
        <v>0</v>
      </c>
      <c r="D22" s="138">
        <v>0</v>
      </c>
      <c r="E22" s="138">
        <v>0</v>
      </c>
      <c r="F22" s="138">
        <v>0</v>
      </c>
      <c r="G22" s="138">
        <v>0</v>
      </c>
    </row>
    <row r="23" spans="1:7" ht="18.75" customHeight="1">
      <c r="A23" s="153"/>
      <c r="B23" s="154" t="s">
        <v>361</v>
      </c>
      <c r="C23" s="138">
        <v>2</v>
      </c>
      <c r="D23" s="138">
        <v>0</v>
      </c>
      <c r="E23" s="343">
        <v>-100</v>
      </c>
      <c r="F23" s="179">
        <v>6.6502626853760724E-3</v>
      </c>
      <c r="G23" s="138">
        <v>0</v>
      </c>
    </row>
    <row r="24" spans="1:7" ht="18.75" customHeight="1">
      <c r="A24" s="153"/>
      <c r="B24" s="154" t="s">
        <v>368</v>
      </c>
      <c r="C24" s="138">
        <v>0</v>
      </c>
      <c r="D24" s="138">
        <v>0</v>
      </c>
      <c r="E24" s="138">
        <v>0</v>
      </c>
      <c r="F24" s="138">
        <v>0</v>
      </c>
      <c r="G24" s="138">
        <v>0</v>
      </c>
    </row>
    <row r="25" spans="1:7" ht="18.75" customHeight="1">
      <c r="A25" s="365" t="s">
        <v>346</v>
      </c>
      <c r="B25" s="154" t="s">
        <v>371</v>
      </c>
      <c r="C25" s="379">
        <v>0</v>
      </c>
      <c r="D25" s="138">
        <v>0</v>
      </c>
      <c r="E25" s="138">
        <v>0</v>
      </c>
      <c r="F25" s="138">
        <v>0</v>
      </c>
      <c r="G25" s="138">
        <v>0</v>
      </c>
    </row>
    <row r="26" spans="1:7" ht="18.75" customHeight="1">
      <c r="A26" s="365"/>
      <c r="B26" s="154" t="s">
        <v>363</v>
      </c>
      <c r="C26" s="138">
        <v>0</v>
      </c>
      <c r="D26" s="138">
        <v>0</v>
      </c>
      <c r="E26" s="138">
        <v>0</v>
      </c>
      <c r="F26" s="138">
        <v>0</v>
      </c>
      <c r="G26" s="138">
        <v>0</v>
      </c>
    </row>
    <row r="27" spans="1:7" ht="18.75" customHeight="1">
      <c r="A27" s="365"/>
      <c r="B27" s="154" t="s">
        <v>369</v>
      </c>
      <c r="C27" s="138">
        <v>0</v>
      </c>
      <c r="D27" s="138">
        <v>0</v>
      </c>
      <c r="E27" s="138">
        <v>0</v>
      </c>
      <c r="F27" s="138">
        <v>0</v>
      </c>
      <c r="G27" s="138">
        <v>0</v>
      </c>
    </row>
    <row r="28" spans="1:7" ht="27.75" customHeight="1">
      <c r="A28" s="366" t="s">
        <v>347</v>
      </c>
      <c r="B28" s="368" t="s">
        <v>444</v>
      </c>
      <c r="C28" s="379">
        <v>0</v>
      </c>
      <c r="D28" s="138">
        <v>0</v>
      </c>
      <c r="E28" s="138">
        <v>0</v>
      </c>
      <c r="F28" s="138">
        <v>0</v>
      </c>
      <c r="G28" s="138">
        <v>0</v>
      </c>
    </row>
    <row r="29" spans="1:7" ht="29.25" customHeight="1">
      <c r="A29" s="367" t="s">
        <v>348</v>
      </c>
      <c r="B29" s="403" t="s">
        <v>380</v>
      </c>
      <c r="C29" s="404">
        <v>0</v>
      </c>
      <c r="D29" s="404">
        <v>0</v>
      </c>
      <c r="E29" s="405" t="s">
        <v>249</v>
      </c>
      <c r="F29" s="406" t="s">
        <v>249</v>
      </c>
      <c r="G29" s="406" t="s">
        <v>249</v>
      </c>
    </row>
    <row r="30" spans="1:7" ht="15" customHeight="1">
      <c r="A30" s="407"/>
      <c r="B30" s="408" t="s">
        <v>344</v>
      </c>
      <c r="C30" s="409">
        <v>30074</v>
      </c>
      <c r="D30" s="409">
        <v>28226</v>
      </c>
      <c r="E30" s="410">
        <v>-6.1448427212874908</v>
      </c>
      <c r="F30" s="411">
        <v>100</v>
      </c>
      <c r="G30" s="412">
        <v>100</v>
      </c>
    </row>
    <row r="31" spans="1:7" ht="12.75" thickBot="1">
      <c r="A31" s="116"/>
      <c r="B31" s="117"/>
      <c r="C31" s="324"/>
      <c r="D31" s="324"/>
      <c r="E31" s="301"/>
      <c r="F31" s="117"/>
      <c r="G31" s="117"/>
    </row>
    <row r="32" spans="1:7" ht="15.75" thickBot="1">
      <c r="A32" s="588" t="s">
        <v>322</v>
      </c>
      <c r="B32" s="588"/>
      <c r="C32" s="588"/>
      <c r="D32" s="588"/>
      <c r="E32" s="588"/>
      <c r="F32" s="588"/>
      <c r="G32" s="588"/>
    </row>
    <row r="33" spans="1:7" ht="20.25" customHeight="1">
      <c r="A33" s="374"/>
      <c r="B33" s="374" t="s">
        <v>370</v>
      </c>
      <c r="C33" s="376"/>
      <c r="D33" s="376"/>
      <c r="E33" s="378"/>
      <c r="F33" s="377"/>
      <c r="G33" s="377"/>
    </row>
    <row r="34" spans="1:7" ht="16.5" customHeight="1">
      <c r="A34" s="151"/>
      <c r="B34" s="154" t="s">
        <v>349</v>
      </c>
      <c r="C34" s="138">
        <v>0</v>
      </c>
      <c r="D34" s="138">
        <v>0</v>
      </c>
      <c r="E34" s="138">
        <v>0</v>
      </c>
      <c r="F34" s="138">
        <v>0</v>
      </c>
      <c r="G34" s="138">
        <v>0</v>
      </c>
    </row>
    <row r="35" spans="1:7" ht="16.5" customHeight="1">
      <c r="A35" s="151"/>
      <c r="B35" s="154" t="s">
        <v>350</v>
      </c>
      <c r="C35" s="138">
        <v>36</v>
      </c>
      <c r="D35" s="138">
        <v>42</v>
      </c>
      <c r="E35" s="140">
        <v>16.666666666666675</v>
      </c>
      <c r="F35" s="139">
        <v>7.8431372549019605</v>
      </c>
      <c r="G35" s="139">
        <v>8.4507042253521121</v>
      </c>
    </row>
    <row r="36" spans="1:7" ht="16.5" customHeight="1">
      <c r="A36" s="151"/>
      <c r="B36" s="154" t="s">
        <v>351</v>
      </c>
      <c r="C36" s="138">
        <v>0</v>
      </c>
      <c r="D36" s="138">
        <v>2</v>
      </c>
      <c r="E36" s="343" t="s">
        <v>249</v>
      </c>
      <c r="F36" s="343" t="s">
        <v>249</v>
      </c>
      <c r="G36" s="139">
        <v>0.4024144869215292</v>
      </c>
    </row>
    <row r="37" spans="1:7" ht="16.5" customHeight="1">
      <c r="A37" s="151"/>
      <c r="B37" s="154" t="s">
        <v>352</v>
      </c>
      <c r="C37" s="138">
        <v>8</v>
      </c>
      <c r="D37" s="138">
        <v>6</v>
      </c>
      <c r="E37" s="343">
        <v>-25</v>
      </c>
      <c r="F37" s="139">
        <v>1.7429193899782136</v>
      </c>
      <c r="G37" s="139">
        <v>1.2072434607645874</v>
      </c>
    </row>
    <row r="38" spans="1:7" ht="16.5" customHeight="1">
      <c r="A38" s="151"/>
      <c r="B38" s="154" t="s">
        <v>353</v>
      </c>
      <c r="C38" s="138">
        <v>6</v>
      </c>
      <c r="D38" s="138">
        <v>2</v>
      </c>
      <c r="E38" s="343">
        <v>-66.666666666666671</v>
      </c>
      <c r="F38" s="139">
        <v>1.3071895424836601</v>
      </c>
      <c r="G38" s="139">
        <v>0.4024144869215292</v>
      </c>
    </row>
    <row r="39" spans="1:7" ht="16.5" customHeight="1">
      <c r="A39" s="151"/>
      <c r="B39" s="154" t="s">
        <v>365</v>
      </c>
      <c r="C39" s="138">
        <v>0</v>
      </c>
      <c r="D39" s="138">
        <v>0</v>
      </c>
      <c r="E39" s="138">
        <v>0</v>
      </c>
      <c r="F39" s="138">
        <v>0</v>
      </c>
      <c r="G39" s="138">
        <v>0</v>
      </c>
    </row>
    <row r="40" spans="1:7" ht="16.5" customHeight="1">
      <c r="A40" s="513"/>
      <c r="B40" s="154" t="s">
        <v>355</v>
      </c>
      <c r="C40" s="138">
        <v>1</v>
      </c>
      <c r="D40" s="138">
        <v>0</v>
      </c>
      <c r="E40" s="343">
        <v>-100</v>
      </c>
      <c r="F40" s="179">
        <v>0.2178649237472767</v>
      </c>
      <c r="G40" s="179">
        <v>0</v>
      </c>
    </row>
    <row r="41" spans="1:7" ht="16.5" customHeight="1">
      <c r="A41" s="151"/>
      <c r="B41" s="154" t="s">
        <v>366</v>
      </c>
      <c r="C41" s="138">
        <v>134</v>
      </c>
      <c r="D41" s="138">
        <v>82</v>
      </c>
      <c r="E41" s="343">
        <v>-38.805970149253731</v>
      </c>
      <c r="F41" s="179">
        <v>29.193899782135073</v>
      </c>
      <c r="G41" s="179">
        <v>16.498993963782695</v>
      </c>
    </row>
    <row r="42" spans="1:7" ht="16.5" customHeight="1">
      <c r="A42" s="151"/>
      <c r="B42" s="154" t="s">
        <v>357</v>
      </c>
      <c r="C42" s="138">
        <v>0</v>
      </c>
      <c r="D42" s="138">
        <v>0</v>
      </c>
      <c r="E42" s="138">
        <v>0</v>
      </c>
      <c r="F42" s="138">
        <v>0</v>
      </c>
      <c r="G42" s="138">
        <v>0</v>
      </c>
    </row>
    <row r="43" spans="1:7" ht="16.5" customHeight="1">
      <c r="A43" s="153"/>
      <c r="B43" s="154" t="s">
        <v>367</v>
      </c>
      <c r="C43" s="138">
        <v>126</v>
      </c>
      <c r="D43" s="138">
        <v>266</v>
      </c>
      <c r="E43" s="343">
        <v>111.11111111111111</v>
      </c>
      <c r="F43" s="179">
        <v>27.450980392156865</v>
      </c>
      <c r="G43" s="179">
        <v>53.521126760563376</v>
      </c>
    </row>
    <row r="44" spans="1:7" ht="16.5" customHeight="1">
      <c r="A44" s="153"/>
      <c r="B44" s="154" t="s">
        <v>359</v>
      </c>
      <c r="C44" s="138">
        <v>145</v>
      </c>
      <c r="D44" s="138">
        <v>97</v>
      </c>
      <c r="E44" s="343">
        <v>-33.103448275862071</v>
      </c>
      <c r="F44" s="179">
        <v>31.590413943355124</v>
      </c>
      <c r="G44" s="179">
        <v>19.517102615694164</v>
      </c>
    </row>
    <row r="45" spans="1:7" ht="16.5" customHeight="1">
      <c r="A45" s="153"/>
      <c r="B45" s="154" t="s">
        <v>360</v>
      </c>
      <c r="C45" s="138">
        <v>0</v>
      </c>
      <c r="D45" s="138">
        <v>0</v>
      </c>
      <c r="E45" s="138">
        <v>0</v>
      </c>
      <c r="F45" s="138">
        <v>0</v>
      </c>
      <c r="G45" s="138">
        <v>0</v>
      </c>
    </row>
    <row r="46" spans="1:7" ht="16.5" customHeight="1">
      <c r="A46" s="153"/>
      <c r="B46" s="154" t="s">
        <v>361</v>
      </c>
      <c r="C46" s="138">
        <v>3</v>
      </c>
      <c r="D46" s="138">
        <v>0</v>
      </c>
      <c r="E46" s="343">
        <v>-100</v>
      </c>
      <c r="F46" s="179">
        <v>0.65359477124183007</v>
      </c>
      <c r="G46" s="138">
        <v>0</v>
      </c>
    </row>
    <row r="47" spans="1:7" ht="16.5" customHeight="1">
      <c r="A47" s="153"/>
      <c r="B47" s="154" t="s">
        <v>368</v>
      </c>
      <c r="C47" s="138">
        <v>0</v>
      </c>
      <c r="D47" s="138">
        <v>0</v>
      </c>
      <c r="E47" s="138">
        <v>0</v>
      </c>
      <c r="F47" s="138">
        <v>0</v>
      </c>
      <c r="G47" s="138">
        <v>0</v>
      </c>
    </row>
    <row r="48" spans="1:7" ht="16.5" customHeight="1">
      <c r="A48" s="365" t="s">
        <v>346</v>
      </c>
      <c r="B48" s="154" t="s">
        <v>371</v>
      </c>
      <c r="C48" s="379">
        <v>0</v>
      </c>
      <c r="D48" s="138">
        <v>0</v>
      </c>
      <c r="E48" s="138">
        <v>0</v>
      </c>
      <c r="F48" s="138">
        <v>0</v>
      </c>
      <c r="G48" s="138">
        <v>0</v>
      </c>
    </row>
    <row r="49" spans="1:7" ht="16.5" customHeight="1">
      <c r="A49" s="365"/>
      <c r="B49" s="154" t="s">
        <v>363</v>
      </c>
      <c r="C49" s="138">
        <v>0</v>
      </c>
      <c r="D49" s="138">
        <v>0</v>
      </c>
      <c r="E49" s="138">
        <v>0</v>
      </c>
      <c r="F49" s="138">
        <v>0</v>
      </c>
      <c r="G49" s="138">
        <v>0</v>
      </c>
    </row>
    <row r="50" spans="1:7" ht="15" customHeight="1">
      <c r="A50" s="365"/>
      <c r="B50" s="154" t="s">
        <v>369</v>
      </c>
      <c r="C50" s="138">
        <v>0</v>
      </c>
      <c r="D50" s="138">
        <v>0</v>
      </c>
      <c r="E50" s="138">
        <v>0</v>
      </c>
      <c r="F50" s="138">
        <v>0</v>
      </c>
      <c r="G50" s="138">
        <v>0</v>
      </c>
    </row>
    <row r="51" spans="1:7" ht="29.25" customHeight="1">
      <c r="A51" s="366" t="s">
        <v>347</v>
      </c>
      <c r="B51" s="368" t="s">
        <v>444</v>
      </c>
      <c r="C51" s="379">
        <v>0</v>
      </c>
      <c r="D51" s="138">
        <v>0</v>
      </c>
      <c r="E51" s="138">
        <v>0</v>
      </c>
      <c r="F51" s="138">
        <v>0</v>
      </c>
      <c r="G51" s="138">
        <v>0</v>
      </c>
    </row>
    <row r="52" spans="1:7" ht="32.25" customHeight="1">
      <c r="A52" s="367" t="s">
        <v>348</v>
      </c>
      <c r="B52" s="368" t="s">
        <v>372</v>
      </c>
      <c r="C52" s="379">
        <v>0</v>
      </c>
      <c r="D52" s="138">
        <v>0</v>
      </c>
      <c r="E52" s="138">
        <v>0</v>
      </c>
      <c r="F52" s="138">
        <v>0</v>
      </c>
      <c r="G52" s="138">
        <v>0</v>
      </c>
    </row>
    <row r="53" spans="1:7" ht="24.75" customHeight="1">
      <c r="A53" s="115"/>
      <c r="B53" s="364" t="s">
        <v>344</v>
      </c>
      <c r="C53" s="141">
        <v>459</v>
      </c>
      <c r="D53" s="141">
        <v>497</v>
      </c>
      <c r="E53" s="142">
        <v>8.2788671023965144</v>
      </c>
      <c r="F53" s="180">
        <v>100</v>
      </c>
      <c r="G53" s="181">
        <v>100</v>
      </c>
    </row>
    <row r="54" spans="1:7">
      <c r="A54" s="178"/>
      <c r="B54" s="178"/>
      <c r="C54" s="178"/>
      <c r="D54" s="178"/>
      <c r="E54" s="388"/>
      <c r="F54" s="178"/>
      <c r="G54" s="178"/>
    </row>
    <row r="55" spans="1:7">
      <c r="A55" s="178"/>
      <c r="B55" s="178"/>
      <c r="C55" s="178"/>
      <c r="D55" s="178"/>
      <c r="E55" s="388"/>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3" type="noConversion"/>
  <printOptions horizontalCentered="1"/>
  <pageMargins left="0.7" right="0.7" top="0.75" bottom="0.75" header="0.3" footer="0.3"/>
  <pageSetup paperSize="9" scale="77"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Kapaku</vt:lpstr>
      <vt:lpstr>Shenime</vt:lpstr>
      <vt:lpstr>Permbajtja</vt:lpstr>
      <vt:lpstr>F3</vt:lpstr>
      <vt:lpstr>F4</vt:lpstr>
      <vt:lpstr> F5</vt:lpstr>
      <vt:lpstr> F6</vt:lpstr>
      <vt:lpstr>F7</vt:lpstr>
      <vt:lpstr> F8</vt:lpstr>
      <vt:lpstr>F9</vt:lpstr>
      <vt:lpstr>F10</vt:lpstr>
      <vt:lpstr> F11</vt:lpstr>
      <vt:lpstr>F12</vt:lpstr>
      <vt:lpstr> F13</vt:lpstr>
      <vt:lpstr> F14</vt:lpstr>
      <vt:lpstr>F15</vt:lpstr>
      <vt:lpstr>F 16</vt:lpstr>
      <vt:lpstr> F17</vt:lpstr>
      <vt:lpstr> F18</vt:lpstr>
      <vt:lpstr>F19</vt:lpstr>
      <vt:lpstr> F20</vt:lpstr>
      <vt:lpstr>F21</vt:lpstr>
      <vt:lpstr>F22</vt:lpstr>
      <vt:lpstr>Ndarja e tregut KJ</vt:lpstr>
      <vt:lpstr>F23</vt:lpstr>
      <vt:lpstr>F24</vt:lpstr>
      <vt:lpstr> F25</vt:lpstr>
      <vt:lpstr>F26</vt:lpstr>
      <vt:lpstr>F27</vt:lpstr>
      <vt:lpstr> F28</vt:lpstr>
      <vt:lpstr> F29</vt:lpstr>
      <vt:lpstr> F30</vt:lpstr>
      <vt:lpstr>F31</vt:lpstr>
      <vt:lpstr>F32</vt:lpstr>
      <vt:lpstr>F33</vt:lpstr>
      <vt:lpstr>F34</vt:lpstr>
      <vt:lpstr>F35</vt:lpstr>
      <vt:lpstr>F36</vt:lpstr>
      <vt:lpstr>F37</vt:lpstr>
      <vt:lpstr>F38</vt:lpstr>
      <vt:lpstr>F39</vt:lpstr>
      <vt:lpstr>F40</vt:lpstr>
      <vt:lpstr>Sqarime</vt:lpstr>
      <vt:lpstr>' F11'!Print_Area</vt:lpstr>
      <vt:lpstr>' F13'!Print_Area</vt:lpstr>
      <vt:lpstr>' F14'!Print_Area</vt:lpstr>
      <vt:lpstr>' F17'!Print_Area</vt:lpstr>
      <vt:lpstr>' F18'!Print_Area</vt:lpstr>
      <vt:lpstr>' F20'!Print_Area</vt:lpstr>
      <vt:lpstr>' F25'!Print_Area</vt:lpstr>
      <vt:lpstr>' F28'!Print_Area</vt:lpstr>
      <vt:lpstr>' F29'!Print_Area</vt:lpstr>
      <vt:lpstr>' F30'!Print_Area</vt:lpstr>
      <vt:lpstr>' F5'!Print_Area</vt:lpstr>
      <vt:lpstr>' F6'!Print_Area</vt:lpstr>
      <vt:lpstr>' F8'!Print_Area</vt:lpstr>
      <vt:lpstr>'F 16'!Print_Area</vt:lpstr>
      <vt:lpstr>'F10'!Print_Area</vt:lpstr>
      <vt:lpstr>'F12'!Print_Area</vt:lpstr>
      <vt:lpstr>'F15'!Print_Area</vt:lpstr>
      <vt:lpstr>'F19'!Print_Area</vt:lpstr>
      <vt:lpstr>'F21'!Print_Area</vt:lpstr>
      <vt:lpstr>'F22'!Print_Area</vt:lpstr>
      <vt:lpstr>'F23'!Print_Area</vt:lpstr>
      <vt:lpstr>'F24'!Print_Area</vt:lpstr>
      <vt:lpstr>'F26'!Print_Area</vt:lpstr>
      <vt:lpstr>'F27'!Print_Area</vt:lpstr>
      <vt:lpstr>'F3'!Print_Area</vt:lpstr>
      <vt:lpstr>'F31'!Print_Area</vt:lpstr>
      <vt:lpstr>'F39'!Print_Area</vt:lpstr>
      <vt:lpstr>'F4'!Print_Area</vt:lpstr>
      <vt:lpstr>'F40'!Print_Area</vt:lpstr>
      <vt:lpstr>'F7'!Print_Area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Pranvera_Berberi</cp:lastModifiedBy>
  <cp:lastPrinted>2019-04-30T07:56:11Z</cp:lastPrinted>
  <dcterms:created xsi:type="dcterms:W3CDTF">2003-05-15T02:09:00Z</dcterms:created>
  <dcterms:modified xsi:type="dcterms:W3CDTF">2019-04-30T07:57:18Z</dcterms:modified>
</cp:coreProperties>
</file>