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codeName="ThisWorkbook"/>
  <mc:AlternateContent xmlns:mc="http://schemas.openxmlformats.org/markup-compatibility/2006">
    <mc:Choice Requires="x15">
      <x15ac:absPath xmlns:x15ac="http://schemas.microsoft.com/office/spreadsheetml/2010/11/ac" url="https://amfgoval-my.sharepoint.com/personal/redona_eltari_amf_gov_al/Documents/Documents/Redona/redona 1/viti 2025/gusht/Botim/"/>
    </mc:Choice>
  </mc:AlternateContent>
  <xr:revisionPtr revIDLastSave="652" documentId="11_257F3E6F838AD49A27C94A78F1544BF775AC452B" xr6:coauthVersionLast="47" xr6:coauthVersionMax="47" xr10:uidLastSave="{3DAF0A43-AE27-44BB-A9A5-82C6224C382C}"/>
  <bookViews>
    <workbookView xWindow="720" yWindow="870" windowWidth="13470" windowHeight="15165" tabRatio="991"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'F13'!$A$1:$H$69</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'F23'!$A$1:$M$43</definedName>
    <definedName name="_xlnm.Print_Area" localSheetId="26">'F24'!$A$1:$F$55</definedName>
    <definedName name="_xlnm.Print_Area" localSheetId="27">'F25'!$A$1:$F$54</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'F31'!$A$1:$F$54</definedName>
    <definedName name="_xlnm.Print_Area" localSheetId="34">'F32'!$A$1:$F$53</definedName>
    <definedName name="_xlnm.Print_Area" localSheetId="35">'F33'!$A$1:$F$50</definedName>
    <definedName name="_xlnm.Print_Area" localSheetId="36">'F34'!$A$1:$F$56</definedName>
    <definedName name="_xlnm.Print_Area" localSheetId="37">'F35'!$A$1:$F$58</definedName>
    <definedName name="_xlnm.Print_Area" localSheetId="38">'F36'!$A$1:$F$66</definedName>
    <definedName name="_xlnm.Print_Area" localSheetId="39">'F37'!$A$1:$F$62</definedName>
    <definedName name="_xlnm.Print_Area" localSheetId="40">'F38'!$A$1:$F$59</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'F42'!$A$1:$F$42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34" l="1"/>
  <c r="D13" i="134" s="1"/>
  <c r="B13" i="134"/>
  <c r="C12" i="134"/>
  <c r="B12" i="134"/>
  <c r="C11" i="134"/>
  <c r="D11" i="134" s="1"/>
  <c r="B11" i="134"/>
  <c r="D12" i="134" l="1"/>
  <c r="L8" i="117"/>
  <c r="M10" i="117"/>
  <c r="L10" i="117"/>
  <c r="M8" i="117"/>
  <c r="B12" i="104"/>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<sst xmlns="http://schemas.openxmlformats.org/spreadsheetml/2006/main" count="1674" uniqueCount="608">
  <si>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</si>
  <si>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</si>
  <si>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</si>
  <si>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</si>
  <si>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</si>
  <si>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</si>
  <si>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</si>
  <si>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</si>
  <si>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</si>
  <si>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</si>
  <si>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</si>
  <si>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</si>
  <si>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</si>
  <si>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</si>
  <si>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</si>
  <si>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</si>
  <si>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</si>
  <si>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</si>
  <si>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</si>
  <si>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</si>
  <si>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</si>
  <si>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</si>
  <si>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</si>
  <si>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</si>
  <si>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</si>
  <si>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</si>
  <si>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</si>
  <si>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</si>
  <si>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</si>
  <si>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</si>
  <si>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</si>
  <si>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</si>
  <si>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</si>
  <si>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</si>
  <si>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</si>
  <si>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</si>
  <si>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</si>
  <si>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</si>
  <si>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</si>
  <si>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</si>
  <si>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</si>
  <si>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</si>
  <si>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</si>
  <si>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</si>
  <si>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</si>
  <si>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</si>
  <si>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</si>
  <si>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</si>
  <si>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</si>
  <si>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</si>
  <si>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</si>
  <si>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</si>
  <si>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</si>
  <si>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</si>
  <si>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</si>
  <si>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</si>
  <si>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</si>
  <si>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</si>
  <si>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</si>
  <si>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</si>
  <si>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</si>
  <si>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</si>
  <si>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</si>
  <si>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</si>
  <si>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</si>
  <si>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</si>
  <si>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</si>
  <si>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</si>
  <si>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</si>
  <si>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</si>
  <si>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</si>
  <si>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</si>
  <si>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</si>
  <si>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</si>
  <si>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</si>
  <si>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</si>
  <si>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</si>
  <si>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</si>
  <si>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</si>
  <si>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</si>
  <si>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</si>
  <si>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</si>
  <si>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</si>
  <si>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</si>
  <si>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</si>
  <si>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</si>
  <si>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</si>
  <si>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</si>
  <si>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</si>
  <si>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</si>
  <si>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</si>
  <si>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</si>
  <si>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</si>
  <si>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</si>
  <si>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</si>
  <si>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</si>
  <si>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</si>
  <si>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</si>
  <si>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</si>
  <si>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</si>
  <si>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</si>
  <si>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</si>
  <si>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</si>
  <si>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</si>
  <si>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</si>
  <si>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</si>
  <si>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</si>
  <si>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</si>
  <si>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</si>
  <si>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</si>
  <si>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</si>
  <si>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</si>
  <si>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</si>
  <si>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</si>
  <si>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</si>
  <si>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</si>
  <si>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</si>
  <si>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</si>
  <si>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</si>
  <si>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</si>
  <si>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</si>
  <si>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</si>
  <si>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</si>
  <si>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</si>
  <si>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</si>
  <si>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</si>
  <si>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</si>
  <si>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</si>
  <si>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</si>
  <si>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</si>
  <si>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</si>
  <si>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</si>
  <si>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</si>
  <si>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</si>
  <si>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</si>
  <si>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</si>
  <si>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</si>
  <si>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</si>
  <si>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</si>
  <si>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</si>
  <si>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</si>
  <si>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</si>
  <si>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</si>
  <si>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</si>
  <si>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</si>
  <si>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</si>
  <si>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</si>
  <si>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</si>
  <si>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</si>
  <si>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</si>
  <si>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</si>
  <si>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</si>
  <si>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</si>
  <si>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</si>
  <si>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</si>
  <si>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</si>
  <si>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</si>
  <si>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</si>
  <si>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</si>
  <si>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</si>
  <si>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</si>
  <si>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</si>
  <si>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</si>
  <si>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</si>
  <si>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</si>
  <si>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</si>
  <si>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</si>
  <si>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</si>
  <si>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</si>
  <si>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</si>
  <si>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</si>
  <si>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</si>
  <si>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</si>
  <si>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</si>
  <si>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</si>
  <si>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</si>
  <si>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</si>
  <si>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</si>
  <si>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</si>
  <si>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</si>
  <si>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</si>
  <si>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</si>
  <si>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</si>
  <si>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</si>
  <si>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</si>
  <si>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</si>
  <si>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</si>
  <si>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</si>
  <si>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</si>
  <si>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</si>
  <si>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</si>
  <si>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</si>
  <si>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</si>
  <si>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</si>
  <si>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</si>
  <si>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</si>
  <si>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</si>
  <si>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</si>
  <si>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</si>
  <si>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</si>
  <si>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</si>
  <si>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</si>
  <si>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</si>
  <si>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</si>
  <si>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</si>
  <si>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</si>
  <si>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</si>
  <si>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</si>
  <si>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</si>
  <si>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</si>
  <si>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</si>
  <si>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</si>
  <si>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</si>
  <si>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</si>
  <si>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</si>
  <si>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</si>
  <si>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</si>
  <si>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</si>
  <si>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</si>
  <si>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</si>
  <si>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</si>
  <si>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</si>
  <si>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</si>
  <si>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</si>
  <si>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</si>
  <si>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</si>
  <si>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</si>
  <si>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</si>
  <si>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</si>
  <si>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</si>
  <si>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</si>
  <si>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</si>
  <si>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</si>
  <si>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</si>
  <si>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</si>
  <si>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</si>
  <si>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</si>
  <si>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</si>
  <si>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</si>
  <si>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</si>
  <si>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</si>
  <si>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</si>
  <si>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</si>
  <si>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</si>
  <si>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</si>
  <si>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</si>
  <si>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</si>
  <si>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</si>
  <si>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</si>
  <si>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</si>
  <si>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</si>
  <si>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</si>
  <si>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</si>
  <si>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</si>
  <si>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</si>
  <si>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</si>
  <si>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</si>
  <si>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</si>
  <si>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</si>
  <si>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</si>
  <si>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</si>
  <si>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</si>
  <si>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</si>
  <si>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</si>
  <si>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</si>
  <si>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</si>
  <si>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</si>
  <si>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</si>
  <si>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</si>
  <si>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</si>
  <si>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</si>
  <si>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</si>
  <si>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</si>
  <si>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</si>
  <si>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</si>
  <si>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</si>
  <si>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</si>
  <si>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</si>
  <si>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</si>
  <si>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</si>
  <si>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</si>
  <si>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</si>
  <si>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</si>
  <si>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</si>
  <si>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</si>
  <si>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</si>
  <si>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</si>
  <si>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</si>
  <si>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</si>
  <si>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</si>
  <si>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</si>
  <si>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</si>
  <si>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</si>
  <si>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</si>
  <si>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</si>
  <si>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</si>
  <si>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</si>
  <si>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</si>
  <si>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</si>
  <si>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</si>
  <si>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</si>
  <si>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</si>
  <si>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</si>
  <si>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</si>
  <si>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</si>
  <si>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</si>
  <si>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</si>
  <si>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</si>
  <si>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</si>
  <si>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</si>
  <si>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</si>
  <si>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</si>
  <si>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</si>
  <si>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</si>
  <si>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</si>
  <si>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</si>
  <si>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</si>
  <si>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</si>
  <si>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</si>
  <si>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</si>
  <si>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</si>
  <si>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</si>
  <si>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</si>
  <si>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</si>
  <si>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</si>
  <si>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</si>
  <si>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</si>
  <si>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</si>
  <si>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</si>
  <si>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</si>
  <si>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</si>
  <si>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</si>
  <si>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</si>
  <si>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</si>
  <si>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</si>
  <si>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</si>
  <si>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</si>
  <si>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</si>
  <si>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</si>
  <si>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</si>
  <si>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</si>
  <si>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</si>
  <si>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</si>
  <si>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</si>
  <si>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</si>
  <si>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</si>
  <si>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</si>
  <si>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</si>
  <si>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</si>
  <si>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</si>
  <si>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</si>
  <si>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</si>
  <si>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</si>
  <si>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</si>
  <si>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</si>
  <si>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</si>
  <si>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</si>
  <si>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</si>
  <si>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</si>
  <si>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</si>
  <si>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</si>
  <si>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</si>
  <si>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</si>
  <si>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</si>
  <si>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</si>
  <si>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</si>
  <si>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</si>
  <si>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</si>
  <si>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</si>
  <si>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</si>
  <si>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</si>
  <si>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</si>
  <si>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</si>
  <si>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</si>
  <si>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</si>
  <si>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</si>
  <si>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</si>
  <si>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</si>
  <si>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</si>
  <si>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</si>
  <si>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</si>
  <si>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</si>
  <si>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</si>
  <si>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</si>
  <si>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</si>
  <si>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</si>
  <si>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</si>
  <si>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</si>
  <si>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</si>
  <si>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</si>
  <si>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</si>
  <si>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</si>
  <si>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</si>
  <si>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</si>
  <si>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</si>
  <si>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</si>
  <si>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</si>
  <si>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</si>
  <si>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</si>
  <si>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</si>
  <si>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</si>
  <si>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</si>
  <si>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</si>
  <si>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</si>
  <si>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</si>
  <si>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</si>
  <si>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</si>
  <si>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</si>
  <si>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</si>
  <si>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</si>
  <si>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</si>
  <si>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</si>
  <si>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</si>
  <si>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</si>
  <si>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</si>
  <si>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</si>
  <si>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</si>
  <si>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</si>
  <si>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</si>
  <si>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</si>
  <si>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</si>
  <si>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</si>
  <si>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</si>
  <si>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</si>
  <si>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</si>
  <si>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</si>
  <si>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</si>
  <si>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</si>
  <si>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</si>
  <si>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</si>
  <si>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</si>
  <si>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</si>
  <si>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</si>
  <si>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</si>
  <si>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</si>
  <si>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</si>
  <si>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</si>
  <si>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</si>
  <si>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</si>
  <si>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</si>
  <si>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</si>
  <si>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</si>
  <si>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</si>
  <si>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</si>
  <si>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</si>
  <si>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</si>
  <si>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</si>
  <si>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</si>
  <si>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</si>
  <si>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</si>
  <si>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</si>
  <si>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</si>
  <si>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</si>
  <si>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</si>
  <si>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</si>
  <si>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</si>
  <si>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</si>
  <si>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</si>
  <si>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</si>
  <si>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</si>
  <si>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</si>
  <si>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</si>
  <si>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</si>
  <si>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</si>
  <si>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</si>
  <si>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</si>
  <si>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</si>
  <si>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</si>
  <si>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</si>
  <si>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</si>
  <si>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</si>
  <si>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</si>
  <si>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</si>
  <si>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</si>
  <si>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</si>
  <si>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</si>
  <si>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</si>
  <si>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</si>
  <si>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</si>
  <si>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</si>
  <si>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</si>
  <si>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</si>
  <si>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</si>
  <si>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</si>
  <si>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</si>
  <si>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</si>
  <si>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</si>
  <si>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</si>
  <si>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</si>
  <si>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</si>
  <si>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</si>
  <si>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</si>
  <si>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</si>
  <si>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</si>
  <si>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</si>
  <si>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</si>
  <si>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</si>
  <si>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</si>
  <si>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</si>
  <si>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</si>
  <si>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</si>
  <si>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</si>
  <si>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</si>
  <si>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</si>
  <si>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</si>
  <si>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</si>
  <si>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</si>
  <si>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</si>
  <si>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</si>
  <si>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</si>
  <si>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</si>
  <si>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</si>
  <si>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</si>
  <si>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</si>
  <si>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</si>
  <si>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</si>
  <si>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</si>
  <si>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</si>
  <si>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</si>
  <si>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</si>
  <si>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</si>
  <si>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</si>
  <si>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</si>
  <si>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</si>
  <si>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</si>
  <si>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</si>
  <si>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</si>
  <si>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</si>
  <si>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</si>
  <si>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</si>
  <si>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</si>
  <si>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</si>
  <si>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</si>
  <si>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</si>
  <si>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</si>
  <si>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</si>
  <si>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</si>
  <si>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</si>
  <si>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</si>
  <si>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</si>
  <si>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</si>
  <si>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</si>
  <si>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</si>
  <si>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</si>
  <si>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</si>
  <si>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</si>
  <si>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</si>
  <si>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</si>
  <si>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</si>
  <si>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</si>
  <si>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</si>
  <si>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</si>
  <si>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</si>
  <si>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</si>
  <si>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</si>
  <si>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</si>
  <si>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</si>
  <si>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</si>
  <si>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</si>
  <si>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</si>
  <si>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r>
      <rPr>
        <b/>
        <sz val="10"/>
        <rFont val="Times New Roman"/>
        <family val="1"/>
      </rPr>
      <t xml:space="preserve">Dëme pezull  Fond Kompesimi </t>
    </r>
    <r>
      <rPr>
        <sz val="10"/>
        <rFont val="Times New Roman"/>
        <family val="1"/>
      </rPr>
      <t xml:space="preserve">/                       Outstanting </t>
    </r>
    <r>
      <rPr>
        <i/>
        <sz val="10"/>
        <rFont val="Times New Roman"/>
        <family val="1"/>
      </rPr>
      <t>Claims Compensation Fund</t>
    </r>
  </si>
  <si>
    <t>25/`24-1</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</si>
  <si>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</si>
  <si>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</si>
  <si>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</si>
  <si>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</si>
  <si>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</si>
  <si>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</si>
  <si>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</si>
  <si>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</si>
  <si>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</si>
  <si>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</si>
  <si>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t>
  </si>
  <si>
    <t>Janar - Gusht  2025</t>
  </si>
  <si>
    <t>January - August 2025</t>
  </si>
  <si>
    <r>
      <t xml:space="preserve">Janar - Gusht  / </t>
    </r>
    <r>
      <rPr>
        <i/>
        <sz val="9"/>
        <rFont val="Times New Roman"/>
        <family val="1"/>
      </rPr>
      <t>January - August</t>
    </r>
  </si>
  <si>
    <r>
      <t xml:space="preserve">Janar - Gusht  2025 / </t>
    </r>
    <r>
      <rPr>
        <i/>
        <sz val="9"/>
        <rFont val="Times New Roman"/>
        <family val="1"/>
      </rPr>
      <t>January - August 2025</t>
    </r>
  </si>
  <si>
    <t>Insig jeta</t>
  </si>
  <si>
    <t>Sicred</t>
  </si>
  <si>
    <t>Sigal Life Uniqa Group Austria</t>
  </si>
  <si>
    <t>Albsig jeta</t>
  </si>
  <si>
    <t xml:space="preserve">"Viena Life Insurance" Viena Sigurim Jete </t>
  </si>
  <si>
    <t>Sigal Uniqa Group Austria</t>
  </si>
  <si>
    <t>Intersig Vienna Insurance Group</t>
  </si>
  <si>
    <t>Ansig</t>
  </si>
  <si>
    <t>Sigma Interalbanian Vienna Insurance Group</t>
  </si>
  <si>
    <t xml:space="preserve">Ansig </t>
  </si>
  <si>
    <t>Albsig Jete</t>
  </si>
  <si>
    <t>Atlantik</t>
  </si>
  <si>
    <t>Insig sh.a</t>
  </si>
  <si>
    <t>Për konvertimin e të dhënave në valutë të huaj është përdorur kursi mesatar i këmbimit për muajin Gusht 2025, referuar të dhënave të publikuara në faqen zyrtare të internetit të Bankës së Shqipërisë: 1 Euro = 97.29 lekë dhe 1 USD = 83.66 lekë.</t>
  </si>
  <si>
    <t>For data in foreign currency, the official average currency exchange rate for August 2025 is used, referring to the Central Bank of Albania official website: 1 Euro = 97.29 ALL dhe 1 USD = 83.66 ALL.</t>
  </si>
  <si>
    <t xml:space="preserve">Në Janar-Gusht 2025 tregu i sigurimeve ka patur një rritje prej 9.53 %, krahasuar me Janar-Gusht 2024. Vëllimi i primeve të shkruara bruto është rritur me 1,557,613 mijë lekë duke arritur shifrën 17,906,461 mijë lekë. </t>
  </si>
  <si>
    <t>Vëllimi i primeve të shkruara bruto në veprimtarinë e Jo-Jetës kapi shifrën 16,397,444 mijë lekë duke shënuar një rritje në masën 9.19% krahasuar me Janar-Gusht 2024.</t>
  </si>
  <si>
    <t>Numri i kontratave në sigurimin e Jo-Jetës kapi shifrën 1,004,017 duke shënuar një rritje në masën 5.19% krahasuar me Janar-Gusht 2024.</t>
  </si>
  <si>
    <t>Vëllimi i primeve të shkruara bruto në veprimtarinë e Jetës kapi shifrën 1,504,394 mijë lekë duke shënuar një rritje në masën 13.47% krahasuar me Janar-Gusht 2024.</t>
  </si>
  <si>
    <t>Numri i kontratave në sigurimin e Jetës arriti në 112,167 duke shënuar një rritje në masën 15.21% krahasuar me Janar-Gusht 2024.</t>
  </si>
  <si>
    <t>Gjate periudhes Janar-Gusht 2025 janë paguar gjithsej 5,468,399 mijë lekë dëme ose 2.27 % më pak se në Janar-Gusht 2024.</t>
  </si>
  <si>
    <t>Numri i dëmeve të paguara në Janar-Gusht 2025 është rritur me 1,783 dhe arriti shifrën 49,427 nga të cilat 47,055 dëme janë paguar nga shoqëritë e sigurimit të Jo-Jetës dhe 2,372 nga shoqëritë e sigurimit të Jetës.</t>
  </si>
  <si>
    <t>The number of policies was 1,116,204 an increase  of 6.12% compared to January-August 2024.</t>
  </si>
  <si>
    <t xml:space="preserve">Numri i kontratave arriti në 1,116,204 duke shënuar një rritje me 6.12% krahasuar me Janar-Gusht 2024.
</t>
  </si>
  <si>
    <t>The volume of gross written premiums in Non-Life insurance business was ALL 16,397,444 thousand, an increase by 9.19% compared to January-August 2024.</t>
  </si>
  <si>
    <t>The number of Non-Life insurance policies was 1,004,017 an increase of 5.19% compared to January-August 2024.</t>
  </si>
  <si>
    <t>The amount of gross insurance premiums in Life insurance business was ALL 1,504,394 thousand, an increase by 13.47% compared to January-August 2024.</t>
  </si>
  <si>
    <t>The number of Life insurance policies was 112,167, an increase by 15.21% compared to January-August 2024.</t>
  </si>
  <si>
    <t>The number of claims paid in January-August 2025 was 49,427 an increase by 1,783 compared to January-August 2025. Of those, 47,055 claims were paid by Non-Life Insurers and 2,372 by Life insurers.</t>
  </si>
  <si>
    <t xml:space="preserve">During January-August 2025 the insurance market experienced an increase by 9.53% compared to January-August 2024. The volume  of gross written premiums increased by ALL 1,557,613 thousand, reaching the figure of ALL17,906,461 thousand. </t>
  </si>
  <si>
    <t xml:space="preserve">During January-August 2025, the total of paid claims was ALL 5,468,399 thousand, or 2.27 % less than compared to January-August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</si>
</sst>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style="medium">
        <color theme="0" tint="-0.24994659260841701"/>
      </top>
      <bottom style="thin">
        <color indexed="64"/>
      </bottom>
      <diagonal/>
    </border>
    <border>
      <left style="medium">
        <color theme="0" tint="-0.499984740745262"/>
      </left>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99">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5"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5"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5"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5"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5"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5" fontId="43" fillId="6" borderId="26" xfId="2" applyFont="1" applyFill="1" applyBorder="1" applyAlignment="1" applyProtection="1">
      <alignment horizontal="right" wrapText="1"/>
    </xf>
    <xf numFmtId="0" fontId="52" fillId="6" borderId="36" xfId="0" applyFont="1" applyFill="1" applyBorder="1" applyAlignment="1" applyProtection="1">
      <alignment horizontal="left"/>
      <protection locked="0"/>
    </xf>
    <xf numFmtId="167" fontId="43" fillId="6" borderId="36" xfId="0" applyNumberFormat="1" applyFont="1" applyFill="1" applyBorder="1" applyAlignment="1" applyProtection="1">
      <alignment horizontal="left" wrapText="1"/>
      <protection locked="0"/>
    </xf>
    <xf numFmtId="167" fontId="43" fillId="6" borderId="36" xfId="0" applyNumberFormat="1" applyFont="1" applyFill="1" applyBorder="1" applyAlignment="1">
      <alignment horizontal="right" wrapText="1"/>
    </xf>
    <xf numFmtId="40" fontId="43" fillId="6" borderId="36" xfId="2" applyNumberFormat="1" applyFont="1" applyFill="1" applyBorder="1" applyAlignment="1" applyProtection="1">
      <alignment horizontal="right" wrapText="1"/>
    </xf>
    <xf numFmtId="165" fontId="43" fillId="6" borderId="36" xfId="2" applyFont="1" applyFill="1" applyBorder="1" applyAlignment="1" applyProtection="1">
      <alignment horizontal="right" wrapText="1"/>
    </xf>
    <xf numFmtId="165" fontId="43" fillId="6" borderId="36"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6"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7"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115" fillId="6" borderId="0" xfId="0" applyFont="1" applyFill="1"/>
    <xf numFmtId="0" fontId="113" fillId="6" borderId="0" xfId="94" applyFont="1" applyFill="1"/>
    <xf numFmtId="0" fontId="43" fillId="3" borderId="38" xfId="0" applyFont="1" applyFill="1" applyBorder="1" applyProtection="1">
      <protection locked="0"/>
    </xf>
    <xf numFmtId="167" fontId="43" fillId="3" borderId="38"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7" xfId="2" applyNumberFormat="1" applyFont="1" applyFill="1" applyBorder="1" applyAlignment="1" applyProtection="1">
      <alignment horizontal="right" wrapText="1"/>
    </xf>
    <xf numFmtId="40" fontId="54" fillId="10" borderId="37" xfId="2" applyNumberFormat="1" applyFont="1" applyFill="1" applyBorder="1" applyAlignment="1" applyProtection="1">
      <alignment horizontal="right" wrapText="1"/>
    </xf>
    <xf numFmtId="165" fontId="54" fillId="10" borderId="37"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5" fontId="49" fillId="2" borderId="16" xfId="2"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167" fontId="7" fillId="5" borderId="39" xfId="2" applyNumberFormat="1" applyFont="1" applyFill="1" applyBorder="1" applyAlignment="1" applyProtection="1">
      <alignment wrapText="1"/>
      <protection locked="0"/>
    </xf>
    <xf numFmtId="40" fontId="49" fillId="2" borderId="39"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38" xfId="2" applyNumberFormat="1" applyFont="1" applyFill="1" applyBorder="1" applyAlignment="1" applyProtection="1">
      <protection locked="0"/>
    </xf>
    <xf numFmtId="167" fontId="49" fillId="2" borderId="15" xfId="2" applyNumberFormat="1" applyFont="1" applyFill="1" applyBorder="1" applyAlignment="1" applyProtection="1">
      <alignment horizontal="right" wrapText="1"/>
      <protection locked="0"/>
    </xf>
    <xf numFmtId="167" fontId="7" fillId="2" borderId="0" xfId="2" applyNumberFormat="1" applyFont="1" applyFill="1" applyProtection="1">
      <protection locked="0"/>
    </xf>
    <xf numFmtId="167" fontId="16" fillId="6" borderId="0" xfId="2" applyNumberFormat="1" applyFont="1" applyFill="1" applyProtection="1">
      <protection locked="0"/>
    </xf>
    <xf numFmtId="167" fontId="23" fillId="6" borderId="0" xfId="2" applyNumberFormat="1" applyFont="1" applyFill="1" applyProtection="1">
      <protection locked="0"/>
    </xf>
    <xf numFmtId="172" fontId="7" fillId="7" borderId="11" xfId="2" applyNumberFormat="1" applyFont="1" applyFill="1" applyBorder="1" applyAlignment="1" applyProtection="1">
      <alignment horizontal="right" wrapText="1"/>
    </xf>
    <xf numFmtId="0" fontId="52" fillId="3" borderId="0" xfId="0" applyFont="1" applyFill="1" applyAlignment="1" applyProtection="1">
      <alignment horizontal="left"/>
      <protection locked="0"/>
    </xf>
    <xf numFmtId="167" fontId="52" fillId="3" borderId="0" xfId="2" applyNumberFormat="1" applyFont="1" applyFill="1" applyBorder="1" applyAlignment="1" applyProtection="1">
      <alignment horizontal="right" wrapText="1"/>
    </xf>
    <xf numFmtId="168" fontId="52" fillId="3" borderId="0" xfId="96" applyNumberFormat="1" applyFont="1" applyFill="1" applyBorder="1" applyAlignment="1" applyProtection="1">
      <alignment horizontal="right" wrapText="1"/>
    </xf>
    <xf numFmtId="167" fontId="0" fillId="2" borderId="0" xfId="0" applyNumberFormat="1" applyFill="1" applyProtection="1">
      <protection locked="0"/>
    </xf>
    <xf numFmtId="167" fontId="7" fillId="2" borderId="0" xfId="0" applyNumberFormat="1" applyFont="1" applyFill="1" applyProtection="1">
      <protection locked="0"/>
    </xf>
    <xf numFmtId="167" fontId="7" fillId="6" borderId="0" xfId="2" applyNumberFormat="1" applyFont="1" applyFill="1"/>
    <xf numFmtId="167" fontId="110" fillId="6" borderId="0" xfId="2" applyNumberFormat="1" applyFont="1" applyFill="1" applyAlignment="1">
      <alignment wrapText="1"/>
    </xf>
    <xf numFmtId="171" fontId="7" fillId="6" borderId="0" xfId="0" applyNumberFormat="1" applyFont="1" applyFill="1" applyProtection="1">
      <protection locked="0"/>
    </xf>
    <xf numFmtId="167" fontId="23" fillId="2" borderId="0" xfId="0" applyNumberFormat="1" applyFont="1" applyFill="1" applyProtection="1">
      <protection locked="0"/>
    </xf>
    <xf numFmtId="165" fontId="49" fillId="2" borderId="15" xfId="2" applyFont="1" applyFill="1" applyBorder="1" applyAlignment="1" applyProtection="1">
      <alignment horizontal="right" wrapText="1"/>
      <protection locked="0"/>
    </xf>
    <xf numFmtId="165" fontId="49" fillId="2" borderId="15" xfId="2" applyFont="1" applyFill="1" applyBorder="1" applyAlignment="1" applyProtection="1">
      <alignment wrapText="1"/>
      <protection locked="0"/>
    </xf>
    <xf numFmtId="167" fontId="49" fillId="2" borderId="0" xfId="2" applyNumberFormat="1" applyFont="1" applyFill="1" applyBorder="1" applyAlignment="1" applyProtection="1">
      <alignment wrapText="1"/>
    </xf>
    <xf numFmtId="167" fontId="49" fillId="2" borderId="15" xfId="2" applyNumberFormat="1" applyFont="1" applyFill="1" applyBorder="1" applyAlignment="1" applyProtection="1">
      <alignment wrapText="1"/>
    </xf>
    <xf numFmtId="40" fontId="49" fillId="2" borderId="0" xfId="2" applyNumberFormat="1" applyFont="1" applyFill="1" applyBorder="1" applyAlignment="1" applyProtection="1">
      <alignment horizontal="right" wrapText="1"/>
    </xf>
    <xf numFmtId="40" fontId="49" fillId="2" borderId="15" xfId="2" applyNumberFormat="1" applyFont="1" applyFill="1" applyBorder="1" applyAlignment="1" applyProtection="1">
      <alignment wrapText="1"/>
    </xf>
    <xf numFmtId="168" fontId="49" fillId="2" borderId="15" xfId="2" applyNumberFormat="1" applyFont="1" applyFill="1" applyBorder="1" applyAlignment="1" applyProtection="1">
      <alignment horizontal="right" wrapText="1"/>
    </xf>
    <xf numFmtId="38" fontId="43" fillId="3" borderId="0" xfId="2" applyNumberFormat="1" applyFont="1" applyFill="1" applyBorder="1" applyAlignment="1" applyProtection="1">
      <alignment horizontal="right" wrapText="1"/>
    </xf>
    <xf numFmtId="0" fontId="7" fillId="6" borderId="0" xfId="2" applyNumberFormat="1" applyFont="1" applyFill="1" applyBorder="1" applyAlignment="1" applyProtection="1">
      <alignment horizontal="right" wrapText="1"/>
    </xf>
    <xf numFmtId="0" fontId="50" fillId="2" borderId="15" xfId="2" applyNumberFormat="1" applyFont="1" applyFill="1" applyBorder="1" applyAlignment="1" applyProtection="1">
      <alignment wrapText="1"/>
    </xf>
    <xf numFmtId="3" fontId="50" fillId="2" borderId="15" xfId="2" applyNumberFormat="1" applyFont="1" applyFill="1" applyBorder="1" applyAlignment="1" applyProtection="1">
      <alignment wrapText="1"/>
    </xf>
    <xf numFmtId="0" fontId="7" fillId="2" borderId="15" xfId="0" applyFont="1" applyFill="1" applyBorder="1" applyAlignment="1" applyProtection="1">
      <alignment wrapText="1"/>
      <protection locked="0"/>
    </xf>
    <xf numFmtId="165" fontId="50" fillId="2" borderId="15" xfId="2"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128" fillId="6" borderId="0" xfId="94" applyFont="1" applyFill="1" applyAlignment="1">
      <alignment horizontal="left"/>
    </xf>
    <xf numFmtId="0" fontId="129" fillId="6" borderId="0" xfId="0" applyFont="1" applyFill="1"/>
    <xf numFmtId="3" fontId="23" fillId="2" borderId="0" xfId="0" applyNumberFormat="1" applyFont="1" applyFill="1" applyProtection="1">
      <protection locked="0"/>
    </xf>
    <xf numFmtId="3" fontId="23" fillId="2" borderId="22" xfId="0" applyNumberFormat="1" applyFont="1" applyFill="1" applyBorder="1" applyProtection="1">
      <protection locked="0"/>
    </xf>
    <xf numFmtId="167" fontId="49" fillId="2" borderId="0" xfId="2" applyNumberFormat="1" applyFont="1" applyFill="1" applyBorder="1" applyAlignment="1" applyProtection="1">
      <alignment wrapText="1"/>
      <protection locked="0"/>
    </xf>
    <xf numFmtId="168" fontId="7" fillId="5" borderId="27" xfId="96" applyNumberFormat="1" applyFont="1" applyFill="1" applyBorder="1" applyAlignment="1" applyProtection="1">
      <alignment horizontal="left" wrapText="1"/>
      <protection locked="0"/>
    </xf>
    <xf numFmtId="167" fontId="49" fillId="2" borderId="15" xfId="2" applyNumberFormat="1" applyFont="1" applyFill="1" applyBorder="1" applyAlignment="1" applyProtection="1">
      <alignment horizontal="right"/>
      <protection locked="0"/>
    </xf>
    <xf numFmtId="167" fontId="49" fillId="6" borderId="0" xfId="2" applyNumberFormat="1" applyFont="1" applyFill="1" applyBorder="1" applyAlignment="1" applyProtection="1">
      <alignment horizontal="right"/>
      <protection locked="0"/>
    </xf>
    <xf numFmtId="165" fontId="43" fillId="3" borderId="0" xfId="2" applyFont="1" applyFill="1" applyProtection="1">
      <protection locked="0"/>
    </xf>
    <xf numFmtId="40" fontId="49" fillId="2" borderId="0" xfId="2" applyNumberFormat="1" applyFont="1" applyFill="1" applyBorder="1" applyAlignment="1" applyProtection="1">
      <alignment wrapText="1"/>
    </xf>
    <xf numFmtId="40" fontId="49" fillId="2" borderId="15" xfId="2" applyNumberFormat="1" applyFont="1" applyFill="1" applyBorder="1" applyAlignment="1" applyProtection="1">
      <alignment horizontal="right" wrapText="1"/>
      <protection locked="0"/>
    </xf>
    <xf numFmtId="0" fontId="120" fillId="11" borderId="41" xfId="0" applyFont="1" applyFill="1" applyBorder="1" applyAlignment="1" applyProtection="1">
      <alignment horizontal="center"/>
      <protection locked="0"/>
    </xf>
    <xf numFmtId="165" fontId="0" fillId="2" borderId="0" xfId="2" applyFont="1" applyFill="1" applyProtection="1">
      <protection locked="0"/>
    </xf>
    <xf numFmtId="165" fontId="49" fillId="2" borderId="0" xfId="2" applyFont="1" applyFill="1" applyBorder="1" applyAlignment="1" applyProtection="1">
      <alignment wrapText="1"/>
      <protection locked="0"/>
    </xf>
    <xf numFmtId="165" fontId="49" fillId="2" borderId="0" xfId="2" applyFont="1" applyFill="1" applyBorder="1" applyAlignment="1" applyProtection="1">
      <alignment horizontal="right" wrapText="1"/>
    </xf>
    <xf numFmtId="168" fontId="7" fillId="0" borderId="11" xfId="96" applyNumberFormat="1" applyFont="1" applyFill="1" applyBorder="1" applyAlignment="1" applyProtection="1">
      <alignment horizontal="right" wrapText="1"/>
    </xf>
    <xf numFmtId="0" fontId="50" fillId="2" borderId="15" xfId="2" applyNumberFormat="1" applyFont="1" applyFill="1" applyBorder="1" applyAlignment="1" applyProtection="1">
      <alignment horizontal="right" wrapText="1"/>
    </xf>
    <xf numFmtId="0" fontId="49" fillId="6" borderId="24" xfId="0" applyFont="1" applyFill="1" applyBorder="1" applyProtection="1">
      <protection locked="0"/>
    </xf>
    <xf numFmtId="168" fontId="27" fillId="0" borderId="22" xfId="2" applyNumberFormat="1" applyFont="1" applyFill="1" applyBorder="1" applyAlignment="1" applyProtection="1">
      <alignment horizontal="right" wrapText="1"/>
      <protection locked="0"/>
    </xf>
    <xf numFmtId="167" fontId="27" fillId="0" borderId="0" xfId="2" applyNumberFormat="1" applyFont="1" applyFill="1" applyBorder="1" applyAlignment="1" applyProtection="1">
      <alignment horizontal="right" wrapText="1"/>
      <protection locked="0"/>
    </xf>
    <xf numFmtId="167" fontId="7" fillId="7" borderId="17" xfId="2" applyNumberFormat="1" applyFont="1" applyFill="1" applyBorder="1" applyAlignment="1" applyProtection="1">
      <alignment horizontal="right" wrapText="1"/>
    </xf>
    <xf numFmtId="168" fontId="49" fillId="6" borderId="23" xfId="96" applyNumberFormat="1" applyFont="1" applyFill="1" applyBorder="1" applyAlignment="1" applyProtection="1">
      <alignment horizontal="right" wrapText="1"/>
    </xf>
    <xf numFmtId="0" fontId="49" fillId="6" borderId="21" xfId="0" applyFont="1" applyFill="1" applyBorder="1" applyAlignment="1" applyProtection="1">
      <alignment wrapText="1"/>
      <protection locked="0"/>
    </xf>
    <xf numFmtId="0" fontId="49" fillId="2" borderId="23" xfId="0" applyFont="1" applyFill="1" applyBorder="1" applyAlignment="1" applyProtection="1">
      <alignment wrapText="1"/>
      <protection locked="0"/>
    </xf>
    <xf numFmtId="0" fontId="23" fillId="2" borderId="23" xfId="0" applyFont="1" applyFill="1" applyBorder="1" applyProtection="1">
      <protection locked="0"/>
    </xf>
    <xf numFmtId="167" fontId="23" fillId="2" borderId="24" xfId="2" applyNumberFormat="1" applyFont="1" applyFill="1" applyBorder="1" applyAlignment="1" applyProtection="1">
      <protection locked="0"/>
    </xf>
    <xf numFmtId="40" fontId="23" fillId="2" borderId="24" xfId="2" applyNumberFormat="1" applyFont="1" applyFill="1" applyBorder="1" applyProtection="1">
      <protection locked="0"/>
    </xf>
    <xf numFmtId="0" fontId="49" fillId="6" borderId="0" xfId="0" applyFont="1" applyFill="1" applyProtection="1">
      <protection locked="0"/>
    </xf>
    <xf numFmtId="167" fontId="43" fillId="3" borderId="0" xfId="2" applyNumberFormat="1" applyFont="1" applyFill="1" applyBorder="1" applyAlignment="1" applyProtection="1">
      <alignment horizontal="left"/>
      <protection locked="0"/>
    </xf>
    <xf numFmtId="0" fontId="49" fillId="6" borderId="24" xfId="0" applyFont="1" applyFill="1" applyBorder="1" applyAlignment="1" applyProtection="1">
      <alignment wrapText="1"/>
      <protection locked="0"/>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6" fillId="6" borderId="0" xfId="0" applyFont="1" applyFill="1" applyAlignment="1">
      <alignment horizontal="left"/>
    </xf>
    <xf numFmtId="0" fontId="57" fillId="2" borderId="0" xfId="0" applyFont="1" applyFill="1" applyAlignment="1">
      <alignment horizontal="left"/>
    </xf>
    <xf numFmtId="0" fontId="56" fillId="2" borderId="0" xfId="0" applyFont="1" applyFill="1" applyAlignment="1">
      <alignment horizontal="left"/>
    </xf>
    <xf numFmtId="0" fontId="58" fillId="2" borderId="0" xfId="0" applyFont="1" applyFill="1" applyAlignment="1">
      <alignment horizontal="left" wrapText="1"/>
    </xf>
    <xf numFmtId="0" fontId="9" fillId="2" borderId="0" xfId="0" applyFont="1" applyFill="1" applyAlignment="1">
      <alignment horizontal="left"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11" fillId="6" borderId="0" xfId="0" applyFont="1" applyFill="1" applyAlignment="1">
      <alignment horizontal="center" vertical="top" wrapText="1"/>
    </xf>
    <xf numFmtId="0" fontId="15" fillId="6" borderId="0" xfId="93" applyFont="1" applyFill="1" applyAlignment="1" applyProtection="1">
      <alignment horizontal="center" vertical="center" wrapText="1"/>
      <protection locked="0"/>
    </xf>
    <xf numFmtId="0" fontId="51" fillId="6" borderId="0" xfId="0" applyFont="1" applyFill="1" applyAlignment="1" applyProtection="1">
      <alignment horizontal="center"/>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8" borderId="30" xfId="0" applyFont="1" applyFill="1" applyBorder="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38" fillId="2" borderId="0" xfId="0" applyFont="1" applyFill="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42" fillId="6"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42" xfId="0" applyFont="1" applyFill="1" applyBorder="1" applyAlignment="1" applyProtection="1">
      <alignment horizontal="center" vertical="center" wrapText="1"/>
      <protection locked="0"/>
    </xf>
    <xf numFmtId="0" fontId="106" fillId="11" borderId="40" xfId="0" applyFont="1" applyFill="1" applyBorder="1" applyAlignment="1" applyProtection="1">
      <alignment horizontal="center" vertical="center" wrapText="1"/>
      <protection locked="0"/>
    </xf>
    <xf numFmtId="1" fontId="120" fillId="11" borderId="43" xfId="0" applyNumberFormat="1" applyFont="1" applyFill="1" applyBorder="1" applyAlignment="1" applyProtection="1">
      <alignment horizontal="center" wrapText="1"/>
      <protection locked="0"/>
    </xf>
    <xf numFmtId="1" fontId="120" fillId="11" borderId="44" xfId="0" applyNumberFormat="1" applyFont="1" applyFill="1" applyBorder="1" applyAlignment="1" applyProtection="1">
      <alignment horizontal="center" wrapText="1"/>
      <protection locked="0"/>
    </xf>
    <xf numFmtId="1" fontId="120" fillId="11" borderId="45" xfId="0" applyNumberFormat="1" applyFont="1" applyFill="1" applyBorder="1" applyAlignment="1" applyProtection="1">
      <alignment horizontal="center" wrapText="1"/>
      <protection locked="0"/>
    </xf>
    <xf numFmtId="0" fontId="72" fillId="2" borderId="46" xfId="93" applyFont="1" applyFill="1" applyBorder="1" applyAlignment="1" applyProtection="1">
      <alignment horizontal="right"/>
      <protection locked="0"/>
    </xf>
    <xf numFmtId="0" fontId="51" fillId="6" borderId="0" xfId="0" applyFont="1" applyFill="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2" borderId="29" xfId="0" applyFont="1" applyFill="1" applyBorder="1" applyAlignment="1" applyProtection="1">
      <alignment horizontal="center"/>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48" fillId="8" borderId="17" xfId="0" applyFont="1" applyFill="1" applyBorder="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77" fillId="2" borderId="0" xfId="93" applyFont="1" applyFill="1" applyAlignment="1" applyProtection="1">
      <alignment horizontal="center" vertical="center" wrapText="1"/>
      <protection locked="0"/>
    </xf>
    <xf numFmtId="0" fontId="117" fillId="6" borderId="0" xfId="0" applyFont="1" applyFill="1" applyAlignment="1">
      <alignment horizontal="left" vertical="top" wrapText="1"/>
    </xf>
    <xf numFmtId="0" fontId="58" fillId="6" borderId="0" xfId="0" applyFont="1" applyFill="1" applyAlignment="1">
      <alignment horizontal="left" wrapText="1"/>
    </xf>
    <xf numFmtId="0" fontId="123" fillId="6" borderId="0" xfId="0" applyFont="1" applyFill="1" applyAlignment="1">
      <alignment horizontal="left" vertical="top" wrapText="1"/>
    </xf>
    <xf numFmtId="0" fontId="58" fillId="0" borderId="0" xfId="0" applyFont="1" applyAlignment="1">
      <alignment horizontal="left" vertical="top" wrapText="1"/>
    </xf>
    <xf numFmtId="0" fontId="117" fillId="0" borderId="0" xfId="0" applyFont="1" applyAlignment="1">
      <alignment horizontal="left" wrapText="1"/>
    </xf>
    <xf numFmtId="0" fontId="117" fillId="6" borderId="0" xfId="0" applyFont="1" applyFill="1" applyAlignment="1">
      <alignment horizontal="left" wrapText="1"/>
    </xf>
  </cellXfs>
  <cellStyles count="330">
    <cellStyle name="Attribute" xfId="1" xr:uid="{00000000-0005-0000-0000-000000000000}"/>
    <cellStyle name="Comma" xfId="2" builtinId="3"/>
    <cellStyle name="Comma [0] 2" xfId="145" xr:uid="{00000000-0005-0000-0000-000002000000}"/>
    <cellStyle name="Comma 10" xfId="3" xr:uid="{00000000-0005-0000-0000-000003000000}"/>
    <cellStyle name="Comma 10 2" xfId="4" xr:uid="{00000000-0005-0000-0000-000004000000}"/>
    <cellStyle name="Comma 10 3" xfId="5" xr:uid="{00000000-0005-0000-0000-000005000000}"/>
    <cellStyle name="Comma 11" xfId="6" xr:uid="{00000000-0005-0000-0000-000006000000}"/>
    <cellStyle name="Comma 11 2" xfId="7" xr:uid="{00000000-0005-0000-0000-000007000000}"/>
    <cellStyle name="Comma 11 3" xfId="8" xr:uid="{00000000-0005-0000-0000-000008000000}"/>
    <cellStyle name="Comma 12" xfId="9" xr:uid="{00000000-0005-0000-0000-000009000000}"/>
    <cellStyle name="Comma 12 2" xfId="10" xr:uid="{00000000-0005-0000-0000-00000A000000}"/>
    <cellStyle name="Comma 12 3" xfId="11" xr:uid="{00000000-0005-0000-0000-00000B000000}"/>
    <cellStyle name="Comma 13" xfId="12" xr:uid="{00000000-0005-0000-0000-00000C000000}"/>
    <cellStyle name="Comma 13 2" xfId="13" xr:uid="{00000000-0005-0000-0000-00000D000000}"/>
    <cellStyle name="Comma 13 3" xfId="14" xr:uid="{00000000-0005-0000-0000-00000E000000}"/>
    <cellStyle name="Comma 14" xfId="15" xr:uid="{00000000-0005-0000-0000-00000F000000}"/>
    <cellStyle name="Comma 14 2" xfId="16" xr:uid="{00000000-0005-0000-0000-000010000000}"/>
    <cellStyle name="Comma 14 3" xfId="17" xr:uid="{00000000-0005-0000-0000-000011000000}"/>
    <cellStyle name="Comma 15" xfId="18" xr:uid="{00000000-0005-0000-0000-000012000000}"/>
    <cellStyle name="Comma 15 2" xfId="19" xr:uid="{00000000-0005-0000-0000-000013000000}"/>
    <cellStyle name="Comma 15 3" xfId="20" xr:uid="{00000000-0005-0000-0000-000014000000}"/>
    <cellStyle name="Comma 16" xfId="21" xr:uid="{00000000-0005-0000-0000-000015000000}"/>
    <cellStyle name="Comma 16 2" xfId="104" xr:uid="{00000000-0005-0000-0000-000016000000}"/>
    <cellStyle name="Comma 16 3" xfId="156" xr:uid="{00000000-0005-0000-0000-000017000000}"/>
    <cellStyle name="Comma 16 3 2" xfId="229" xr:uid="{00000000-0005-0000-0000-000018000000}"/>
    <cellStyle name="Comma 16 3 2 2" xfId="311" xr:uid="{00000000-0005-0000-0000-000019000000}"/>
    <cellStyle name="Comma 16 3 3" xfId="267" xr:uid="{00000000-0005-0000-0000-00001A000000}"/>
    <cellStyle name="Comma 17" xfId="129" xr:uid="{00000000-0005-0000-0000-00001B000000}"/>
    <cellStyle name="Comma 17 2" xfId="157" xr:uid="{00000000-0005-0000-0000-00001C000000}"/>
    <cellStyle name="Comma 17 3" xfId="178" xr:uid="{00000000-0005-0000-0000-00001D000000}"/>
    <cellStyle name="Comma 17 4" xfId="204" xr:uid="{00000000-0005-0000-0000-00001E000000}"/>
    <cellStyle name="Comma 17 4 2" xfId="293" xr:uid="{00000000-0005-0000-0000-00001F000000}"/>
    <cellStyle name="Comma 17 5" xfId="249" xr:uid="{00000000-0005-0000-0000-000020000000}"/>
    <cellStyle name="Comma 18" xfId="22" xr:uid="{00000000-0005-0000-0000-000021000000}"/>
    <cellStyle name="Comma 19" xfId="141" xr:uid="{00000000-0005-0000-0000-000022000000}"/>
    <cellStyle name="Comma 19 2" xfId="216" xr:uid="{00000000-0005-0000-0000-000023000000}"/>
    <cellStyle name="Comma 2" xfId="23" xr:uid="{00000000-0005-0000-0000-000024000000}"/>
    <cellStyle name="Comma 2 2" xfId="24" xr:uid="{00000000-0005-0000-0000-000025000000}"/>
    <cellStyle name="Comma 2 2 2" xfId="159" xr:uid="{00000000-0005-0000-0000-000026000000}"/>
    <cellStyle name="Comma 2 3" xfId="25" xr:uid="{00000000-0005-0000-0000-000027000000}"/>
    <cellStyle name="Comma 2 4" xfId="158" xr:uid="{00000000-0005-0000-0000-000028000000}"/>
    <cellStyle name="Comma 20" xfId="143" xr:uid="{00000000-0005-0000-0000-000029000000}"/>
    <cellStyle name="Comma 20 2" xfId="218" xr:uid="{00000000-0005-0000-0000-00002A000000}"/>
    <cellStyle name="Comma 21" xfId="155" xr:uid="{00000000-0005-0000-0000-00002B000000}"/>
    <cellStyle name="Comma 22" xfId="176" xr:uid="{00000000-0005-0000-0000-00002C000000}"/>
    <cellStyle name="Comma 22 2" xfId="233" xr:uid="{00000000-0005-0000-0000-00002D000000}"/>
    <cellStyle name="Comma 22 2 2" xfId="315" xr:uid="{00000000-0005-0000-0000-00002E000000}"/>
    <cellStyle name="Comma 22 3" xfId="271" xr:uid="{00000000-0005-0000-0000-00002F000000}"/>
    <cellStyle name="Comma 23" xfId="184" xr:uid="{00000000-0005-0000-0000-000030000000}"/>
    <cellStyle name="Comma 23 2" xfId="238" xr:uid="{00000000-0005-0000-0000-000031000000}"/>
    <cellStyle name="Comma 23 2 2" xfId="320" xr:uid="{00000000-0005-0000-0000-000032000000}"/>
    <cellStyle name="Comma 23 3" xfId="276" xr:uid="{00000000-0005-0000-0000-000033000000}"/>
    <cellStyle name="Comma 24" xfId="191" xr:uid="{00000000-0005-0000-0000-000034000000}"/>
    <cellStyle name="Comma 24 2" xfId="282" xr:uid="{00000000-0005-0000-0000-000035000000}"/>
    <cellStyle name="Comma 25" xfId="196" xr:uid="{00000000-0005-0000-0000-000036000000}"/>
    <cellStyle name="Comma 25 2" xfId="287" xr:uid="{00000000-0005-0000-0000-000037000000}"/>
    <cellStyle name="Comma 26" xfId="201" xr:uid="{00000000-0005-0000-0000-000038000000}"/>
    <cellStyle name="Comma 26 2" xfId="292" xr:uid="{00000000-0005-0000-0000-000039000000}"/>
    <cellStyle name="Comma 27" xfId="244" xr:uid="{00000000-0005-0000-0000-00003A000000}"/>
    <cellStyle name="Comma 27 2" xfId="325" xr:uid="{00000000-0005-0000-0000-00003B000000}"/>
    <cellStyle name="Comma 28" xfId="245" xr:uid="{00000000-0005-0000-0000-00003C000000}"/>
    <cellStyle name="Comma 28 2" xfId="326" xr:uid="{00000000-0005-0000-0000-00003D000000}"/>
    <cellStyle name="Comma 29" xfId="246" xr:uid="{00000000-0005-0000-0000-00003E000000}"/>
    <cellStyle name="Comma 29 2" xfId="327" xr:uid="{00000000-0005-0000-0000-00003F000000}"/>
    <cellStyle name="Comma 3" xfId="26" xr:uid="{00000000-0005-0000-0000-000040000000}"/>
    <cellStyle name="Comma 3 2" xfId="27" xr:uid="{00000000-0005-0000-0000-000041000000}"/>
    <cellStyle name="Comma 3 2 2" xfId="161" xr:uid="{00000000-0005-0000-0000-000042000000}"/>
    <cellStyle name="Comma 3 3" xfId="28" xr:uid="{00000000-0005-0000-0000-000043000000}"/>
    <cellStyle name="Comma 3 4" xfId="160" xr:uid="{00000000-0005-0000-0000-000044000000}"/>
    <cellStyle name="Comma 30" xfId="247" xr:uid="{00000000-0005-0000-0000-000045000000}"/>
    <cellStyle name="Comma 30 2" xfId="328" xr:uid="{00000000-0005-0000-0000-000046000000}"/>
    <cellStyle name="Comma 31" xfId="248" xr:uid="{00000000-0005-0000-0000-000047000000}"/>
    <cellStyle name="Comma 31 2" xfId="329" xr:uid="{00000000-0005-0000-0000-000048000000}"/>
    <cellStyle name="Comma 4" xfId="29" xr:uid="{00000000-0005-0000-0000-000049000000}"/>
    <cellStyle name="Comma 4 2" xfId="30" xr:uid="{00000000-0005-0000-0000-00004A000000}"/>
    <cellStyle name="Comma 4 3" xfId="31" xr:uid="{00000000-0005-0000-0000-00004B000000}"/>
    <cellStyle name="Comma 5" xfId="32" xr:uid="{00000000-0005-0000-0000-00004C000000}"/>
    <cellStyle name="Comma 6" xfId="33" xr:uid="{00000000-0005-0000-0000-00004D000000}"/>
    <cellStyle name="Comma 6 2" xfId="34" xr:uid="{00000000-0005-0000-0000-00004E000000}"/>
    <cellStyle name="Comma 6 3" xfId="35" xr:uid="{00000000-0005-0000-0000-00004F000000}"/>
    <cellStyle name="Comma 7" xfId="36" xr:uid="{00000000-0005-0000-0000-000050000000}"/>
    <cellStyle name="Comma 7 2" xfId="37" xr:uid="{00000000-0005-0000-0000-000051000000}"/>
    <cellStyle name="Comma 7 3" xfId="38" xr:uid="{00000000-0005-0000-0000-000052000000}"/>
    <cellStyle name="Comma 8" xfId="39" xr:uid="{00000000-0005-0000-0000-000053000000}"/>
    <cellStyle name="Comma 8 2" xfId="105" xr:uid="{00000000-0005-0000-0000-000054000000}"/>
    <cellStyle name="Comma 8 3" xfId="162" xr:uid="{00000000-0005-0000-0000-000055000000}"/>
    <cellStyle name="Comma 9" xfId="40" xr:uid="{00000000-0005-0000-0000-000056000000}"/>
    <cellStyle name="Comma 9 2" xfId="41" xr:uid="{00000000-0005-0000-0000-000057000000}"/>
    <cellStyle name="Comma 9 3" xfId="42" xr:uid="{00000000-0005-0000-0000-000058000000}"/>
    <cellStyle name="Hyperlink" xfId="43" builtinId="8"/>
    <cellStyle name="Hyperlink 2" xfId="164" xr:uid="{00000000-0005-0000-0000-00005A000000}"/>
    <cellStyle name="Hyperlink 3" xfId="163" xr:uid="{00000000-0005-0000-0000-00005B000000}"/>
    <cellStyle name="Normal" xfId="0" builtinId="0"/>
    <cellStyle name="Normal 10" xfId="44" xr:uid="{00000000-0005-0000-0000-00005D000000}"/>
    <cellStyle name="Normal 10 2" xfId="45" xr:uid="{00000000-0005-0000-0000-00005E000000}"/>
    <cellStyle name="Normal 10 3" xfId="46" xr:uid="{00000000-0005-0000-0000-00005F000000}"/>
    <cellStyle name="Normal 11" xfId="47" xr:uid="{00000000-0005-0000-0000-000060000000}"/>
    <cellStyle name="Normal 11 2" xfId="48" xr:uid="{00000000-0005-0000-0000-000061000000}"/>
    <cellStyle name="Normal 11 3" xfId="106" xr:uid="{00000000-0005-0000-0000-000062000000}"/>
    <cellStyle name="Normal 12" xfId="49" xr:uid="{00000000-0005-0000-0000-000063000000}"/>
    <cellStyle name="Normal 12 2" xfId="107" xr:uid="{00000000-0005-0000-0000-000064000000}"/>
    <cellStyle name="Normal 13" xfId="50" xr:uid="{00000000-0005-0000-0000-000065000000}"/>
    <cellStyle name="Normal 13 2" xfId="108" xr:uid="{00000000-0005-0000-0000-000066000000}"/>
    <cellStyle name="Normal 14" xfId="51" xr:uid="{00000000-0005-0000-0000-000067000000}"/>
    <cellStyle name="Normal 14 2" xfId="109" xr:uid="{00000000-0005-0000-0000-000068000000}"/>
    <cellStyle name="Normal 15" xfId="52" xr:uid="{00000000-0005-0000-0000-000069000000}"/>
    <cellStyle name="Normal 15 2" xfId="110" xr:uid="{00000000-0005-0000-0000-00006A000000}"/>
    <cellStyle name="Normal 16" xfId="53" xr:uid="{00000000-0005-0000-0000-00006B000000}"/>
    <cellStyle name="Normal 16 2" xfId="111" xr:uid="{00000000-0005-0000-0000-00006C000000}"/>
    <cellStyle name="Normal 17" xfId="54" xr:uid="{00000000-0005-0000-0000-00006D000000}"/>
    <cellStyle name="Normal 18" xfId="55" xr:uid="{00000000-0005-0000-0000-00006E000000}"/>
    <cellStyle name="Normal 18 2" xfId="56" xr:uid="{00000000-0005-0000-0000-00006F000000}"/>
    <cellStyle name="Normal 18 3" xfId="57" xr:uid="{00000000-0005-0000-0000-000070000000}"/>
    <cellStyle name="Normal 19" xfId="58" xr:uid="{00000000-0005-0000-0000-000071000000}"/>
    <cellStyle name="Normal 19 2" xfId="112" xr:uid="{00000000-0005-0000-0000-000072000000}"/>
    <cellStyle name="Normal 2" xfId="59" xr:uid="{00000000-0005-0000-0000-000073000000}"/>
    <cellStyle name="Normal 2 2" xfId="60" xr:uid="{00000000-0005-0000-0000-000074000000}"/>
    <cellStyle name="Normal 2 2 2" xfId="113" xr:uid="{00000000-0005-0000-0000-000075000000}"/>
    <cellStyle name="Normal 2 2 2 2" xfId="220" xr:uid="{00000000-0005-0000-0000-000076000000}"/>
    <cellStyle name="Normal 2 2 2 2 2" xfId="303" xr:uid="{00000000-0005-0000-0000-000077000000}"/>
    <cellStyle name="Normal 2 2 2 3" xfId="146" xr:uid="{00000000-0005-0000-0000-000078000000}"/>
    <cellStyle name="Normal 2 2 2 4" xfId="259" xr:uid="{00000000-0005-0000-0000-000079000000}"/>
    <cellStyle name="Normal 2 2 3" xfId="166" xr:uid="{00000000-0005-0000-0000-00007A000000}"/>
    <cellStyle name="Normal 2 2 4" xfId="179" xr:uid="{00000000-0005-0000-0000-00007B000000}"/>
    <cellStyle name="Normal 2 2 4 2" xfId="234" xr:uid="{00000000-0005-0000-0000-00007C000000}"/>
    <cellStyle name="Normal 2 2 4 2 2" xfId="316" xr:uid="{00000000-0005-0000-0000-00007D000000}"/>
    <cellStyle name="Normal 2 2 4 3" xfId="272" xr:uid="{00000000-0005-0000-0000-00007E000000}"/>
    <cellStyle name="Normal 2 2 5" xfId="192" xr:uid="{00000000-0005-0000-0000-00007F000000}"/>
    <cellStyle name="Normal 2 2 5 2" xfId="283" xr:uid="{00000000-0005-0000-0000-000080000000}"/>
    <cellStyle name="Normal 2 2 6" xfId="205" xr:uid="{00000000-0005-0000-0000-000081000000}"/>
    <cellStyle name="Normal 2 2 6 2" xfId="294" xr:uid="{00000000-0005-0000-0000-000082000000}"/>
    <cellStyle name="Normal 2 2 7" xfId="130" xr:uid="{00000000-0005-0000-0000-000083000000}"/>
    <cellStyle name="Normal 2 2 8" xfId="250" xr:uid="{00000000-0005-0000-0000-000084000000}"/>
    <cellStyle name="Normal 2 3" xfId="61" xr:uid="{00000000-0005-0000-0000-000085000000}"/>
    <cellStyle name="Normal 2 3 2" xfId="114" xr:uid="{00000000-0005-0000-0000-000086000000}"/>
    <cellStyle name="Normal 2 3 2 2" xfId="221" xr:uid="{00000000-0005-0000-0000-000087000000}"/>
    <cellStyle name="Normal 2 3 2 2 2" xfId="304" xr:uid="{00000000-0005-0000-0000-000088000000}"/>
    <cellStyle name="Normal 2 3 2 3" xfId="147" xr:uid="{00000000-0005-0000-0000-000089000000}"/>
    <cellStyle name="Normal 2 3 2 4" xfId="260" xr:uid="{00000000-0005-0000-0000-00008A000000}"/>
    <cellStyle name="Normal 2 3 3" xfId="180" xr:uid="{00000000-0005-0000-0000-00008B000000}"/>
    <cellStyle name="Normal 2 3 3 2" xfId="235" xr:uid="{00000000-0005-0000-0000-00008C000000}"/>
    <cellStyle name="Normal 2 3 3 2 2" xfId="317" xr:uid="{00000000-0005-0000-0000-00008D000000}"/>
    <cellStyle name="Normal 2 3 3 3" xfId="273" xr:uid="{00000000-0005-0000-0000-00008E000000}"/>
    <cellStyle name="Normal 2 3 4" xfId="193" xr:uid="{00000000-0005-0000-0000-00008F000000}"/>
    <cellStyle name="Normal 2 3 4 2" xfId="284" xr:uid="{00000000-0005-0000-0000-000090000000}"/>
    <cellStyle name="Normal 2 3 5" xfId="206" xr:uid="{00000000-0005-0000-0000-000091000000}"/>
    <cellStyle name="Normal 2 3 5 2" xfId="295" xr:uid="{00000000-0005-0000-0000-000092000000}"/>
    <cellStyle name="Normal 2 3 6" xfId="131" xr:uid="{00000000-0005-0000-0000-000093000000}"/>
    <cellStyle name="Normal 2 3 7" xfId="251" xr:uid="{00000000-0005-0000-0000-000094000000}"/>
    <cellStyle name="Normal 2 4" xfId="62" xr:uid="{00000000-0005-0000-0000-000095000000}"/>
    <cellStyle name="Normal 2 4 2" xfId="115" xr:uid="{00000000-0005-0000-0000-000096000000}"/>
    <cellStyle name="Normal 2 4 2 2" xfId="222" xr:uid="{00000000-0005-0000-0000-000097000000}"/>
    <cellStyle name="Normal 2 4 2 2 2" xfId="305" xr:uid="{00000000-0005-0000-0000-000098000000}"/>
    <cellStyle name="Normal 2 4 2 3" xfId="148" xr:uid="{00000000-0005-0000-0000-000099000000}"/>
    <cellStyle name="Normal 2 4 2 4" xfId="261" xr:uid="{00000000-0005-0000-0000-00009A000000}"/>
    <cellStyle name="Normal 2 4 3" xfId="181" xr:uid="{00000000-0005-0000-0000-00009B000000}"/>
    <cellStyle name="Normal 2 4 3 2" xfId="236" xr:uid="{00000000-0005-0000-0000-00009C000000}"/>
    <cellStyle name="Normal 2 4 3 2 2" xfId="318" xr:uid="{00000000-0005-0000-0000-00009D000000}"/>
    <cellStyle name="Normal 2 4 3 3" xfId="274" xr:uid="{00000000-0005-0000-0000-00009E000000}"/>
    <cellStyle name="Normal 2 4 4" xfId="194" xr:uid="{00000000-0005-0000-0000-00009F000000}"/>
    <cellStyle name="Normal 2 4 4 2" xfId="285" xr:uid="{00000000-0005-0000-0000-0000A0000000}"/>
    <cellStyle name="Normal 2 4 5" xfId="207" xr:uid="{00000000-0005-0000-0000-0000A1000000}"/>
    <cellStyle name="Normal 2 4 5 2" xfId="296" xr:uid="{00000000-0005-0000-0000-0000A2000000}"/>
    <cellStyle name="Normal 2 4 6" xfId="132" xr:uid="{00000000-0005-0000-0000-0000A3000000}"/>
    <cellStyle name="Normal 2 4 7" xfId="252" xr:uid="{00000000-0005-0000-0000-0000A4000000}"/>
    <cellStyle name="Normal 2 5" xfId="63" xr:uid="{00000000-0005-0000-0000-0000A5000000}"/>
    <cellStyle name="Normal 2 5 2" xfId="116" xr:uid="{00000000-0005-0000-0000-0000A6000000}"/>
    <cellStyle name="Normal 2 5 2 2" xfId="223" xr:uid="{00000000-0005-0000-0000-0000A7000000}"/>
    <cellStyle name="Normal 2 5 2 2 2" xfId="306" xr:uid="{00000000-0005-0000-0000-0000A8000000}"/>
    <cellStyle name="Normal 2 5 2 3" xfId="149" xr:uid="{00000000-0005-0000-0000-0000A9000000}"/>
    <cellStyle name="Normal 2 5 2 4" xfId="262" xr:uid="{00000000-0005-0000-0000-0000AA000000}"/>
    <cellStyle name="Normal 2 5 3" xfId="182" xr:uid="{00000000-0005-0000-0000-0000AB000000}"/>
    <cellStyle name="Normal 2 5 3 2" xfId="237" xr:uid="{00000000-0005-0000-0000-0000AC000000}"/>
    <cellStyle name="Normal 2 5 3 2 2" xfId="319" xr:uid="{00000000-0005-0000-0000-0000AD000000}"/>
    <cellStyle name="Normal 2 5 3 3" xfId="275" xr:uid="{00000000-0005-0000-0000-0000AE000000}"/>
    <cellStyle name="Normal 2 5 4" xfId="195" xr:uid="{00000000-0005-0000-0000-0000AF000000}"/>
    <cellStyle name="Normal 2 5 4 2" xfId="286" xr:uid="{00000000-0005-0000-0000-0000B0000000}"/>
    <cellStyle name="Normal 2 5 5" xfId="208" xr:uid="{00000000-0005-0000-0000-0000B1000000}"/>
    <cellStyle name="Normal 2 5 5 2" xfId="297" xr:uid="{00000000-0005-0000-0000-0000B2000000}"/>
    <cellStyle name="Normal 2 5 6" xfId="133" xr:uid="{00000000-0005-0000-0000-0000B3000000}"/>
    <cellStyle name="Normal 2 5 7" xfId="253" xr:uid="{00000000-0005-0000-0000-0000B4000000}"/>
    <cellStyle name="Normal 2 6" xfId="165" xr:uid="{00000000-0005-0000-0000-0000B5000000}"/>
    <cellStyle name="Normal 2 7" xfId="203" xr:uid="{00000000-0005-0000-0000-0000B6000000}"/>
    <cellStyle name="Normal 20" xfId="64" xr:uid="{00000000-0005-0000-0000-0000B7000000}"/>
    <cellStyle name="Normal 20 2" xfId="117" xr:uid="{00000000-0005-0000-0000-0000B8000000}"/>
    <cellStyle name="Normal 21" xfId="65" xr:uid="{00000000-0005-0000-0000-0000B9000000}"/>
    <cellStyle name="Normal 21 2" xfId="118" xr:uid="{00000000-0005-0000-0000-0000BA000000}"/>
    <cellStyle name="Normal 22" xfId="66" xr:uid="{00000000-0005-0000-0000-0000BB000000}"/>
    <cellStyle name="Normal 22 2" xfId="119" xr:uid="{00000000-0005-0000-0000-0000BC000000}"/>
    <cellStyle name="Normal 23" xfId="67" xr:uid="{00000000-0005-0000-0000-0000BD000000}"/>
    <cellStyle name="Normal 23 2" xfId="120" xr:uid="{00000000-0005-0000-0000-0000BE000000}"/>
    <cellStyle name="Normal 24" xfId="68" xr:uid="{00000000-0005-0000-0000-0000BF000000}"/>
    <cellStyle name="Normal 24 2" xfId="121" xr:uid="{00000000-0005-0000-0000-0000C0000000}"/>
    <cellStyle name="Normal 25" xfId="69" xr:uid="{00000000-0005-0000-0000-0000C1000000}"/>
    <cellStyle name="Normal 25 2" xfId="122" xr:uid="{00000000-0005-0000-0000-0000C2000000}"/>
    <cellStyle name="Normal 26" xfId="70" xr:uid="{00000000-0005-0000-0000-0000C3000000}"/>
    <cellStyle name="Normal 26 2" xfId="123" xr:uid="{00000000-0005-0000-0000-0000C4000000}"/>
    <cellStyle name="Normal 27" xfId="71" xr:uid="{00000000-0005-0000-0000-0000C5000000}"/>
    <cellStyle name="Normal 27 2" xfId="124" xr:uid="{00000000-0005-0000-0000-0000C6000000}"/>
    <cellStyle name="Normal 28" xfId="134" xr:uid="{00000000-0005-0000-0000-0000C7000000}"/>
    <cellStyle name="Normal 28 2" xfId="177" xr:uid="{00000000-0005-0000-0000-0000C8000000}"/>
    <cellStyle name="Normal 28 3" xfId="209" xr:uid="{00000000-0005-0000-0000-0000C9000000}"/>
    <cellStyle name="Normal 28 3 2" xfId="298" xr:uid="{00000000-0005-0000-0000-0000CA000000}"/>
    <cellStyle name="Normal 28 4" xfId="254" xr:uid="{00000000-0005-0000-0000-0000CB000000}"/>
    <cellStyle name="Normal 29" xfId="139" xr:uid="{00000000-0005-0000-0000-0000CC000000}"/>
    <cellStyle name="Normal 29 2" xfId="214" xr:uid="{00000000-0005-0000-0000-0000CD000000}"/>
    <cellStyle name="Normal 3" xfId="72" xr:uid="{00000000-0005-0000-0000-0000CE000000}"/>
    <cellStyle name="Normal 3 2" xfId="73" xr:uid="{00000000-0005-0000-0000-0000CF000000}"/>
    <cellStyle name="Normal 3 2 2" xfId="168" xr:uid="{00000000-0005-0000-0000-0000D0000000}"/>
    <cellStyle name="Normal 3 3" xfId="74" xr:uid="{00000000-0005-0000-0000-0000D1000000}"/>
    <cellStyle name="Normal 3 4" xfId="167" xr:uid="{00000000-0005-0000-0000-0000D2000000}"/>
    <cellStyle name="Normal 30" xfId="140" xr:uid="{00000000-0005-0000-0000-0000D3000000}"/>
    <cellStyle name="Normal 30 2" xfId="215" xr:uid="{00000000-0005-0000-0000-0000D4000000}"/>
    <cellStyle name="Normal 31" xfId="142" xr:uid="{00000000-0005-0000-0000-0000D5000000}"/>
    <cellStyle name="Normal 31 2" xfId="217" xr:uid="{00000000-0005-0000-0000-0000D6000000}"/>
    <cellStyle name="Normal 32" xfId="144" xr:uid="{00000000-0005-0000-0000-0000D7000000}"/>
    <cellStyle name="Normal 32 2" xfId="219" xr:uid="{00000000-0005-0000-0000-0000D8000000}"/>
    <cellStyle name="Normal 33" xfId="154" xr:uid="{00000000-0005-0000-0000-0000D9000000}"/>
    <cellStyle name="Normal 33 2" xfId="228" xr:uid="{00000000-0005-0000-0000-0000DA000000}"/>
    <cellStyle name="Normal 34" xfId="175" xr:uid="{00000000-0005-0000-0000-0000DB000000}"/>
    <cellStyle name="Normal 34 2" xfId="232" xr:uid="{00000000-0005-0000-0000-0000DC000000}"/>
    <cellStyle name="Normal 34 2 2" xfId="314" xr:uid="{00000000-0005-0000-0000-0000DD000000}"/>
    <cellStyle name="Normal 34 3" xfId="270" xr:uid="{00000000-0005-0000-0000-0000DE000000}"/>
    <cellStyle name="Normal 35" xfId="189" xr:uid="{00000000-0005-0000-0000-0000DF000000}"/>
    <cellStyle name="Normal 35 2" xfId="243" xr:uid="{00000000-0005-0000-0000-0000E0000000}"/>
    <cellStyle name="Normal 36" xfId="190" xr:uid="{00000000-0005-0000-0000-0000E1000000}"/>
    <cellStyle name="Normal 36 2" xfId="281" xr:uid="{00000000-0005-0000-0000-0000E2000000}"/>
    <cellStyle name="Normal 37" xfId="202" xr:uid="{00000000-0005-0000-0000-0000E3000000}"/>
    <cellStyle name="Normal 4" xfId="75" xr:uid="{00000000-0005-0000-0000-0000E4000000}"/>
    <cellStyle name="Normal 4 2" xfId="76" xr:uid="{00000000-0005-0000-0000-0000E5000000}"/>
    <cellStyle name="Normal 4 3" xfId="77" xr:uid="{00000000-0005-0000-0000-0000E6000000}"/>
    <cellStyle name="Normal 4 4" xfId="169" xr:uid="{00000000-0005-0000-0000-0000E7000000}"/>
    <cellStyle name="Normal 4 4 2" xfId="230" xr:uid="{00000000-0005-0000-0000-0000E8000000}"/>
    <cellStyle name="Normal 4 4 2 2" xfId="312" xr:uid="{00000000-0005-0000-0000-0000E9000000}"/>
    <cellStyle name="Normal 4 4 3" xfId="268" xr:uid="{00000000-0005-0000-0000-0000EA000000}"/>
    <cellStyle name="Normal 5" xfId="78" xr:uid="{00000000-0005-0000-0000-0000EB000000}"/>
    <cellStyle name="Normal 5 2" xfId="79" xr:uid="{00000000-0005-0000-0000-0000EC000000}"/>
    <cellStyle name="Normal 5 3" xfId="80" xr:uid="{00000000-0005-0000-0000-0000ED000000}"/>
    <cellStyle name="Normal 6" xfId="81" xr:uid="{00000000-0005-0000-0000-0000EE000000}"/>
    <cellStyle name="Normal 6 2" xfId="82" xr:uid="{00000000-0005-0000-0000-0000EF000000}"/>
    <cellStyle name="Normal 6 3" xfId="83" xr:uid="{00000000-0005-0000-0000-0000F0000000}"/>
    <cellStyle name="Normal 7" xfId="84" xr:uid="{00000000-0005-0000-0000-0000F1000000}"/>
    <cellStyle name="Normal 7 2" xfId="85" xr:uid="{00000000-0005-0000-0000-0000F2000000}"/>
    <cellStyle name="Normal 7 3" xfId="86" xr:uid="{00000000-0005-0000-0000-0000F3000000}"/>
    <cellStyle name="Normal 8" xfId="87" xr:uid="{00000000-0005-0000-0000-0000F4000000}"/>
    <cellStyle name="Normal 8 2" xfId="88" xr:uid="{00000000-0005-0000-0000-0000F5000000}"/>
    <cellStyle name="Normal 8 3" xfId="89" xr:uid="{00000000-0005-0000-0000-0000F6000000}"/>
    <cellStyle name="Normal 9" xfId="90" xr:uid="{00000000-0005-0000-0000-0000F7000000}"/>
    <cellStyle name="Normal 9 2" xfId="91" xr:uid="{00000000-0005-0000-0000-0000F8000000}"/>
    <cellStyle name="Normal 9 3" xfId="92" xr:uid="{00000000-0005-0000-0000-0000F9000000}"/>
    <cellStyle name="Normal_D._Sprawozdanie_2006" xfId="93" xr:uid="{00000000-0005-0000-0000-0000FA000000}"/>
    <cellStyle name="Normal_GI Quarterly Performance Publication Template v1.1" xfId="94" xr:uid="{00000000-0005-0000-0000-0000FB000000}"/>
    <cellStyle name="Normalny 2" xfId="170" xr:uid="{00000000-0005-0000-0000-0000FC000000}"/>
    <cellStyle name="Normalny_A_Informacje o zakładach ubezpieczeń 2_03" xfId="95" xr:uid="{00000000-0005-0000-0000-0000FD000000}"/>
    <cellStyle name="Percent" xfId="96" builtinId="5"/>
    <cellStyle name="Percent 2" xfId="97" xr:uid="{00000000-0005-0000-0000-0000FF000000}"/>
    <cellStyle name="Percent 2 2" xfId="98" xr:uid="{00000000-0005-0000-0000-000000010000}"/>
    <cellStyle name="Percent 2 2 2" xfId="171" xr:uid="{00000000-0005-0000-0000-000001010000}"/>
    <cellStyle name="Percent 2 3" xfId="99" xr:uid="{00000000-0005-0000-0000-000002010000}"/>
    <cellStyle name="Percent 2 4" xfId="100" xr:uid="{00000000-0005-0000-0000-000003010000}"/>
    <cellStyle name="Percent 2 4 2" xfId="125" xr:uid="{00000000-0005-0000-0000-000004010000}"/>
    <cellStyle name="Percent 2 4 2 2" xfId="224" xr:uid="{00000000-0005-0000-0000-000005010000}"/>
    <cellStyle name="Percent 2 4 2 2 2" xfId="307" xr:uid="{00000000-0005-0000-0000-000006010000}"/>
    <cellStyle name="Percent 2 4 2 3" xfId="150" xr:uid="{00000000-0005-0000-0000-000007010000}"/>
    <cellStyle name="Percent 2 4 2 4" xfId="263" xr:uid="{00000000-0005-0000-0000-000008010000}"/>
    <cellStyle name="Percent 2 4 3" xfId="185" xr:uid="{00000000-0005-0000-0000-000009010000}"/>
    <cellStyle name="Percent 2 4 3 2" xfId="239" xr:uid="{00000000-0005-0000-0000-00000A010000}"/>
    <cellStyle name="Percent 2 4 3 2 2" xfId="321" xr:uid="{00000000-0005-0000-0000-00000B010000}"/>
    <cellStyle name="Percent 2 4 3 3" xfId="277" xr:uid="{00000000-0005-0000-0000-00000C010000}"/>
    <cellStyle name="Percent 2 4 4" xfId="197" xr:uid="{00000000-0005-0000-0000-00000D010000}"/>
    <cellStyle name="Percent 2 4 4 2" xfId="288" xr:uid="{00000000-0005-0000-0000-00000E010000}"/>
    <cellStyle name="Percent 2 4 5" xfId="210" xr:uid="{00000000-0005-0000-0000-00000F010000}"/>
    <cellStyle name="Percent 2 4 5 2" xfId="299" xr:uid="{00000000-0005-0000-0000-000010010000}"/>
    <cellStyle name="Percent 2 4 6" xfId="135" xr:uid="{00000000-0005-0000-0000-000011010000}"/>
    <cellStyle name="Percent 2 4 7" xfId="255" xr:uid="{00000000-0005-0000-0000-000012010000}"/>
    <cellStyle name="Percent 2 5" xfId="101" xr:uid="{00000000-0005-0000-0000-000013010000}"/>
    <cellStyle name="Percent 2 5 2" xfId="126" xr:uid="{00000000-0005-0000-0000-000014010000}"/>
    <cellStyle name="Percent 2 5 2 2" xfId="225" xr:uid="{00000000-0005-0000-0000-000015010000}"/>
    <cellStyle name="Percent 2 5 2 2 2" xfId="308" xr:uid="{00000000-0005-0000-0000-000016010000}"/>
    <cellStyle name="Percent 2 5 2 3" xfId="151" xr:uid="{00000000-0005-0000-0000-000017010000}"/>
    <cellStyle name="Percent 2 5 2 4" xfId="264" xr:uid="{00000000-0005-0000-0000-000018010000}"/>
    <cellStyle name="Percent 2 5 3" xfId="186" xr:uid="{00000000-0005-0000-0000-000019010000}"/>
    <cellStyle name="Percent 2 5 3 2" xfId="240" xr:uid="{00000000-0005-0000-0000-00001A010000}"/>
    <cellStyle name="Percent 2 5 3 2 2" xfId="322" xr:uid="{00000000-0005-0000-0000-00001B010000}"/>
    <cellStyle name="Percent 2 5 3 3" xfId="278" xr:uid="{00000000-0005-0000-0000-00001C010000}"/>
    <cellStyle name="Percent 2 5 4" xfId="198" xr:uid="{00000000-0005-0000-0000-00001D010000}"/>
    <cellStyle name="Percent 2 5 4 2" xfId="289" xr:uid="{00000000-0005-0000-0000-00001E010000}"/>
    <cellStyle name="Percent 2 5 5" xfId="211" xr:uid="{00000000-0005-0000-0000-00001F010000}"/>
    <cellStyle name="Percent 2 5 5 2" xfId="300" xr:uid="{00000000-0005-0000-0000-000020010000}"/>
    <cellStyle name="Percent 2 5 6" xfId="136" xr:uid="{00000000-0005-0000-0000-000021010000}"/>
    <cellStyle name="Percent 2 5 7" xfId="256" xr:uid="{00000000-0005-0000-0000-000022010000}"/>
    <cellStyle name="Percent 2 6" xfId="102" xr:uid="{00000000-0005-0000-0000-000023010000}"/>
    <cellStyle name="Percent 2 6 2" xfId="127" xr:uid="{00000000-0005-0000-0000-000024010000}"/>
    <cellStyle name="Percent 2 6 2 2" xfId="226" xr:uid="{00000000-0005-0000-0000-000025010000}"/>
    <cellStyle name="Percent 2 6 2 2 2" xfId="309" xr:uid="{00000000-0005-0000-0000-000026010000}"/>
    <cellStyle name="Percent 2 6 2 3" xfId="152" xr:uid="{00000000-0005-0000-0000-000027010000}"/>
    <cellStyle name="Percent 2 6 2 4" xfId="265" xr:uid="{00000000-0005-0000-0000-000028010000}"/>
    <cellStyle name="Percent 2 6 3" xfId="187" xr:uid="{00000000-0005-0000-0000-000029010000}"/>
    <cellStyle name="Percent 2 6 3 2" xfId="241" xr:uid="{00000000-0005-0000-0000-00002A010000}"/>
    <cellStyle name="Percent 2 6 3 2 2" xfId="323" xr:uid="{00000000-0005-0000-0000-00002B010000}"/>
    <cellStyle name="Percent 2 6 3 3" xfId="279" xr:uid="{00000000-0005-0000-0000-00002C010000}"/>
    <cellStyle name="Percent 2 6 4" xfId="199" xr:uid="{00000000-0005-0000-0000-00002D010000}"/>
    <cellStyle name="Percent 2 6 4 2" xfId="290" xr:uid="{00000000-0005-0000-0000-00002E010000}"/>
    <cellStyle name="Percent 2 6 5" xfId="212" xr:uid="{00000000-0005-0000-0000-00002F010000}"/>
    <cellStyle name="Percent 2 6 5 2" xfId="301" xr:uid="{00000000-0005-0000-0000-000030010000}"/>
    <cellStyle name="Percent 2 6 6" xfId="137" xr:uid="{00000000-0005-0000-0000-000031010000}"/>
    <cellStyle name="Percent 2 6 7" xfId="257" xr:uid="{00000000-0005-0000-0000-000032010000}"/>
    <cellStyle name="Percent 2 7" xfId="103" xr:uid="{00000000-0005-0000-0000-000033010000}"/>
    <cellStyle name="Percent 2 7 2" xfId="128" xr:uid="{00000000-0005-0000-0000-000034010000}"/>
    <cellStyle name="Percent 2 7 2 2" xfId="227" xr:uid="{00000000-0005-0000-0000-000035010000}"/>
    <cellStyle name="Percent 2 7 2 2 2" xfId="310" xr:uid="{00000000-0005-0000-0000-000036010000}"/>
    <cellStyle name="Percent 2 7 2 3" xfId="153" xr:uid="{00000000-0005-0000-0000-000037010000}"/>
    <cellStyle name="Percent 2 7 2 4" xfId="266" xr:uid="{00000000-0005-0000-0000-000038010000}"/>
    <cellStyle name="Percent 2 7 3" xfId="188" xr:uid="{00000000-0005-0000-0000-000039010000}"/>
    <cellStyle name="Percent 2 7 3 2" xfId="242" xr:uid="{00000000-0005-0000-0000-00003A010000}"/>
    <cellStyle name="Percent 2 7 3 2 2" xfId="324" xr:uid="{00000000-0005-0000-0000-00003B010000}"/>
    <cellStyle name="Percent 2 7 3 3" xfId="280" xr:uid="{00000000-0005-0000-0000-00003C010000}"/>
    <cellStyle name="Percent 2 7 4" xfId="200" xr:uid="{00000000-0005-0000-0000-00003D010000}"/>
    <cellStyle name="Percent 2 7 4 2" xfId="291" xr:uid="{00000000-0005-0000-0000-00003E010000}"/>
    <cellStyle name="Percent 2 7 5" xfId="213" xr:uid="{00000000-0005-0000-0000-00003F010000}"/>
    <cellStyle name="Percent 2 7 5 2" xfId="302" xr:uid="{00000000-0005-0000-0000-000040010000}"/>
    <cellStyle name="Percent 2 7 6" xfId="138" xr:uid="{00000000-0005-0000-0000-000041010000}"/>
    <cellStyle name="Percent 2 7 7" xfId="258" xr:uid="{00000000-0005-0000-0000-000042010000}"/>
    <cellStyle name="Percent 3" xfId="172" xr:uid="{00000000-0005-0000-0000-000043010000}"/>
    <cellStyle name="Percent 3 2" xfId="183" xr:uid="{00000000-0005-0000-0000-000044010000}"/>
    <cellStyle name="Percent 4" xfId="173" xr:uid="{00000000-0005-0000-0000-000045010000}"/>
    <cellStyle name="Percent 5" xfId="174" xr:uid="{00000000-0005-0000-0000-000046010000}"/>
    <cellStyle name="Percent 5 2" xfId="231" xr:uid="{00000000-0005-0000-0000-000047010000}"/>
    <cellStyle name="Percent 5 2 2" xfId="313" xr:uid="{00000000-0005-0000-0000-000048010000}"/>
    <cellStyle name="Percent 5 3" xfId="269" xr:uid="{00000000-0005-0000-0000-000049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889588801399829E-2"/>
          <c:y val="0.19406464602883544"/>
          <c:w val="0.69444514435695537"/>
          <c:h val="0.71347103872289941"/>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A35A-4EEE-B75C-85FE1D923683}"/>
              </c:ext>
            </c:extLst>
          </c:dPt>
          <c:dPt>
            <c:idx val="1"/>
            <c:bubble3D val="0"/>
            <c:spPr>
              <a:solidFill>
                <a:schemeClr val="accent5"/>
              </a:solidFill>
              <a:ln>
                <a:noFill/>
              </a:ln>
              <a:effectLst/>
            </c:spPr>
            <c:extLst>
              <c:ext xmlns:c16="http://schemas.microsoft.com/office/drawing/2014/chart" uri="{C3380CC4-5D6E-409C-BE32-E72D297353CC}">
                <c16:uniqueId val="{00000003-A35A-4EEE-B75C-85FE1D923683}"/>
              </c:ext>
            </c:extLst>
          </c:dPt>
          <c:dPt>
            <c:idx val="2"/>
            <c:bubble3D val="0"/>
            <c:spPr>
              <a:solidFill>
                <a:schemeClr val="accent4"/>
              </a:solidFill>
              <a:ln>
                <a:noFill/>
              </a:ln>
              <a:effectLst/>
            </c:spPr>
            <c:extLst>
              <c:ext xmlns:c16="http://schemas.microsoft.com/office/drawing/2014/chart" uri="{C3380CC4-5D6E-409C-BE32-E72D297353CC}">
                <c16:uniqueId val="{00000005-A35A-4EEE-B75C-85FE1D923683}"/>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A35A-4EEE-B75C-85FE1D923683}"/>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A35A-4EEE-B75C-85FE1D923683}"/>
              </c:ext>
            </c:extLst>
          </c:dPt>
          <c:dLbls>
            <c:dLbl>
              <c:idx val="0"/>
              <c:layout>
                <c:manualLayout>
                  <c:x val="0.1777777777777777"/>
                  <c:y val="-6.849315068493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35A-4EEE-B75C-85FE1D923683}"/>
                </c:ext>
              </c:extLst>
            </c:dLbl>
            <c:dLbl>
              <c:idx val="1"/>
              <c:layout>
                <c:manualLayout>
                  <c:x val="0.25333333333333335"/>
                  <c:y val="2.73972602739724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35A-4EEE-B75C-85FE1D923683}"/>
                </c:ext>
              </c:extLst>
            </c:dLbl>
            <c:dLbl>
              <c:idx val="2"/>
              <c:delete val="1"/>
              <c:extLst>
                <c:ext xmlns:c15="http://schemas.microsoft.com/office/drawing/2012/chart" uri="{CE6537A1-D6FC-4f65-9D91-7224C49458BB}"/>
                <c:ext xmlns:c16="http://schemas.microsoft.com/office/drawing/2014/chart" uri="{C3380CC4-5D6E-409C-BE32-E72D297353CC}">
                  <c16:uniqueId val="{00000005-A35A-4EEE-B75C-85FE1D923683}"/>
                </c:ext>
              </c:extLst>
            </c:dLbl>
            <c:dLbl>
              <c:idx val="3"/>
              <c:layout>
                <c:manualLayout>
                  <c:x val="-7.555555555555557E-2"/>
                  <c:y val="-0.150684931506849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35A-4EEE-B75C-85FE1D923683}"/>
                </c:ext>
              </c:extLst>
            </c:dLbl>
            <c:dLbl>
              <c:idx val="4"/>
              <c:layout>
                <c:manualLayout>
                  <c:x val="2.2222222222222223E-2"/>
                  <c:y val="-0.1415525114155251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35A-4EEE-B75C-85FE1D92368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2025'!$B$61:$B$65</c:f>
              <c:strCache>
                <c:ptCount val="5"/>
                <c:pt idx="0">
                  <c:v>  Aksidente dhe Shëndeti </c:v>
                </c:pt>
                <c:pt idx="1">
                  <c:v> Motorik </c:v>
                </c:pt>
                <c:pt idx="2">
                  <c:v> Zjarri dhe dëmtime të tjera në pronë </c:v>
                </c:pt>
                <c:pt idx="3">
                  <c:v> Të tjera </c:v>
                </c:pt>
                <c:pt idx="4">
                  <c:v> Zjarri dhe dëmtime të tjera në pronë </c:v>
                </c:pt>
              </c:strCache>
            </c:strRef>
          </c:cat>
          <c:val>
            <c:numRef>
              <c:f>'[1]deme 2025'!$C$61:$C$65</c:f>
              <c:numCache>
                <c:formatCode>_-* #,##0_-;\-* #,##0_-;_-* "-"??_-;_-@_-</c:formatCode>
                <c:ptCount val="5"/>
                <c:pt idx="0">
                  <c:v>462070.14757999993</c:v>
                </c:pt>
                <c:pt idx="1">
                  <c:v>4089356.4234599997</c:v>
                </c:pt>
                <c:pt idx="3">
                  <c:v>34607.986080000352</c:v>
                </c:pt>
                <c:pt idx="4">
                  <c:v>428110.76118999999</c:v>
                </c:pt>
              </c:numCache>
            </c:numRef>
          </c:val>
          <c:extLst>
            <c:ext xmlns:c16="http://schemas.microsoft.com/office/drawing/2014/chart" uri="{C3380CC4-5D6E-409C-BE32-E72D297353CC}">
              <c16:uniqueId val="{0000000A-A35A-4EEE-B75C-85FE1D923683}"/>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27440502703777175"/>
                  <c:y val="3.4891093158809297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26608493876441647"/>
                  <c:y val="-9.19886150594812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19495105615662034"/>
                  <c:y val="-0.1084129256570201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8.8361628675859186E-2"/>
                  <c:y val="-0.131415277635750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Eurosig</c:v>
                </c:pt>
                <c:pt idx="6">
                  <c:v>Insig</c:v>
                </c:pt>
                <c:pt idx="7">
                  <c:v>Sigma Interalbanian Vienna Insurance Group</c:v>
                </c:pt>
              </c:strCache>
            </c:strRef>
          </c:cat>
          <c:val>
            <c:numRef>
              <c:f>'F37'!$C$13:$C$20</c:f>
              <c:numCache>
                <c:formatCode>_-* #,##0_-;\-* #,##0_-;_-* "-"??_-;_-@_-</c:formatCode>
                <c:ptCount val="8"/>
                <c:pt idx="0">
                  <c:v>138778.93323</c:v>
                </c:pt>
                <c:pt idx="1">
                  <c:v>69056.184960000013</c:v>
                </c:pt>
                <c:pt idx="2">
                  <c:v>26911.938770000001</c:v>
                </c:pt>
                <c:pt idx="3">
                  <c:v>11921.226369999998</c:v>
                </c:pt>
                <c:pt idx="4">
                  <c:v>9079.37255</c:v>
                </c:pt>
                <c:pt idx="5">
                  <c:v>7290.2664199999999</c:v>
                </c:pt>
                <c:pt idx="6">
                  <c:v>6821.3633399999999</c:v>
                </c:pt>
                <c:pt idx="7">
                  <c:v>2615.5493900000001</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046088455360988"/>
          <c:y val="0.1091595129556173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30348258706467662"/>
                  <c:y val="0.175438596491228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33582089552238809"/>
                  <c:y val="-1.00250626566416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9.950248756218906E-2"/>
                  <c:y val="-8.124839658200619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22885572139303473"/>
                  <c:y val="-5.01253132832080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delete val="1"/>
              <c:extLst>
                <c:ext xmlns:c15="http://schemas.microsoft.com/office/drawing/2012/chart" uri="{CE6537A1-D6FC-4f65-9D91-7224C49458BB}"/>
                <c:ext xmlns:c16="http://schemas.microsoft.com/office/drawing/2014/chart" uri="{C3380CC4-5D6E-409C-BE32-E72D297353CC}">
                  <c16:uniqueId val="{00000005-7B29-44DE-AD94-46B4BC8377EC}"/>
                </c:ext>
              </c:extLst>
            </c:dLbl>
            <c:numFmt formatCode="0.00%" sourceLinked="0"/>
            <c:spPr>
              <a:noFill/>
              <a:ln>
                <a:noFill/>
              </a:ln>
              <a:effectLst/>
            </c:spPr>
            <c:txPr>
              <a:bodyPr wrap="square" lIns="38100" tIns="19050" rIns="38100" bIns="19050" anchor="ctr">
                <a:spAutoFit/>
              </a:bodyPr>
              <a:lstStyle/>
              <a:p>
                <a:pPr>
                  <a:defRPr>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'F38'!$A$12:$A$17</c:f>
              <c:strCache>
                <c:ptCount val="6"/>
                <c:pt idx="0">
                  <c:v>Albsig</c:v>
                </c:pt>
                <c:pt idx="1">
                  <c:v>Atlantik </c:v>
                </c:pt>
                <c:pt idx="2">
                  <c:v>Sigal Uniqa Group Austria</c:v>
                </c:pt>
                <c:pt idx="3">
                  <c:v>Intersig Vienna Insurance Group</c:v>
                </c:pt>
                <c:pt idx="4">
                  <c:v>Sigma Interalbanian Vienna Insurance Group</c:v>
                </c:pt>
                <c:pt idx="5">
                  <c:v>Ansig</c:v>
                </c:pt>
              </c:strCache>
            </c:strRef>
          </c:cat>
          <c:val>
            <c:numRef>
              <c:f>'F38'!$C$12:$C$17</c:f>
              <c:numCache>
                <c:formatCode>_-* #,##0_-;\-* #,##0_-;_-* "-"??_-;_-@_-</c:formatCode>
                <c:ptCount val="6"/>
                <c:pt idx="0">
                  <c:v>9514.64</c:v>
                </c:pt>
                <c:pt idx="1">
                  <c:v>562.85299999999995</c:v>
                </c:pt>
                <c:pt idx="2">
                  <c:v>364.09346999999997</c:v>
                </c:pt>
                <c:pt idx="3">
                  <c:v>163.876</c:v>
                </c:pt>
                <c:pt idx="4">
                  <c:v>157.70301999999998</c:v>
                </c:pt>
                <c:pt idx="5">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53551141928154"/>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75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5">
                  <a:lumMod val="75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7.9601990049751242E-2"/>
                  <c:y val="-0.165413533834586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12189054726368159"/>
                  <c:y val="-0.165413533834586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15920398009950248"/>
                  <c:y val="-2.506265664160400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layout>
                <c:manualLayout>
                  <c:x val="-0.1691542288557214"/>
                  <c:y val="-0.3296465573382275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layout>
                <c:manualLayout>
                  <c:x val="-0.28358208955223879"/>
                  <c:y val="-0.1002506265664160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layout>
                <c:manualLayout>
                  <c:x val="-0.20149253731343283"/>
                  <c:y val="-8.02005012531328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1.4925373134328268E-2"/>
                  <c:y val="-0.130325814536340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'F38'!$A$12:$A$17</c:f>
              <c:strCache>
                <c:ptCount val="6"/>
                <c:pt idx="0">
                  <c:v>Albsig</c:v>
                </c:pt>
                <c:pt idx="1">
                  <c:v>Atlantik </c:v>
                </c:pt>
                <c:pt idx="2">
                  <c:v>Sigal Uniqa Group Austria</c:v>
                </c:pt>
                <c:pt idx="3">
                  <c:v>Intersig Vienna Insurance Group</c:v>
                </c:pt>
                <c:pt idx="4">
                  <c:v>Sigma Interalbanian Vienna Insurance Group</c:v>
                </c:pt>
                <c:pt idx="5">
                  <c:v>Ansig</c:v>
                </c:pt>
              </c:strCache>
            </c:strRef>
          </c:cat>
          <c:val>
            <c:numRef>
              <c:f>'F38'!$B$12:$B$17</c:f>
              <c:numCache>
                <c:formatCode>_-* #,##0_-;\-* #,##0_-;_-* "-"??_-;_-@_-</c:formatCode>
                <c:ptCount val="6"/>
                <c:pt idx="0">
                  <c:v>4279.9399999999996</c:v>
                </c:pt>
                <c:pt idx="1">
                  <c:v>199.6</c:v>
                </c:pt>
                <c:pt idx="2">
                  <c:v>971.42100000000005</c:v>
                </c:pt>
                <c:pt idx="3">
                  <c:v>295.83800000000002</c:v>
                </c:pt>
                <c:pt idx="4">
                  <c:v>24317.350999999999</c:v>
                </c:pt>
                <c:pt idx="5">
                  <c:v>101.61799999999999</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Sigma Interalbanian Vienna Insurance Group</c:v>
                </c:pt>
                <c:pt idx="2">
                  <c:v>Eurosig</c:v>
                </c:pt>
                <c:pt idx="3">
                  <c:v>Insig</c:v>
                </c:pt>
                <c:pt idx="4">
                  <c:v>Intersig Vienna Insurance Group</c:v>
                </c:pt>
                <c:pt idx="5">
                  <c:v>Albsig</c:v>
                </c:pt>
                <c:pt idx="6">
                  <c:v>Ansig</c:v>
                </c:pt>
                <c:pt idx="7">
                  <c:v>Atlantik </c:v>
                </c:pt>
              </c:strCache>
            </c:strRef>
          </c:cat>
          <c:val>
            <c:numRef>
              <c:f>'F39'!$E$12:$E$19</c:f>
              <c:numCache>
                <c:formatCode>_-* #,##0_-;\-* #,##0_-;_-* "-"??_-;_-@_-</c:formatCode>
                <c:ptCount val="8"/>
                <c:pt idx="0">
                  <c:v>2136300.16983</c:v>
                </c:pt>
                <c:pt idx="1">
                  <c:v>1320442.3631899999</c:v>
                </c:pt>
                <c:pt idx="2">
                  <c:v>1317559.9572300001</c:v>
                </c:pt>
                <c:pt idx="3">
                  <c:v>938432.8247</c:v>
                </c:pt>
                <c:pt idx="4">
                  <c:v>821951.31932000001</c:v>
                </c:pt>
                <c:pt idx="5">
                  <c:v>294531.02724999998</c:v>
                </c:pt>
                <c:pt idx="6">
                  <c:v>128501.17962000001</c:v>
                </c:pt>
                <c:pt idx="7">
                  <c:v>64729.239700000006</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9061882190099372"/>
                  <c:y val="0.12556295847634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Sigma Interalbanian Vienna Insurance Group</c:v>
                </c:pt>
                <c:pt idx="2">
                  <c:v>Eurosig</c:v>
                </c:pt>
                <c:pt idx="3">
                  <c:v>Insig</c:v>
                </c:pt>
                <c:pt idx="4">
                  <c:v>Intersig Vienna Insurance Group</c:v>
                </c:pt>
                <c:pt idx="5">
                  <c:v>Albsig</c:v>
                </c:pt>
                <c:pt idx="6">
                  <c:v>Ansig</c:v>
                </c:pt>
                <c:pt idx="7">
                  <c:v>Atlantik </c:v>
                </c:pt>
              </c:strCache>
            </c:strRef>
          </c:cat>
          <c:val>
            <c:numRef>
              <c:f>'F39'!$C$12:$C$19</c:f>
              <c:numCache>
                <c:formatCode>_-* #,##0_-;\-* #,##0_-;_-* "-"??_-;_-@_-</c:formatCode>
                <c:ptCount val="8"/>
                <c:pt idx="0">
                  <c:v>1830438.3302500001</c:v>
                </c:pt>
                <c:pt idx="1">
                  <c:v>1141001.584</c:v>
                </c:pt>
                <c:pt idx="2">
                  <c:v>1595665.6771199999</c:v>
                </c:pt>
                <c:pt idx="3">
                  <c:v>999472.66541999998</c:v>
                </c:pt>
                <c:pt idx="4">
                  <c:v>708569.36491</c:v>
                </c:pt>
                <c:pt idx="5">
                  <c:v>184854.22858000002</c:v>
                </c:pt>
                <c:pt idx="6">
                  <c:v>147292.3351</c:v>
                </c:pt>
                <c:pt idx="7">
                  <c:v>52296.511500000001</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8.3514493451154789E-2"/>
                  <c:y val="6.1068702290076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Sigal Life Uniqa Group Austria</c:v>
                </c:pt>
                <c:pt idx="2">
                  <c:v>Albsig Jete</c:v>
                </c:pt>
                <c:pt idx="3">
                  <c:v>Sicred</c:v>
                </c:pt>
              </c:strCache>
            </c:strRef>
          </c:cat>
          <c:val>
            <c:numRef>
              <c:f>'F40'!$C$13:$C$16</c:f>
              <c:numCache>
                <c:formatCode>_-* #,##0_-;\-* #,##0_-;_-* "-"??_-;_-@_-</c:formatCode>
                <c:ptCount val="4"/>
                <c:pt idx="0">
                  <c:v>126561.73989</c:v>
                </c:pt>
                <c:pt idx="1">
                  <c:v>128281.30475</c:v>
                </c:pt>
                <c:pt idx="2">
                  <c:v>25832.848999999998</c:v>
                </c:pt>
                <c:pt idx="3">
                  <c:v>21022.435149999998</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Sigal Life Uniqa Group Austria</c:v>
                </c:pt>
                <c:pt idx="2">
                  <c:v>Albsig Jete</c:v>
                </c:pt>
                <c:pt idx="3">
                  <c:v>Sicred</c:v>
                </c:pt>
              </c:strCache>
            </c:strRef>
          </c:cat>
          <c:val>
            <c:numRef>
              <c:f>'F40'!$E$13:$E$16</c:f>
              <c:numCache>
                <c:formatCode>_-* #,##0_-;\-* #,##0_-;_-* "-"??_-;_-@_-</c:formatCode>
                <c:ptCount val="4"/>
                <c:pt idx="0">
                  <c:v>108841.70888999999</c:v>
                </c:pt>
                <c:pt idx="1">
                  <c:v>105914.65187</c:v>
                </c:pt>
                <c:pt idx="2">
                  <c:v>34615.775000000001</c:v>
                </c:pt>
                <c:pt idx="3">
                  <c:v>24442.146639999999</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2592950633646041"/>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0.14439756211908111"/>
                  <c:y val="-7.920792079207920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156586966713549"/>
                  <c:y val="2.200220022002200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7440225035161744"/>
                  <c:y val="-3.08030803080308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4064697609001406"/>
                  <c:y val="-1.32013201320132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939521800281298"/>
                  <c:y val="4.400440044004360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0.14627285513361465"/>
                  <c:y val="-2.200220022002202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9.3764650726676071E-2"/>
                  <c:y val="-0.1232123212321232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layout>
                <c:manualLayout>
                  <c:x val="0.1050164088138771"/>
                  <c:y val="-9.24092409240924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Sigma Interalbanian Vienna Insurance Group</c:v>
                </c:pt>
                <c:pt idx="1">
                  <c:v>Sigal Uniqa Group Austria</c:v>
                </c:pt>
                <c:pt idx="2">
                  <c:v>Eurosig</c:v>
                </c:pt>
                <c:pt idx="3">
                  <c:v>Albsig</c:v>
                </c:pt>
                <c:pt idx="4">
                  <c:v>Ansig</c:v>
                </c:pt>
                <c:pt idx="5">
                  <c:v>Intersig Vienna Insurance Group</c:v>
                </c:pt>
                <c:pt idx="6">
                  <c:v>Atlantik </c:v>
                </c:pt>
                <c:pt idx="7">
                  <c:v>Insig</c:v>
                </c:pt>
              </c:strCache>
            </c:strRef>
          </c:cat>
          <c:val>
            <c:numRef>
              <c:f>'F41'!$C$11:$C$18</c:f>
              <c:numCache>
                <c:formatCode>_-* #,##0_-;\-* #,##0_-;_-* "-"??_-;_-@_-</c:formatCode>
                <c:ptCount val="8"/>
                <c:pt idx="0">
                  <c:v>44342.788999999997</c:v>
                </c:pt>
                <c:pt idx="1">
                  <c:v>38725.726000000002</c:v>
                </c:pt>
                <c:pt idx="2">
                  <c:v>28514.541000000001</c:v>
                </c:pt>
                <c:pt idx="3">
                  <c:v>26122.411</c:v>
                </c:pt>
                <c:pt idx="4">
                  <c:v>17565.091</c:v>
                </c:pt>
                <c:pt idx="5">
                  <c:v>12037.956</c:v>
                </c:pt>
                <c:pt idx="6">
                  <c:v>10702.453</c:v>
                </c:pt>
                <c:pt idx="7">
                  <c:v>1134.1769999999999</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ED24-444E-B65F-4F92689EC187}"/>
              </c:ext>
            </c:extLst>
          </c:dPt>
          <c:dPt>
            <c:idx val="1"/>
            <c:bubble3D val="0"/>
            <c:spPr>
              <a:solidFill>
                <a:schemeClr val="accent5"/>
              </a:solidFill>
              <a:ln>
                <a:noFill/>
              </a:ln>
              <a:effectLst/>
            </c:spPr>
            <c:extLst>
              <c:ext xmlns:c16="http://schemas.microsoft.com/office/drawing/2014/chart" uri="{C3380CC4-5D6E-409C-BE32-E72D297353CC}">
                <c16:uniqueId val="{00000003-ED24-444E-B65F-4F92689EC187}"/>
              </c:ext>
            </c:extLst>
          </c:dPt>
          <c:dPt>
            <c:idx val="2"/>
            <c:bubble3D val="0"/>
            <c:spPr>
              <a:solidFill>
                <a:schemeClr val="accent4"/>
              </a:solidFill>
              <a:ln>
                <a:noFill/>
              </a:ln>
              <a:effectLst/>
            </c:spPr>
            <c:extLst>
              <c:ext xmlns:c16="http://schemas.microsoft.com/office/drawing/2014/chart" uri="{C3380CC4-5D6E-409C-BE32-E72D297353CC}">
                <c16:uniqueId val="{00000005-ED24-444E-B65F-4F92689EC187}"/>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ED24-444E-B65F-4F92689EC187}"/>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D24-444E-B65F-4F92689EC187}"/>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D24-444E-B65F-4F92689EC187}"/>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D24-444E-B65F-4F92689EC187}"/>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D24-444E-B65F-4F92689EC187}"/>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D24-444E-B65F-4F92689EC187}"/>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2025'!$B$61:$B$62,'[1]deme 2025'!$B$64:$B$65)</c:f>
              <c:strCache>
                <c:ptCount val="4"/>
                <c:pt idx="0">
                  <c:v>  Aksidente dhe Shëndeti </c:v>
                </c:pt>
                <c:pt idx="1">
                  <c:v> Motorik </c:v>
                </c:pt>
                <c:pt idx="2">
                  <c:v> Të tjera </c:v>
                </c:pt>
                <c:pt idx="3">
                  <c:v> Zjarri dhe dëmtime të tjera në pronë </c:v>
                </c:pt>
              </c:strCache>
            </c:strRef>
          </c:cat>
          <c:val>
            <c:numRef>
              <c:f>('[1]deme 2025'!$D$61:$D$62,'[1]deme 2025'!$D$64:$D$65)</c:f>
              <c:numCache>
                <c:formatCode>_-* #,##0_-;\-* #,##0_-;_-* "-"??_-;_-@_-</c:formatCode>
                <c:ptCount val="4"/>
                <c:pt idx="0">
                  <c:v>470568.63880999992</c:v>
                </c:pt>
                <c:pt idx="1">
                  <c:v>4195177.7296900004</c:v>
                </c:pt>
                <c:pt idx="2">
                  <c:v>15861.842189998599</c:v>
                </c:pt>
                <c:pt idx="3">
                  <c:v>304764.14944000007</c:v>
                </c:pt>
              </c:numCache>
            </c:numRef>
          </c:val>
          <c:extLst>
            <c:ext xmlns:c16="http://schemas.microsoft.com/office/drawing/2014/chart" uri="{C3380CC4-5D6E-409C-BE32-E72D297353CC}">
              <c16:uniqueId val="{00000009-ED24-444E-B65F-4F92689EC187}"/>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Uniqa Group Austria</c:v>
                </c:pt>
                <c:pt idx="2">
                  <c:v>Insig jeta</c:v>
                </c:pt>
              </c:strCache>
            </c:strRef>
          </c:cat>
          <c:val>
            <c:numRef>
              <c:f>'F13'!$E$11:$E$13</c:f>
              <c:numCache>
                <c:formatCode>_-* #,##0_-;\-* #,##0_-;_-* "-"??_-;_-@_-</c:formatCode>
                <c:ptCount val="3"/>
                <c:pt idx="0">
                  <c:v>557927.16784000001</c:v>
                </c:pt>
                <c:pt idx="1">
                  <c:v>472146.43322999997</c:v>
                </c:pt>
                <c:pt idx="2">
                  <c:v>246534.56459999998</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Sicred</c:v>
                </c:pt>
              </c:strCache>
            </c:strRef>
          </c:cat>
          <c:val>
            <c:numRef>
              <c:f>'F13'!$E$22:$E$24</c:f>
              <c:numCache>
                <c:formatCode>_-* #,##0_-;\-* #,##0_-;_-* "-"??_-;_-@_-</c:formatCode>
                <c:ptCount val="3"/>
                <c:pt idx="0">
                  <c:v>96510.757769999997</c:v>
                </c:pt>
                <c:pt idx="1">
                  <c:v>57343.192880000002</c:v>
                </c:pt>
                <c:pt idx="2">
                  <c:v>42939.513979999996</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Uniqa Group Austria</c:v>
                </c:pt>
                <c:pt idx="2">
                  <c:v>Insig jeta</c:v>
                </c:pt>
              </c:strCache>
            </c:strRef>
          </c:cat>
          <c:val>
            <c:numRef>
              <c:f>'F13'!$E$11:$E$13</c:f>
              <c:numCache>
                <c:formatCode>_-* #,##0_-;\-* #,##0_-;_-* "-"??_-;_-@_-</c:formatCode>
                <c:ptCount val="3"/>
                <c:pt idx="0">
                  <c:v>557927.16784000001</c:v>
                </c:pt>
                <c:pt idx="1">
                  <c:v>472146.43322999997</c:v>
                </c:pt>
                <c:pt idx="2">
                  <c:v>246534.56459999998</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Uniqa Group Austria</c:v>
                </c:pt>
                <c:pt idx="2">
                  <c:v>Insig jeta</c:v>
                </c:pt>
              </c:strCache>
            </c:strRef>
          </c:cat>
          <c:val>
            <c:numRef>
              <c:f>'F13'!$E$11:$E$13</c:f>
              <c:numCache>
                <c:formatCode>_-* #,##0_-;\-* #,##0_-;_-* "-"??_-;_-@_-</c:formatCode>
                <c:ptCount val="3"/>
                <c:pt idx="0">
                  <c:v>557927.16784000001</c:v>
                </c:pt>
                <c:pt idx="1">
                  <c:v>472146.43322999997</c:v>
                </c:pt>
                <c:pt idx="2">
                  <c:v>246534.56459999998</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Uniqa Group Austria</c:v>
                </c:pt>
                <c:pt idx="2">
                  <c:v>Insig jeta</c:v>
                </c:pt>
              </c:strCache>
            </c:strRef>
          </c:cat>
          <c:val>
            <c:numRef>
              <c:f>'F13'!$E$11:$E$13</c:f>
              <c:numCache>
                <c:formatCode>_-* #,##0_-;\-* #,##0_-;_-* "-"??_-;_-@_-</c:formatCode>
                <c:ptCount val="3"/>
                <c:pt idx="0">
                  <c:v>557927.16784000001</c:v>
                </c:pt>
                <c:pt idx="1">
                  <c:v>472146.43322999997</c:v>
                </c:pt>
                <c:pt idx="2">
                  <c:v>246534.56459999998</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Sicred</c:v>
                </c:pt>
              </c:strCache>
            </c:strRef>
          </c:cat>
          <c:val>
            <c:numRef>
              <c:f>'F13'!$E$22:$E$24</c:f>
              <c:numCache>
                <c:formatCode>_-* #,##0_-;\-* #,##0_-;_-* "-"??_-;_-@_-</c:formatCode>
                <c:ptCount val="3"/>
                <c:pt idx="0">
                  <c:v>96510.757769999997</c:v>
                </c:pt>
                <c:pt idx="1">
                  <c:v>57343.192880000002</c:v>
                </c:pt>
                <c:pt idx="2">
                  <c:v>42939.513979999996</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Uniqa Group Austria</c:v>
                </c:pt>
                <c:pt idx="2">
                  <c:v>Insig jeta</c:v>
                </c:pt>
              </c:strCache>
            </c:strRef>
          </c:cat>
          <c:val>
            <c:numRef>
              <c:f>'F13'!$E$11:$E$13</c:f>
              <c:numCache>
                <c:formatCode>_-* #,##0_-;\-* #,##0_-;_-* "-"??_-;_-@_-</c:formatCode>
                <c:ptCount val="3"/>
                <c:pt idx="0">
                  <c:v>557927.16784000001</c:v>
                </c:pt>
                <c:pt idx="1">
                  <c:v>472146.43322999997</c:v>
                </c:pt>
                <c:pt idx="2">
                  <c:v>246534.56459999998</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0750419711049664"/>
          <c:h val="0.59906561679790027"/>
        </c:manualLayout>
      </c:layout>
      <c:barChart>
        <c:barDir val="col"/>
        <c:grouping val="stacked"/>
        <c:varyColors val="0"/>
        <c:ser>
          <c:idx val="0"/>
          <c:order val="0"/>
          <c:tx>
            <c:strRef>
              <c:f>'[1]Primet dhe demet - Tregu F4'!$A$12</c:f>
              <c:strCache>
                <c:ptCount val="1"/>
                <c:pt idx="0">
                  <c:v>Aktiviteti i Jetës / Life Insurance </c:v>
                </c:pt>
              </c:strCache>
            </c:strRef>
          </c:tx>
          <c:spPr>
            <a:solidFill>
              <a:schemeClr val="bg1">
                <a:lumMod val="50000"/>
              </a:schemeClr>
            </a:solidFill>
          </c:spPr>
          <c:invertIfNegative val="0"/>
          <c:cat>
            <c:numRef>
              <c:f>'[1]Primet dhe demet - Tregu F4'!$B$10:$C$10</c:f>
              <c:numCache>
                <c:formatCode>General</c:formatCode>
                <c:ptCount val="2"/>
                <c:pt idx="0">
                  <c:v>2024</c:v>
                </c:pt>
                <c:pt idx="1">
                  <c:v>2025</c:v>
                </c:pt>
              </c:numCache>
            </c:numRef>
          </c:cat>
          <c:val>
            <c:numRef>
              <c:f>'[1]Primet dhe demet - Tregu F4'!$B$12:$C$12</c:f>
              <c:numCache>
                <c:formatCode>_-* #,##0_-;\-* #,##0_-;_-* "-"??_-;_-@_-</c:formatCode>
                <c:ptCount val="2"/>
                <c:pt idx="0">
                  <c:v>1325783.85433</c:v>
                </c:pt>
                <c:pt idx="1">
                  <c:v>1504394.3304899998</c:v>
                </c:pt>
              </c:numCache>
            </c:numRef>
          </c:val>
          <c:extLst>
            <c:ext xmlns:c16="http://schemas.microsoft.com/office/drawing/2014/chart" uri="{C3380CC4-5D6E-409C-BE32-E72D297353CC}">
              <c16:uniqueId val="{00000000-224E-4789-83E3-4079904FB78C}"/>
            </c:ext>
          </c:extLst>
        </c:ser>
        <c:ser>
          <c:idx val="1"/>
          <c:order val="1"/>
          <c:tx>
            <c:strRef>
              <c:f>'[1]Primet dhe demet - Tregu F4'!$A$13</c:f>
              <c:strCache>
                <c:ptCount val="1"/>
                <c:pt idx="0">
                  <c:v>Aktiviteti i Jo-Jetës / Non Life Insurance </c:v>
                </c:pt>
              </c:strCache>
            </c:strRef>
          </c:tx>
          <c:spPr>
            <a:solidFill>
              <a:schemeClr val="accent6">
                <a:lumMod val="60000"/>
                <a:lumOff val="40000"/>
              </a:schemeClr>
            </a:solidFill>
          </c:spPr>
          <c:invertIfNegative val="0"/>
          <c:cat>
            <c:numRef>
              <c:f>'[1]Primet dhe demet - Tregu F4'!$B$10:$C$10</c:f>
              <c:numCache>
                <c:formatCode>General</c:formatCode>
                <c:ptCount val="2"/>
                <c:pt idx="0">
                  <c:v>2024</c:v>
                </c:pt>
                <c:pt idx="1">
                  <c:v>2025</c:v>
                </c:pt>
              </c:numCache>
            </c:numRef>
          </c:cat>
          <c:val>
            <c:numRef>
              <c:f>'[1]Primet dhe demet - Tregu F4'!$B$13:$C$13</c:f>
              <c:numCache>
                <c:formatCode>_-* #,##0_-;\-* #,##0_-;_-* "-"??_-;_-@_-</c:formatCode>
                <c:ptCount val="2"/>
                <c:pt idx="0">
                  <c:v>15017165.564100003</c:v>
                </c:pt>
                <c:pt idx="1">
                  <c:v>16397443.57124</c:v>
                </c:pt>
              </c:numCache>
            </c:numRef>
          </c:val>
          <c:extLst>
            <c:ext xmlns:c16="http://schemas.microsoft.com/office/drawing/2014/chart" uri="{C3380CC4-5D6E-409C-BE32-E72D297353CC}">
              <c16:uniqueId val="{00000001-224E-4789-83E3-4079904FB78C}"/>
            </c:ext>
          </c:extLst>
        </c:ser>
        <c:ser>
          <c:idx val="2"/>
          <c:order val="2"/>
          <c:tx>
            <c:strRef>
              <c:f>'[1]Primet dhe demet - Tregu F4'!$A$14</c:f>
              <c:strCache>
                <c:ptCount val="1"/>
                <c:pt idx="0">
                  <c:v>Veprimtaria e risigurimit / Reinsurance accepted</c:v>
                </c:pt>
              </c:strCache>
            </c:strRef>
          </c:tx>
          <c:spPr>
            <a:solidFill>
              <a:schemeClr val="accent2">
                <a:lumMod val="75000"/>
              </a:schemeClr>
            </a:solidFill>
          </c:spPr>
          <c:invertIfNegative val="0"/>
          <c:cat>
            <c:numRef>
              <c:f>'[1]Primet dhe demet - Tregu F4'!$B$10:$C$10</c:f>
              <c:numCache>
                <c:formatCode>General</c:formatCode>
                <c:ptCount val="2"/>
                <c:pt idx="0">
                  <c:v>2024</c:v>
                </c:pt>
                <c:pt idx="1">
                  <c:v>2025</c:v>
                </c:pt>
              </c:numCache>
            </c:numRef>
          </c:cat>
          <c:val>
            <c:numRef>
              <c:f>'[1]Primet dhe demet - Tregu F4'!$B$14:$C$14</c:f>
              <c:numCache>
                <c:formatCode>_-* #,##0_-;\-* #,##0_-;_-* "-"??_-;_-@_-</c:formatCode>
                <c:ptCount val="2"/>
                <c:pt idx="0">
                  <c:v>5898.5239800000008</c:v>
                </c:pt>
                <c:pt idx="1">
                  <c:v>4622.8288600000005</c:v>
                </c:pt>
              </c:numCache>
            </c:numRef>
          </c:val>
          <c:extLst>
            <c:ext xmlns:c16="http://schemas.microsoft.com/office/drawing/2014/chart" uri="{C3380CC4-5D6E-409C-BE32-E72D297353CC}">
              <c16:uniqueId val="{00000002-224E-4789-83E3-4079904FB78C}"/>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75375375375375375"/>
          <c:h val="0.19241660701503216"/>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Uniqa Group Austria</c:v>
                </c:pt>
                <c:pt idx="2">
                  <c:v>Insig jeta</c:v>
                </c:pt>
              </c:strCache>
            </c:strRef>
          </c:cat>
          <c:val>
            <c:numRef>
              <c:f>'F13'!$E$11:$E$13</c:f>
              <c:numCache>
                <c:formatCode>_-* #,##0_-;\-* #,##0_-;_-* "-"??_-;_-@_-</c:formatCode>
                <c:ptCount val="3"/>
                <c:pt idx="0">
                  <c:v>557927.16784000001</c:v>
                </c:pt>
                <c:pt idx="1">
                  <c:v>472146.43322999997</c:v>
                </c:pt>
                <c:pt idx="2">
                  <c:v>246534.56459999998</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'F13'!$A$22:$A$24</c:f>
              <c:strCache>
                <c:ptCount val="3"/>
                <c:pt idx="0">
                  <c:v>Sigal Life Uniqa Group Austria</c:v>
                </c:pt>
                <c:pt idx="1">
                  <c:v>Insig jeta</c:v>
                </c:pt>
                <c:pt idx="2">
                  <c:v>Sicred</c:v>
                </c:pt>
              </c:strCache>
            </c:strRef>
          </c:cat>
          <c:val>
            <c:numRef>
              <c:f>'F13'!$E$22:$E$24</c:f>
              <c:numCache>
                <c:formatCode>_-* #,##0_-;\-* #,##0_-;_-* "-"??_-;_-@_-</c:formatCode>
                <c:ptCount val="3"/>
                <c:pt idx="0">
                  <c:v>96510.757769999997</c:v>
                </c:pt>
                <c:pt idx="1">
                  <c:v>57343.192880000002</c:v>
                </c:pt>
                <c:pt idx="2">
                  <c:v>42939.513979999996</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Uniqa Group Austria</c:v>
                </c:pt>
                <c:pt idx="2">
                  <c:v>Insig jeta</c:v>
                </c:pt>
              </c:strCache>
            </c:strRef>
          </c:cat>
          <c:val>
            <c:numRef>
              <c:f>'F13'!$E$11:$E$13</c:f>
              <c:numCache>
                <c:formatCode>_-* #,##0_-;\-* #,##0_-;_-* "-"??_-;_-@_-</c:formatCode>
                <c:ptCount val="3"/>
                <c:pt idx="0">
                  <c:v>557927.16784000001</c:v>
                </c:pt>
                <c:pt idx="1">
                  <c:v>472146.43322999997</c:v>
                </c:pt>
                <c:pt idx="2">
                  <c:v>246534.56459999998</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Uniqa Group Austria</c:v>
                </c:pt>
                <c:pt idx="2">
                  <c:v>Insig jeta</c:v>
                </c:pt>
              </c:strCache>
            </c:strRef>
          </c:cat>
          <c:val>
            <c:numRef>
              <c:f>'F13'!$E$11:$E$13</c:f>
              <c:numCache>
                <c:formatCode>_-* #,##0_-;\-* #,##0_-;_-* "-"??_-;_-@_-</c:formatCode>
                <c:ptCount val="3"/>
                <c:pt idx="0">
                  <c:v>557927.16784000001</c:v>
                </c:pt>
                <c:pt idx="1">
                  <c:v>472146.43322999997</c:v>
                </c:pt>
                <c:pt idx="2">
                  <c:v>246534.56459999998</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Albsig jeta</c:v>
                </c:pt>
                <c:pt idx="1">
                  <c:v>Sigal Life Uniqa Group Austria</c:v>
                </c:pt>
                <c:pt idx="2">
                  <c:v>Insig jeta</c:v>
                </c:pt>
              </c:strCache>
            </c:strRef>
          </c:cat>
          <c:val>
            <c:numRef>
              <c:f>'F13'!$E$11:$E$13</c:f>
              <c:numCache>
                <c:formatCode>_-* #,##0_-;\-* #,##0_-;_-* "-"??_-;_-@_-</c:formatCode>
                <c:ptCount val="3"/>
                <c:pt idx="0">
                  <c:v>557927.16784000001</c:v>
                </c:pt>
                <c:pt idx="1">
                  <c:v>472146.43322999997</c:v>
                </c:pt>
                <c:pt idx="2">
                  <c:v>246534.56459999998</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Sigal Life Uniqa Group Austria</c:v>
                </c:pt>
                <c:pt idx="1">
                  <c:v>Insig jeta</c:v>
                </c:pt>
                <c:pt idx="2">
                  <c:v>Sicred</c:v>
                </c:pt>
                <c:pt idx="3">
                  <c:v>Albsig jeta</c:v>
                </c:pt>
              </c:strCache>
            </c:strRef>
          </c:cat>
          <c:val>
            <c:numRef>
              <c:f>'F13'!$C$22:$C$25</c:f>
              <c:numCache>
                <c:formatCode>_-* #,##0_-;\-* #,##0_-;_-* "-"??_-;_-@_-</c:formatCode>
                <c:ptCount val="4"/>
                <c:pt idx="0">
                  <c:v>102482.50108</c:v>
                </c:pt>
                <c:pt idx="1">
                  <c:v>39612.093939999999</c:v>
                </c:pt>
                <c:pt idx="2">
                  <c:v>40150.893549999993</c:v>
                </c:pt>
                <c:pt idx="3">
                  <c:v>27313.506000000001</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 val="0.27564300763947458"/>
                  <c:y val="-0.13994717251252684"/>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'F13'!$A$22:$A$25</c:f>
              <c:strCache>
                <c:ptCount val="4"/>
                <c:pt idx="0">
                  <c:v>Sigal Life Uniqa Group Austria</c:v>
                </c:pt>
                <c:pt idx="1">
                  <c:v>Insig jeta</c:v>
                </c:pt>
                <c:pt idx="2">
                  <c:v>Sicred</c:v>
                </c:pt>
                <c:pt idx="3">
                  <c:v>Albsig jeta</c:v>
                </c:pt>
              </c:strCache>
            </c:strRef>
          </c:cat>
          <c:val>
            <c:numRef>
              <c:f>'F13'!$E$22:$E$25</c:f>
              <c:numCache>
                <c:formatCode>_-* #,##0_-;\-* #,##0_-;_-* "-"??_-;_-@_-</c:formatCode>
                <c:ptCount val="4"/>
                <c:pt idx="0">
                  <c:v>96510.757769999997</c:v>
                </c:pt>
                <c:pt idx="1">
                  <c:v>57343.192880000002</c:v>
                </c:pt>
                <c:pt idx="2">
                  <c:v>42939.513979999996</c:v>
                </c:pt>
                <c:pt idx="3">
                  <c:v>31624.888999999999</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19070907913699117"/>
                  <c:y val="0.2112712725425450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dLbl>
              <c:idx val="4"/>
              <c:layout>
                <c:manualLayout>
                  <c:x val="0.32537577365163572"/>
                  <c:y val="-2.150537634408602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148-49CA-A4E8-63F2D6372B0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Albsig jeta</c:v>
                </c:pt>
                <c:pt idx="1">
                  <c:v>Sigal Life Uniqa Group Austria</c:v>
                </c:pt>
                <c:pt idx="2">
                  <c:v>Insig jeta</c:v>
                </c:pt>
                <c:pt idx="3">
                  <c:v>Sicred</c:v>
                </c:pt>
                <c:pt idx="4">
                  <c:v>"Viena Life Insurance" Viena Sigurim Jete </c:v>
                </c:pt>
              </c:strCache>
            </c:strRef>
          </c:cat>
          <c:val>
            <c:numRef>
              <c:f>'F13'!$E$11:$E$15</c:f>
              <c:numCache>
                <c:formatCode>_-* #,##0_-;\-* #,##0_-;_-* "-"??_-;_-@_-</c:formatCode>
                <c:ptCount val="5"/>
                <c:pt idx="0">
                  <c:v>557927.16784000001</c:v>
                </c:pt>
                <c:pt idx="1">
                  <c:v>472146.43322999997</c:v>
                </c:pt>
                <c:pt idx="2">
                  <c:v>246534.56459999998</c:v>
                </c:pt>
                <c:pt idx="3">
                  <c:v>222784.19237</c:v>
                </c:pt>
                <c:pt idx="4">
                  <c:v>5001.9724500000002</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dLbl>
              <c:idx val="4"/>
              <c:delete val="1"/>
              <c:extLst>
                <c:ext xmlns:c15="http://schemas.microsoft.com/office/drawing/2012/chart" uri="{CE6537A1-D6FC-4f65-9D91-7224C49458BB}"/>
                <c:ext xmlns:c16="http://schemas.microsoft.com/office/drawing/2014/chart" uri="{C3380CC4-5D6E-409C-BE32-E72D297353CC}">
                  <c16:uniqueId val="{00000007-12D8-4F76-80BA-C46F6A6F91E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Albsig jeta</c:v>
                </c:pt>
                <c:pt idx="1">
                  <c:v>Sigal Life Uniqa Group Austria</c:v>
                </c:pt>
                <c:pt idx="2">
                  <c:v>Insig jeta</c:v>
                </c:pt>
                <c:pt idx="3">
                  <c:v>Sicred</c:v>
                </c:pt>
                <c:pt idx="4">
                  <c:v>"Viena Life Insurance" Viena Sigurim Jete </c:v>
                </c:pt>
              </c:strCache>
            </c:strRef>
          </c:cat>
          <c:val>
            <c:numRef>
              <c:f>'F13'!$C$11:$C$15</c:f>
              <c:numCache>
                <c:formatCode>_-* #,##0_-;\-* #,##0_-;_-* "-"??_-;_-@_-</c:formatCode>
                <c:ptCount val="5"/>
                <c:pt idx="0">
                  <c:v>318076.69793000002</c:v>
                </c:pt>
                <c:pt idx="1">
                  <c:v>529168.65058999998</c:v>
                </c:pt>
                <c:pt idx="2">
                  <c:v>287978.82182000007</c:v>
                </c:pt>
                <c:pt idx="3">
                  <c:v>190559.68398999999</c:v>
                </c:pt>
                <c:pt idx="4">
                  <c:v>0</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06913351517395"/>
          <c:y val="7.5889647127442533E-2"/>
          <c:w val="0.74580172576467163"/>
          <c:h val="0.55598203557888726"/>
        </c:manualLayout>
      </c:layout>
      <c:barChart>
        <c:barDir val="col"/>
        <c:grouping val="stacked"/>
        <c:varyColors val="0"/>
        <c:ser>
          <c:idx val="0"/>
          <c:order val="0"/>
          <c:tx>
            <c:strRef>
              <c:f>'[1]Primet dhe demet - Tregu F4'!$A$18</c:f>
              <c:strCache>
                <c:ptCount val="1"/>
                <c:pt idx="0">
                  <c:v>Aktiviteti i Jetës / Life Insurance </c:v>
                </c:pt>
              </c:strCache>
            </c:strRef>
          </c:tx>
          <c:spPr>
            <a:solidFill>
              <a:schemeClr val="bg1">
                <a:lumMod val="50000"/>
              </a:schemeClr>
            </a:solidFill>
          </c:spPr>
          <c:invertIfNegative val="0"/>
          <c:cat>
            <c:numRef>
              <c:f>'[1]Primet dhe demet - Tregu F4'!$B$10:$C$10</c:f>
              <c:numCache>
                <c:formatCode>General</c:formatCode>
                <c:ptCount val="2"/>
                <c:pt idx="0">
                  <c:v>2024</c:v>
                </c:pt>
                <c:pt idx="1">
                  <c:v>2025</c:v>
                </c:pt>
              </c:numCache>
            </c:numRef>
          </c:cat>
          <c:val>
            <c:numRef>
              <c:f>'[1]Primet dhe demet - Tregu F4'!$B$18:$C$18</c:f>
              <c:numCache>
                <c:formatCode>_-* #,##0_-;\-* #,##0_-;_-* "-"??_-;_-@_-</c:formatCode>
                <c:ptCount val="2"/>
                <c:pt idx="0">
                  <c:v>209558.99456999998</c:v>
                </c:pt>
                <c:pt idx="1">
                  <c:v>228418.35363</c:v>
                </c:pt>
              </c:numCache>
            </c:numRef>
          </c:val>
          <c:extLst>
            <c:ext xmlns:c16="http://schemas.microsoft.com/office/drawing/2014/chart" uri="{C3380CC4-5D6E-409C-BE32-E72D297353CC}">
              <c16:uniqueId val="{00000000-96BC-4914-8FD9-4B58E55D0BEA}"/>
            </c:ext>
          </c:extLst>
        </c:ser>
        <c:ser>
          <c:idx val="1"/>
          <c:order val="1"/>
          <c:tx>
            <c:strRef>
              <c:f>'[1]Primet dhe demet - Tregu F4'!$A$19</c:f>
              <c:strCache>
                <c:ptCount val="1"/>
                <c:pt idx="0">
                  <c:v>Aktiviteti i Jo-Jetës / Non Life Insurance </c:v>
                </c:pt>
              </c:strCache>
            </c:strRef>
          </c:tx>
          <c:spPr>
            <a:solidFill>
              <a:schemeClr val="accent6">
                <a:lumMod val="40000"/>
                <a:lumOff val="60000"/>
              </a:schemeClr>
            </a:solidFill>
          </c:spPr>
          <c:invertIfNegative val="0"/>
          <c:cat>
            <c:numRef>
              <c:f>'[1]Primet dhe demet - Tregu F4'!$B$10:$C$10</c:f>
              <c:numCache>
                <c:formatCode>General</c:formatCode>
                <c:ptCount val="2"/>
                <c:pt idx="0">
                  <c:v>2024</c:v>
                </c:pt>
                <c:pt idx="1">
                  <c:v>2025</c:v>
                </c:pt>
              </c:numCache>
            </c:numRef>
          </c:cat>
          <c:val>
            <c:numRef>
              <c:f>'[1]Primet dhe demet - Tregu F4'!$B$19:$C$19</c:f>
              <c:numCache>
                <c:formatCode>_-* #,##0_-;\-* #,##0_-;_-* "-"??_-;_-@_-</c:formatCode>
                <c:ptCount val="2"/>
                <c:pt idx="0">
                  <c:v>5014145.31831</c:v>
                </c:pt>
                <c:pt idx="1">
                  <c:v>4986372.360129999</c:v>
                </c:pt>
              </c:numCache>
            </c:numRef>
          </c:val>
          <c:extLst>
            <c:ext xmlns:c16="http://schemas.microsoft.com/office/drawing/2014/chart" uri="{C3380CC4-5D6E-409C-BE32-E72D297353CC}">
              <c16:uniqueId val="{00000001-96BC-4914-8FD9-4B58E55D0BEA}"/>
            </c:ext>
          </c:extLst>
        </c:ser>
        <c:ser>
          <c:idx val="2"/>
          <c:order val="2"/>
          <c:tx>
            <c:strRef>
              <c:f>'[1]Primet dhe demet - Tregu F4'!$A$21</c:f>
              <c:strCache>
                <c:ptCount val="1"/>
                <c:pt idx="0">
                  <c:v>Dëme të Paguara Objekt Fond Kompesimi                                                       Paid Claims Object of Compensation Fund</c:v>
                </c:pt>
              </c:strCache>
            </c:strRef>
          </c:tx>
          <c:spPr>
            <a:solidFill>
              <a:schemeClr val="bg1">
                <a:lumMod val="85000"/>
              </a:schemeClr>
            </a:solidFill>
          </c:spPr>
          <c:invertIfNegative val="0"/>
          <c:cat>
            <c:numRef>
              <c:f>'[1]Primet dhe demet - Tregu F4'!$B$10:$C$10</c:f>
              <c:numCache>
                <c:formatCode>General</c:formatCode>
                <c:ptCount val="2"/>
                <c:pt idx="0">
                  <c:v>2024</c:v>
                </c:pt>
                <c:pt idx="1">
                  <c:v>2025</c:v>
                </c:pt>
              </c:numCache>
            </c:numRef>
          </c:cat>
          <c:val>
            <c:numRef>
              <c:f>'[1]Primet dhe demet - Tregu F4'!$B$21:$C$21</c:f>
              <c:numCache>
                <c:formatCode>_-* #,##0_-;\-* #,##0_-;_-* "-"??_-;_-@_-</c:formatCode>
                <c:ptCount val="2"/>
                <c:pt idx="0">
                  <c:v>371534.52561999997</c:v>
                </c:pt>
                <c:pt idx="1">
                  <c:v>253608.35499999998</c:v>
                </c:pt>
              </c:numCache>
            </c:numRef>
          </c:val>
          <c:extLst>
            <c:ext xmlns:c16="http://schemas.microsoft.com/office/drawing/2014/chart" uri="{C3380CC4-5D6E-409C-BE32-E72D297353CC}">
              <c16:uniqueId val="{00000002-96BC-4914-8FD9-4B58E55D0BEA}"/>
            </c:ext>
          </c:extLst>
        </c:ser>
        <c:dLbls>
          <c:showLegendKey val="0"/>
          <c:showVal val="0"/>
          <c:showCatName val="0"/>
          <c:showSerName val="0"/>
          <c:showPercent val="0"/>
          <c:showBubbleSize val="0"/>
        </c:dLbls>
        <c:gapWidth val="150"/>
        <c:overlap val="100"/>
        <c:axId val="635490144"/>
        <c:axId val="635490704"/>
      </c:barChart>
      <c:catAx>
        <c:axId val="635490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704"/>
        <c:crosses val="autoZero"/>
        <c:auto val="1"/>
        <c:lblAlgn val="ctr"/>
        <c:lblOffset val="100"/>
        <c:noMultiLvlLbl val="0"/>
      </c:catAx>
      <c:valAx>
        <c:axId val="635490704"/>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144"/>
        <c:crosses val="autoZero"/>
        <c:crossBetween val="between"/>
      </c:valAx>
    </c:plotArea>
    <c:legend>
      <c:legendPos val="r"/>
      <c:layout>
        <c:manualLayout>
          <c:xMode val="edge"/>
          <c:yMode val="edge"/>
          <c:x val="4.9709786276715406E-2"/>
          <c:y val="0.72652477392291026"/>
          <c:w val="0.95029021372328459"/>
          <c:h val="0.263647262432807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39269708756284982"/>
                  <c:y val="-0.4529627296587926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0.24861588084621955"/>
                  <c:y val="-7.512073490813647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dLbl>
              <c:idx val="4"/>
              <c:delete val="1"/>
              <c:extLst>
                <c:ext xmlns:c15="http://schemas.microsoft.com/office/drawing/2012/chart" uri="{CE6537A1-D6FC-4f65-9D91-7224C49458BB}"/>
                <c:ext xmlns:c16="http://schemas.microsoft.com/office/drawing/2014/chart" uri="{C3380CC4-5D6E-409C-BE32-E72D297353CC}">
                  <c16:uniqueId val="{00000008-B359-4FFE-AF71-D2989C7B17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'F14'!$A$11:$A$15</c:f>
              <c:strCache>
                <c:ptCount val="5"/>
                <c:pt idx="0">
                  <c:v>Albsig jeta</c:v>
                </c:pt>
                <c:pt idx="1">
                  <c:v>Sigal Life Uniqa Group Austria</c:v>
                </c:pt>
                <c:pt idx="2">
                  <c:v>Insig jeta</c:v>
                </c:pt>
                <c:pt idx="3">
                  <c:v>Sicred</c:v>
                </c:pt>
                <c:pt idx="4">
                  <c:v>"Viena Life Insurance" Viena Sigurim Jete </c:v>
                </c:pt>
              </c:strCache>
            </c:strRef>
          </c:cat>
          <c:val>
            <c:numRef>
              <c:f>'F14'!$B$11:$B$15</c:f>
              <c:numCache>
                <c:formatCode>_-* #,##0_-;\-* #,##0_-;_-* "-"??_-;_-@_-</c:formatCode>
                <c:ptCount val="5"/>
                <c:pt idx="0">
                  <c:v>274053.38620999997</c:v>
                </c:pt>
                <c:pt idx="1">
                  <c:v>458531.49033</c:v>
                </c:pt>
                <c:pt idx="2">
                  <c:v>209104.59166000003</c:v>
                </c:pt>
                <c:pt idx="3">
                  <c:v>103147.7537</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3720612593328746"/>
          <c:w val="0.57272805185066156"/>
          <c:h val="0.81738857885482763"/>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4512471655328799"/>
                  <c:y val="0.1618122977346278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27210884353741499"/>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14965986394557823"/>
                  <c:y val="-0.1488673139158576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0.18594104308390022"/>
                  <c:y val="-0.116504854368932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dLbl>
              <c:idx val="4"/>
              <c:layout>
                <c:manualLayout>
                  <c:x val="0.25170068027210879"/>
                  <c:y val="0"/>
                </c:manualLayout>
              </c:layout>
              <c:showLegendKey val="0"/>
              <c:showVal val="0"/>
              <c:showCatName val="1"/>
              <c:showSerName val="0"/>
              <c:showPercent val="1"/>
              <c:showBubbleSize val="0"/>
              <c:extLst>
                <c:ext xmlns:c15="http://schemas.microsoft.com/office/drawing/2012/chart" uri="{CE6537A1-D6FC-4f65-9D91-7224C49458BB}">
                  <c15:layout>
                    <c:manualLayout>
                      <c:w val="0.33514739229024948"/>
                      <c:h val="0.46601941747572817"/>
                    </c:manualLayout>
                  </c15:layout>
                </c:ext>
                <c:ext xmlns:c16="http://schemas.microsoft.com/office/drawing/2014/chart" uri="{C3380CC4-5D6E-409C-BE32-E72D297353CC}">
                  <c16:uniqueId val="{00000008-EAFB-4522-A63D-9EAB6D8E11FE}"/>
                </c:ext>
              </c:extLst>
            </c:dLbl>
            <c:numFmt formatCode="0.00%" sourceLinked="0"/>
            <c:spPr>
              <a:noFill/>
              <a:ln>
                <a:noFill/>
              </a:ln>
              <a:effectLst/>
            </c:spPr>
            <c:txPr>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'F14'!$A$11:$A$15</c:f>
              <c:strCache>
                <c:ptCount val="5"/>
                <c:pt idx="0">
                  <c:v>Albsig jeta</c:v>
                </c:pt>
                <c:pt idx="1">
                  <c:v>Sigal Life Uniqa Group Austria</c:v>
                </c:pt>
                <c:pt idx="2">
                  <c:v>Insig jeta</c:v>
                </c:pt>
                <c:pt idx="3">
                  <c:v>Sicred</c:v>
                </c:pt>
                <c:pt idx="4">
                  <c:v>"Viena Life Insurance" Viena Sigurim Jete </c:v>
                </c:pt>
              </c:strCache>
            </c:strRef>
          </c:cat>
          <c:val>
            <c:numRef>
              <c:f>'F14'!$C$11:$C$15</c:f>
              <c:numCache>
                <c:formatCode>_-* #,##0_-;\-* #,##0_-;_-* "-"??_-;_-@_-</c:formatCode>
                <c:ptCount val="5"/>
                <c:pt idx="0">
                  <c:v>540052.69842999999</c:v>
                </c:pt>
                <c:pt idx="1">
                  <c:v>402370.25611999998</c:v>
                </c:pt>
                <c:pt idx="2">
                  <c:v>156888.70132999998</c:v>
                </c:pt>
                <c:pt idx="3">
                  <c:v>125401.03995999999</c:v>
                </c:pt>
                <c:pt idx="4">
                  <c:v>1502.1334899999999</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33040218457541293"/>
                  <c:y val="-9.31586608442503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9.296817695767827E-2"/>
                  <c:y val="-0.227074235807860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35814593882835355"/>
                  <c:y val="-3.49344978165938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Sigal Life Uniqa Group Austria</c:v>
                </c:pt>
                <c:pt idx="1">
                  <c:v>Insig jeta</c:v>
                </c:pt>
                <c:pt idx="2">
                  <c:v>Albsig jeta</c:v>
                </c:pt>
                <c:pt idx="3">
                  <c:v>Sicred</c:v>
                </c:pt>
              </c:strCache>
            </c:strRef>
          </c:cat>
          <c:val>
            <c:numRef>
              <c:f>'F14'!$B$24:$B$27</c:f>
              <c:numCache>
                <c:formatCode>_-* #,##0_-;\-* #,##0_-;_-* "-"??_-;_-@_-</c:formatCode>
                <c:ptCount val="4"/>
                <c:pt idx="0">
                  <c:v>64609.819040000002</c:v>
                </c:pt>
                <c:pt idx="1">
                  <c:v>6750.9824500000004</c:v>
                </c:pt>
                <c:pt idx="2">
                  <c:v>20299.91</c:v>
                </c:pt>
                <c:pt idx="3">
                  <c:v>7521.5779899999998</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3937282229965156"/>
                  <c:y val="7.30593607305935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24622531939605111"/>
                  <c:y val="-4.9684200433849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Sigal Life Uniqa Group Austria</c:v>
                </c:pt>
                <c:pt idx="1">
                  <c:v>Insig jeta</c:v>
                </c:pt>
                <c:pt idx="2">
                  <c:v>Albsig jeta</c:v>
                </c:pt>
                <c:pt idx="3">
                  <c:v>Sicred</c:v>
                </c:pt>
              </c:strCache>
            </c:strRef>
          </c:cat>
          <c:val>
            <c:numRef>
              <c:f>'F14'!$C$24:$C$27</c:f>
              <c:numCache>
                <c:formatCode>_-* #,##0_-;\-* #,##0_-;_-* "-"??_-;_-@_-</c:formatCode>
                <c:ptCount val="4"/>
                <c:pt idx="0">
                  <c:v>38201.370880000002</c:v>
                </c:pt>
                <c:pt idx="1">
                  <c:v>30067.34779</c:v>
                </c:pt>
                <c:pt idx="2">
                  <c:v>27918.362000000001</c:v>
                </c:pt>
                <c:pt idx="3">
                  <c:v>2027.3959299999999</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4155205.9289300004</c:v>
                </c:pt>
                <c:pt idx="1">
                  <c:v>3137135.2099600001</c:v>
                </c:pt>
                <c:pt idx="2">
                  <c:v>2270134.9416899998</c:v>
                </c:pt>
                <c:pt idx="3">
                  <c:v>2110924.69087</c:v>
                </c:pt>
                <c:pt idx="4">
                  <c:v>1493977.9811</c:v>
                </c:pt>
                <c:pt idx="5">
                  <c:v>1191093.44456</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4155205.9289300004</c:v>
                </c:pt>
                <c:pt idx="1">
                  <c:v>3137135.2099600001</c:v>
                </c:pt>
                <c:pt idx="2">
                  <c:v>2270134.9416899998</c:v>
                </c:pt>
                <c:pt idx="3">
                  <c:v>2110924.69087</c:v>
                </c:pt>
                <c:pt idx="4">
                  <c:v>1493977.9811</c:v>
                </c:pt>
                <c:pt idx="5">
                  <c:v>1191093.44456</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4155205.9289300004</c:v>
                </c:pt>
                <c:pt idx="1">
                  <c:v>3137135.2099600001</c:v>
                </c:pt>
                <c:pt idx="2">
                  <c:v>2270134.9416899998</c:v>
                </c:pt>
                <c:pt idx="3">
                  <c:v>2110924.69087</c:v>
                </c:pt>
                <c:pt idx="4">
                  <c:v>1493977.9811</c:v>
                </c:pt>
                <c:pt idx="5">
                  <c:v>1191093.44456</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99612548431452"/>
          <c:y val="8.69030971128609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1981299212598429"/>
                  <c:y val="-8.98809448818897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8.8744063242094773E-2"/>
                  <c:y val="-0.1211283989501312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5.3425196850393701E-2"/>
                  <c:y val="-9.8922414698162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3984710.3236800004</c:v>
                </c:pt>
                <c:pt idx="1">
                  <c:v>2867399.4676199998</c:v>
                </c:pt>
                <c:pt idx="2">
                  <c:v>2027789.6103000001</c:v>
                </c:pt>
                <c:pt idx="3">
                  <c:v>1912667.9018200003</c:v>
                </c:pt>
                <c:pt idx="4">
                  <c:v>1368163.6832600001</c:v>
                </c:pt>
                <c:pt idx="5">
                  <c:v>1025116.9051</c:v>
                </c:pt>
                <c:pt idx="6">
                  <c:v>930700.71594000002</c:v>
                </c:pt>
                <c:pt idx="7">
                  <c:v>900616.95637999999</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4155205.9289300004</c:v>
                </c:pt>
                <c:pt idx="1">
                  <c:v>3137135.2099600001</c:v>
                </c:pt>
                <c:pt idx="2">
                  <c:v>2270134.9416899998</c:v>
                </c:pt>
                <c:pt idx="3">
                  <c:v>2110924.69087</c:v>
                </c:pt>
                <c:pt idx="4">
                  <c:v>1493977.9811</c:v>
                </c:pt>
                <c:pt idx="5">
                  <c:v>1191093.44456</c:v>
                </c:pt>
                <c:pt idx="6">
                  <c:v>1036480.4043000001</c:v>
                </c:pt>
                <c:pt idx="7">
                  <c:v>1002490.9698300001</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8.5806796274359387E-2"/>
                  <c:y val="6.226430699378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19832525359108871"/>
                  <c:y val="-0.207847347055894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2727634709378141"/>
                  <c:y val="0.345432817682355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9.3023549047519499E-2"/>
                  <c:y val="-4.523482796161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0.10638794044549744"/>
                  <c:y val="-0.103665257276923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Eurosig</c:v>
                </c:pt>
                <c:pt idx="2">
                  <c:v>Albsig</c:v>
                </c:pt>
                <c:pt idx="3">
                  <c:v>Sigma Interalbanian Vienna Insurance Group</c:v>
                </c:pt>
                <c:pt idx="4">
                  <c:v>Intersig Vienna Insurance Group</c:v>
                </c:pt>
                <c:pt idx="5">
                  <c:v>Ansig</c:v>
                </c:pt>
                <c:pt idx="6">
                  <c:v>Insig</c:v>
                </c:pt>
                <c:pt idx="7">
                  <c:v>Atlantik </c:v>
                </c:pt>
              </c:strCache>
            </c:strRef>
          </c:cat>
          <c:val>
            <c:numRef>
              <c:f>'F16'!$E$12:$E$19</c:f>
              <c:numCache>
                <c:formatCode>_-* #,##0_-;\-* #,##0_-;_-* "-"??_-;_-@_-</c:formatCode>
                <c:ptCount val="8"/>
                <c:pt idx="0">
                  <c:v>1130532.0805899999</c:v>
                </c:pt>
                <c:pt idx="1">
                  <c:v>977415.64139</c:v>
                </c:pt>
                <c:pt idx="2">
                  <c:v>713123.27565999993</c:v>
                </c:pt>
                <c:pt idx="3">
                  <c:v>677448.52847999998</c:v>
                </c:pt>
                <c:pt idx="4">
                  <c:v>490674.54989999998</c:v>
                </c:pt>
                <c:pt idx="5">
                  <c:v>402754.48730000004</c:v>
                </c:pt>
                <c:pt idx="6">
                  <c:v>371685.97979000001</c:v>
                </c:pt>
                <c:pt idx="7">
                  <c:v>222737.81702000002</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89AF-4640-8AF5-F8B56EAD39FA}"/>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89AF-4640-8AF5-F8B56EAD39FA}"/>
              </c:ext>
            </c:extLst>
          </c:dPt>
          <c:dPt>
            <c:idx val="2"/>
            <c:bubble3D val="0"/>
            <c:spPr>
              <a:solidFill>
                <a:schemeClr val="bg1">
                  <a:lumMod val="85000"/>
                </a:schemeClr>
              </a:solidFill>
              <a:ln w="25400">
                <a:noFill/>
              </a:ln>
            </c:spPr>
            <c:extLst>
              <c:ext xmlns:c16="http://schemas.microsoft.com/office/drawing/2014/chart" uri="{C3380CC4-5D6E-409C-BE32-E72D297353CC}">
                <c16:uniqueId val="{00000005-89AF-4640-8AF5-F8B56EAD39FA}"/>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89AF-4640-8AF5-F8B56EAD39FA}"/>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AF-4640-8AF5-F8B56EAD39FA}"/>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AF-4640-8AF5-F8B56EAD39FA}"/>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9AF-4640-8AF5-F8B56EAD39FA}"/>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9AF-4640-8AF5-F8B56EAD39FA}"/>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9AF-4640-8AF5-F8B56EAD39F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2025'!$B$100:$B$103</c:f>
              <c:strCache>
                <c:ptCount val="4"/>
                <c:pt idx="0">
                  <c:v>Jetë Debitori</c:v>
                </c:pt>
                <c:pt idx="1">
                  <c:v>Të tjera </c:v>
                </c:pt>
                <c:pt idx="2">
                  <c:v>Jeta e kombinuar 
</c:v>
                </c:pt>
                <c:pt idx="3">
                  <c:v>Jeta me kursim</c:v>
                </c:pt>
              </c:strCache>
            </c:strRef>
          </c:cat>
          <c:val>
            <c:numRef>
              <c:f>'[1]prime 2025'!$D$100:$D$103</c:f>
              <c:numCache>
                <c:formatCode>_-* #,##0_-;\-* #,##0_-;_-* "-"??_-;_-@_-</c:formatCode>
                <c:ptCount val="4"/>
                <c:pt idx="0">
                  <c:v>1226214.8293299999</c:v>
                </c:pt>
                <c:pt idx="1">
                  <c:v>158320.82483999999</c:v>
                </c:pt>
                <c:pt idx="2">
                  <c:v>39375.941899999998</c:v>
                </c:pt>
                <c:pt idx="3">
                  <c:v>80482.734419999993</c:v>
                </c:pt>
              </c:numCache>
            </c:numRef>
          </c:val>
          <c:extLst>
            <c:ext xmlns:c16="http://schemas.microsoft.com/office/drawing/2014/chart" uri="{C3380CC4-5D6E-409C-BE32-E72D297353CC}">
              <c16:uniqueId val="{00000009-89AF-4640-8AF5-F8B56EAD39F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409291926927553"/>
                  <c:y val="8.134680134680126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10048067777331071"/>
                  <c:y val="6.439689988246402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30578728717440828"/>
                  <c:y val="-1.56190072200570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5.7268183942760578E-2"/>
                  <c:y val="-0.1620014669883436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5.8140241809749487E-3"/>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Eurosig</c:v>
                </c:pt>
                <c:pt idx="2">
                  <c:v>Albsig</c:v>
                </c:pt>
                <c:pt idx="3">
                  <c:v>Sigma Interalbanian Vienna Insurance Group</c:v>
                </c:pt>
                <c:pt idx="4">
                  <c:v>Intersig Vienna Insurance Group</c:v>
                </c:pt>
                <c:pt idx="5">
                  <c:v>Ansig</c:v>
                </c:pt>
                <c:pt idx="6">
                  <c:v>Insig</c:v>
                </c:pt>
                <c:pt idx="7">
                  <c:v>Atlantik </c:v>
                </c:pt>
              </c:strCache>
            </c:strRef>
          </c:cat>
          <c:val>
            <c:numRef>
              <c:f>'F16'!$C$12:$C$19</c:f>
              <c:numCache>
                <c:formatCode>_-* #,##0_-;\-* #,##0_-;_-* "-"??_-;_-@_-</c:formatCode>
                <c:ptCount val="8"/>
                <c:pt idx="0">
                  <c:v>1280075.01003</c:v>
                </c:pt>
                <c:pt idx="1">
                  <c:v>723729.34745</c:v>
                </c:pt>
                <c:pt idx="2">
                  <c:v>864237.11186000006</c:v>
                </c:pt>
                <c:pt idx="3">
                  <c:v>613443.7281699999</c:v>
                </c:pt>
                <c:pt idx="4">
                  <c:v>617908.90460999997</c:v>
                </c:pt>
                <c:pt idx="5">
                  <c:v>379005.56819999998</c:v>
                </c:pt>
                <c:pt idx="6">
                  <c:v>297445.57049000001</c:v>
                </c:pt>
                <c:pt idx="7">
                  <c:v>238300.07750000001</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2335654.5753099998</c:v>
                </c:pt>
                <c:pt idx="1">
                  <c:v>1487017.68927</c:v>
                </c:pt>
                <c:pt idx="2">
                  <c:v>1817129.0756099999</c:v>
                </c:pt>
                <c:pt idx="3">
                  <c:v>1570915.01535</c:v>
                </c:pt>
                <c:pt idx="4">
                  <c:v>1128959.78572</c:v>
                </c:pt>
                <c:pt idx="5">
                  <c:v>1000171.61067</c:v>
                </c:pt>
                <c:pt idx="6">
                  <c:v>914768.21025999996</c:v>
                </c:pt>
                <c:pt idx="7">
                  <c:v>819207.98126999999</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1819551.3536200006</c:v>
                </c:pt>
                <c:pt idx="1">
                  <c:v>1650117.5206900002</c:v>
                </c:pt>
                <c:pt idx="2">
                  <c:v>453005.86607999983</c:v>
                </c:pt>
                <c:pt idx="3">
                  <c:v>540009.67552000005</c:v>
                </c:pt>
                <c:pt idx="4">
                  <c:v>365018.19537999993</c:v>
                </c:pt>
                <c:pt idx="5">
                  <c:v>190921.83389000001</c:v>
                </c:pt>
                <c:pt idx="6">
                  <c:v>121712.19404000009</c:v>
                </c:pt>
                <c:pt idx="7">
                  <c:v>183282.98856000009</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2312038.0634500002</c:v>
                </c:pt>
                <c:pt idx="1">
                  <c:v>1763907.8219100002</c:v>
                </c:pt>
                <c:pt idx="2">
                  <c:v>1719836.0210800001</c:v>
                </c:pt>
                <c:pt idx="3">
                  <c:v>1589444.1229000001</c:v>
                </c:pt>
                <c:pt idx="4">
                  <c:v>1105256.1320199999</c:v>
                </c:pt>
                <c:pt idx="5">
                  <c:v>947666.49919</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2607426.8954500002</c:v>
                </c:pt>
                <c:pt idx="1">
                  <c:v>1992900.1092399997</c:v>
                </c:pt>
                <c:pt idx="2">
                  <c:v>1935902.5641600001</c:v>
                </c:pt>
                <c:pt idx="3">
                  <c:v>1781967.9888599999</c:v>
                </c:pt>
                <c:pt idx="4">
                  <c:v>1242380.01719</c:v>
                </c:pt>
                <c:pt idx="5">
                  <c:v>1062363.72309</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2607426.8954500002</c:v>
                </c:pt>
                <c:pt idx="1">
                  <c:v>1992900.1092399997</c:v>
                </c:pt>
                <c:pt idx="2">
                  <c:v>1935902.5641600001</c:v>
                </c:pt>
                <c:pt idx="3">
                  <c:v>1781967.9888599999</c:v>
                </c:pt>
                <c:pt idx="4">
                  <c:v>1242380.01719</c:v>
                </c:pt>
                <c:pt idx="5">
                  <c:v>1062363.72309</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2312038.0634500002</c:v>
                </c:pt>
                <c:pt idx="1">
                  <c:v>1763907.8219100002</c:v>
                </c:pt>
                <c:pt idx="2">
                  <c:v>1719836.0210800001</c:v>
                </c:pt>
                <c:pt idx="3">
                  <c:v>1589444.1229000001</c:v>
                </c:pt>
                <c:pt idx="4">
                  <c:v>1105256.1320199999</c:v>
                </c:pt>
                <c:pt idx="5">
                  <c:v>947666.49919</c:v>
                </c:pt>
                <c:pt idx="6">
                  <c:v>872205.59898000001</c:v>
                </c:pt>
                <c:pt idx="7">
                  <c:v>754820.49476000003</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30985254850775"/>
          <c:y val="2.6235003886316787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2607426.8954500002</c:v>
                </c:pt>
                <c:pt idx="1">
                  <c:v>1992900.1092399997</c:v>
                </c:pt>
                <c:pt idx="2">
                  <c:v>1935902.5641600001</c:v>
                </c:pt>
                <c:pt idx="3">
                  <c:v>1781967.9888599999</c:v>
                </c:pt>
                <c:pt idx="4">
                  <c:v>1242380.01719</c:v>
                </c:pt>
                <c:pt idx="5">
                  <c:v>1062363.72309</c:v>
                </c:pt>
                <c:pt idx="6">
                  <c:v>972803.50622999994</c:v>
                </c:pt>
                <c:pt idx="7">
                  <c:v>850948.36796000006</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Eurosig</c:v>
                </c:pt>
                <c:pt idx="1">
                  <c:v>Sigal Uniqa Group Austria</c:v>
                </c:pt>
                <c:pt idx="2">
                  <c:v>Sigma Interalbanian Vienna Insurance Group</c:v>
                </c:pt>
                <c:pt idx="3">
                  <c:v>Albsig</c:v>
                </c:pt>
                <c:pt idx="4">
                  <c:v>Ansig </c:v>
                </c:pt>
                <c:pt idx="5">
                  <c:v>Insig</c:v>
                </c:pt>
              </c:strCache>
            </c:strRef>
          </c:cat>
          <c:val>
            <c:numRef>
              <c:f>'F19'!$B$11:$B$16</c:f>
              <c:numCache>
                <c:formatCode>_-* #,##0_-;\-* #,##0_-;_-* "-"??_-;_-@_-</c:formatCode>
                <c:ptCount val="6"/>
                <c:pt idx="0">
                  <c:v>669584.76365999994</c:v>
                </c:pt>
                <c:pt idx="1">
                  <c:v>954321.29449999996</c:v>
                </c:pt>
                <c:pt idx="2">
                  <c:v>523061.21685999999</c:v>
                </c:pt>
                <c:pt idx="3">
                  <c:v>550549.54086000007</c:v>
                </c:pt>
                <c:pt idx="4">
                  <c:v>322413.55619999999</c:v>
                </c:pt>
                <c:pt idx="5">
                  <c:v>293967.46155000001</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Eurosig</c:v>
                </c:pt>
                <c:pt idx="1">
                  <c:v>Sigal Uniqa Group Austria</c:v>
                </c:pt>
                <c:pt idx="2">
                  <c:v>Sigma Interalbanian Vienna Insurance Group</c:v>
                </c:pt>
                <c:pt idx="3">
                  <c:v>Albsig</c:v>
                </c:pt>
                <c:pt idx="4">
                  <c:v>Ansig </c:v>
                </c:pt>
                <c:pt idx="5">
                  <c:v>Insig</c:v>
                </c:pt>
              </c:strCache>
            </c:strRef>
          </c:cat>
          <c:val>
            <c:numRef>
              <c:f>'F19'!$C$11:$C$16</c:f>
              <c:numCache>
                <c:formatCode>_-* #,##0_-;\-* #,##0_-;_-* "-"??_-;_-@_-</c:formatCode>
                <c:ptCount val="6"/>
                <c:pt idx="0">
                  <c:v>867852.17925000004</c:v>
                </c:pt>
                <c:pt idx="1">
                  <c:v>765495.31027999998</c:v>
                </c:pt>
                <c:pt idx="2">
                  <c:v>653481.14054999989</c:v>
                </c:pt>
                <c:pt idx="3">
                  <c:v>570959.12965999998</c:v>
                </c:pt>
                <c:pt idx="4">
                  <c:v>384653.80339999998</c:v>
                </c:pt>
                <c:pt idx="5">
                  <c:v>369313.76711000002</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0B4-4C8E-BD27-4D8D8BDE2EBF}"/>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70B4-4C8E-BD27-4D8D8BDE2EB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70B4-4C8E-BD27-4D8D8BDE2EBF}"/>
              </c:ext>
            </c:extLst>
          </c:dPt>
          <c:dPt>
            <c:idx val="3"/>
            <c:bubble3D val="0"/>
            <c:spPr>
              <a:solidFill>
                <a:schemeClr val="bg1">
                  <a:lumMod val="85000"/>
                </a:schemeClr>
              </a:solidFill>
              <a:ln w="25400">
                <a:noFill/>
              </a:ln>
            </c:spPr>
            <c:extLst>
              <c:ext xmlns:c16="http://schemas.microsoft.com/office/drawing/2014/chart" uri="{C3380CC4-5D6E-409C-BE32-E72D297353CC}">
                <c16:uniqueId val="{00000007-70B4-4C8E-BD27-4D8D8BDE2EBF}"/>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70B4-4C8E-BD27-4D8D8BDE2EBF}"/>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B4-4C8E-BD27-4D8D8BDE2EBF}"/>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B4-4C8E-BD27-4D8D8BDE2EBF}"/>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B4-4C8E-BD27-4D8D8BDE2EBF}"/>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B4-4C8E-BD27-4D8D8BDE2EBF}"/>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B4-4C8E-BD27-4D8D8BDE2EBF}"/>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0B4-4C8E-BD27-4D8D8BDE2EB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2025'!$B$100:$B$104</c:f>
              <c:strCache>
                <c:ptCount val="5"/>
                <c:pt idx="0">
                  <c:v>Jetë Debitori</c:v>
                </c:pt>
                <c:pt idx="1">
                  <c:v>Të tjera </c:v>
                </c:pt>
                <c:pt idx="2">
                  <c:v>Jeta e kombinuar 
</c:v>
                </c:pt>
                <c:pt idx="3">
                  <c:v>Jeta me kursim</c:v>
                </c:pt>
                <c:pt idx="4">
                  <c:v>Jeta në Grup</c:v>
                </c:pt>
              </c:strCache>
            </c:strRef>
          </c:cat>
          <c:val>
            <c:numRef>
              <c:f>'[1]prime 2025'!$C$100:$C$104</c:f>
              <c:numCache>
                <c:formatCode>#,##0</c:formatCode>
                <c:ptCount val="5"/>
                <c:pt idx="0">
                  <c:v>1044837.2219</c:v>
                </c:pt>
                <c:pt idx="1">
                  <c:v>93872.120469999994</c:v>
                </c:pt>
                <c:pt idx="2">
                  <c:v>32455.083280000003</c:v>
                </c:pt>
                <c:pt idx="3">
                  <c:v>87159.434340000007</c:v>
                </c:pt>
                <c:pt idx="4">
                  <c:v>67459.994340000005</c:v>
                </c:pt>
              </c:numCache>
            </c:numRef>
          </c:val>
          <c:extLst>
            <c:ext xmlns:c16="http://schemas.microsoft.com/office/drawing/2014/chart" uri="{C3380CC4-5D6E-409C-BE32-E72D297353CC}">
              <c16:uniqueId val="{0000000B-70B4-4C8E-BD27-4D8D8BDE2EB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Eurosig</c:v>
                </c:pt>
                <c:pt idx="1">
                  <c:v>Sigal Uniqa Group Austria</c:v>
                </c:pt>
                <c:pt idx="2">
                  <c:v>Sigma Interalbanian Vienna Insurance Group</c:v>
                </c:pt>
                <c:pt idx="3">
                  <c:v>Albsig</c:v>
                </c:pt>
                <c:pt idx="4">
                  <c:v>Ansig </c:v>
                </c:pt>
                <c:pt idx="5">
                  <c:v>Insig</c:v>
                </c:pt>
              </c:strCache>
            </c:strRef>
          </c:cat>
          <c:val>
            <c:numRef>
              <c:f>'F19'!$B$11:$B$16</c:f>
              <c:numCache>
                <c:formatCode>_-* #,##0_-;\-* #,##0_-;_-* "-"??_-;_-@_-</c:formatCode>
                <c:ptCount val="6"/>
                <c:pt idx="0">
                  <c:v>669584.76365999994</c:v>
                </c:pt>
                <c:pt idx="1">
                  <c:v>954321.29449999996</c:v>
                </c:pt>
                <c:pt idx="2">
                  <c:v>523061.21685999999</c:v>
                </c:pt>
                <c:pt idx="3">
                  <c:v>550549.54086000007</c:v>
                </c:pt>
                <c:pt idx="4">
                  <c:v>322413.55619999999</c:v>
                </c:pt>
                <c:pt idx="5">
                  <c:v>293967.46155000001</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Eurosig</c:v>
                </c:pt>
                <c:pt idx="1">
                  <c:v>Sigal Uniqa Group Austria</c:v>
                </c:pt>
                <c:pt idx="2">
                  <c:v>Sigma Interalbanian Vienna Insurance Group</c:v>
                </c:pt>
                <c:pt idx="3">
                  <c:v>Albsig</c:v>
                </c:pt>
                <c:pt idx="4">
                  <c:v>Ansig </c:v>
                </c:pt>
                <c:pt idx="5">
                  <c:v>Insig</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Eurosig</c:v>
                </c:pt>
                <c:pt idx="1">
                  <c:v>Sigal Uniqa Group Austria</c:v>
                </c:pt>
                <c:pt idx="2">
                  <c:v>Sigma Interalbanian Vienna Insurance Group</c:v>
                </c:pt>
                <c:pt idx="3">
                  <c:v>Albsig</c:v>
                </c:pt>
                <c:pt idx="4">
                  <c:v>Ansig </c:v>
                </c:pt>
                <c:pt idx="5">
                  <c:v>Insig</c:v>
                </c:pt>
              </c:strCache>
            </c:strRef>
          </c:cat>
          <c:val>
            <c:numRef>
              <c:f>'F19'!$C$11:$C$16</c:f>
              <c:numCache>
                <c:formatCode>_-* #,##0_-;\-* #,##0_-;_-* "-"??_-;_-@_-</c:formatCode>
                <c:ptCount val="6"/>
                <c:pt idx="0">
                  <c:v>867852.17925000004</c:v>
                </c:pt>
                <c:pt idx="1">
                  <c:v>765495.31027999998</c:v>
                </c:pt>
                <c:pt idx="2">
                  <c:v>653481.14054999989</c:v>
                </c:pt>
                <c:pt idx="3">
                  <c:v>570959.12965999998</c:v>
                </c:pt>
                <c:pt idx="4">
                  <c:v>384653.80339999998</c:v>
                </c:pt>
                <c:pt idx="5">
                  <c:v>369313.76711000002</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Eurosig</c:v>
                </c:pt>
                <c:pt idx="1">
                  <c:v>Sigal Uniqa Group Austria</c:v>
                </c:pt>
                <c:pt idx="2">
                  <c:v>Sigma Interalbanian Vienna Insurance Group</c:v>
                </c:pt>
                <c:pt idx="3">
                  <c:v>Albsig</c:v>
                </c:pt>
                <c:pt idx="4">
                  <c:v>Ansig </c:v>
                </c:pt>
                <c:pt idx="5">
                  <c:v>Insig</c:v>
                </c:pt>
              </c:strCache>
            </c:strRef>
          </c:cat>
          <c:val>
            <c:numRef>
              <c:f>'F19'!$B$11:$B$16</c:f>
              <c:numCache>
                <c:formatCode>_-* #,##0_-;\-* #,##0_-;_-* "-"??_-;_-@_-</c:formatCode>
                <c:ptCount val="6"/>
                <c:pt idx="0">
                  <c:v>669584.76365999994</c:v>
                </c:pt>
                <c:pt idx="1">
                  <c:v>954321.29449999996</c:v>
                </c:pt>
                <c:pt idx="2">
                  <c:v>523061.21685999999</c:v>
                </c:pt>
                <c:pt idx="3">
                  <c:v>550549.54086000007</c:v>
                </c:pt>
                <c:pt idx="4">
                  <c:v>322413.55619999999</c:v>
                </c:pt>
                <c:pt idx="5">
                  <c:v>293967.46155000001</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Eurosig</c:v>
                </c:pt>
                <c:pt idx="1">
                  <c:v>Sigal Uniqa Group Austria</c:v>
                </c:pt>
                <c:pt idx="2">
                  <c:v>Sigma Interalbanian Vienna Insurance Group</c:v>
                </c:pt>
                <c:pt idx="3">
                  <c:v>Albsig</c:v>
                </c:pt>
                <c:pt idx="4">
                  <c:v>Ansig </c:v>
                </c:pt>
                <c:pt idx="5">
                  <c:v>Insig</c:v>
                </c:pt>
              </c:strCache>
            </c:strRef>
          </c:cat>
          <c:val>
            <c:numRef>
              <c:f>'F19'!$C$11:$C$16</c:f>
              <c:numCache>
                <c:formatCode>_-* #,##0_-;\-* #,##0_-;_-* "-"??_-;_-@_-</c:formatCode>
                <c:ptCount val="6"/>
                <c:pt idx="0">
                  <c:v>867852.17925000004</c:v>
                </c:pt>
                <c:pt idx="1">
                  <c:v>765495.31027999998</c:v>
                </c:pt>
                <c:pt idx="2">
                  <c:v>653481.14054999989</c:v>
                </c:pt>
                <c:pt idx="3">
                  <c:v>570959.12965999998</c:v>
                </c:pt>
                <c:pt idx="4">
                  <c:v>384653.80339999998</c:v>
                </c:pt>
                <c:pt idx="5">
                  <c:v>369313.76711000002</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Eurosig</c:v>
                </c:pt>
                <c:pt idx="1">
                  <c:v>Sigal Uniqa Group Austria</c:v>
                </c:pt>
                <c:pt idx="2">
                  <c:v>Sigma Interalbanian Vienna Insurance Group</c:v>
                </c:pt>
                <c:pt idx="3">
                  <c:v>Albsig</c:v>
                </c:pt>
                <c:pt idx="4">
                  <c:v>Ansig </c:v>
                </c:pt>
                <c:pt idx="5">
                  <c:v>Insig</c:v>
                </c:pt>
                <c:pt idx="6">
                  <c:v>Intersig Vienna Insurance Group</c:v>
                </c:pt>
                <c:pt idx="7">
                  <c:v>Atlantik </c:v>
                </c:pt>
              </c:strCache>
            </c:strRef>
          </c:cat>
          <c:val>
            <c:numRef>
              <c:f>'F19'!$B$11:$B$18</c:f>
              <c:numCache>
                <c:formatCode>_-* #,##0_-;\-* #,##0_-;_-* "-"??_-;_-@_-</c:formatCode>
                <c:ptCount val="8"/>
                <c:pt idx="0">
                  <c:v>669584.76365999994</c:v>
                </c:pt>
                <c:pt idx="1">
                  <c:v>954321.29449999996</c:v>
                </c:pt>
                <c:pt idx="2">
                  <c:v>523061.21685999999</c:v>
                </c:pt>
                <c:pt idx="3">
                  <c:v>550549.54086000007</c:v>
                </c:pt>
                <c:pt idx="4">
                  <c:v>322413.55619999999</c:v>
                </c:pt>
                <c:pt idx="5">
                  <c:v>293967.46155000001</c:v>
                </c:pt>
                <c:pt idx="6">
                  <c:v>544701.82730999996</c:v>
                </c:pt>
                <c:pt idx="7">
                  <c:v>230756.76252000002</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Eurosig</c:v>
                </c:pt>
                <c:pt idx="1">
                  <c:v>Sigal Uniqa Group Austria</c:v>
                </c:pt>
                <c:pt idx="2">
                  <c:v>Sigma Interalbanian Vienna Insurance Group</c:v>
                </c:pt>
                <c:pt idx="3">
                  <c:v>Albsig</c:v>
                </c:pt>
                <c:pt idx="4">
                  <c:v>Ansig </c:v>
                </c:pt>
                <c:pt idx="5">
                  <c:v>Insig</c:v>
                </c:pt>
                <c:pt idx="6">
                  <c:v>Intersig Vienna Insurance Group</c:v>
                </c:pt>
                <c:pt idx="7">
                  <c:v>Atlantik </c:v>
                </c:pt>
              </c:strCache>
            </c:strRef>
          </c:cat>
          <c:val>
            <c:numRef>
              <c:f>'F19'!$C$11:$C$18</c:f>
              <c:numCache>
                <c:formatCode>_-* #,##0_-;\-* #,##0_-;_-* "-"??_-;_-@_-</c:formatCode>
                <c:ptCount val="8"/>
                <c:pt idx="0">
                  <c:v>867852.17925000004</c:v>
                </c:pt>
                <c:pt idx="1">
                  <c:v>765495.31027999998</c:v>
                </c:pt>
                <c:pt idx="2">
                  <c:v>653481.14054999989</c:v>
                </c:pt>
                <c:pt idx="3">
                  <c:v>570959.12965999998</c:v>
                </c:pt>
                <c:pt idx="4">
                  <c:v>384653.80339999998</c:v>
                </c:pt>
                <c:pt idx="5">
                  <c:v>369313.76711000002</c:v>
                </c:pt>
                <c:pt idx="6">
                  <c:v>362959.30335</c:v>
                </c:pt>
                <c:pt idx="7">
                  <c:v>220463.09609000001</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1912289.0297699999</c:v>
                </c:pt>
                <c:pt idx="1">
                  <c:v>1271804.1029999999</c:v>
                </c:pt>
                <c:pt idx="2">
                  <c:v>1411097.38974</c:v>
                </c:pt>
                <c:pt idx="3">
                  <c:v>1355567.754</c:v>
                </c:pt>
                <c:pt idx="4">
                  <c:v>928479.45499999996</c:v>
                </c:pt>
                <c:pt idx="5">
                  <c:v>835102</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74178.511350000015</c:v>
                </c:pt>
                <c:pt idx="1">
                  <c:v>58657.981310000003</c:v>
                </c:pt>
                <c:pt idx="2">
                  <c:v>57773.374109999997</c:v>
                </c:pt>
                <c:pt idx="3">
                  <c:v>42182.592079999995</c:v>
                </c:pt>
                <c:pt idx="4">
                  <c:v>46444.547930000001</c:v>
                </c:pt>
                <c:pt idx="5">
                  <c:v>39035.515880000006</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349187.03420000005</c:v>
                </c:pt>
                <c:pt idx="1">
                  <c:v>156555.60496</c:v>
                </c:pt>
                <c:pt idx="2">
                  <c:v>348258.31174999999</c:v>
                </c:pt>
                <c:pt idx="3">
                  <c:v>173164.66926999998</c:v>
                </c:pt>
                <c:pt idx="4">
                  <c:v>154035.78279</c:v>
                </c:pt>
                <c:pt idx="5">
                  <c:v>126034.09479</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1912289.0297699999</c:v>
                </c:pt>
                <c:pt idx="1">
                  <c:v>1271804.1029999999</c:v>
                </c:pt>
                <c:pt idx="2">
                  <c:v>1411097.38974</c:v>
                </c:pt>
                <c:pt idx="3">
                  <c:v>1355567.754</c:v>
                </c:pt>
                <c:pt idx="4">
                  <c:v>928479.45499999996</c:v>
                </c:pt>
                <c:pt idx="5">
                  <c:v>835102</c:v>
                </c:pt>
                <c:pt idx="6">
                  <c:v>788964.04427999991</c:v>
                </c:pt>
                <c:pt idx="7">
                  <c:v>780177.97276999999</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9E59-4568-9071-52E286D0415F}"/>
              </c:ext>
            </c:extLst>
          </c:dPt>
          <c:dPt>
            <c:idx val="1"/>
            <c:bubble3D val="0"/>
            <c:spPr>
              <a:solidFill>
                <a:schemeClr val="bg1">
                  <a:lumMod val="85000"/>
                </a:schemeClr>
              </a:solidFill>
              <a:ln w="25400">
                <a:noFill/>
              </a:ln>
            </c:spPr>
            <c:extLst>
              <c:ext xmlns:c16="http://schemas.microsoft.com/office/drawing/2014/chart" uri="{C3380CC4-5D6E-409C-BE32-E72D297353CC}">
                <c16:uniqueId val="{00000003-9E59-4568-9071-52E286D0415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9E59-4568-9071-52E286D0415F}"/>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9E59-4568-9071-52E286D0415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9E59-4568-9071-52E286D0415F}"/>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59-4568-9071-52E286D0415F}"/>
                </c:ext>
              </c:extLst>
            </c:dLbl>
            <c:dLbl>
              <c:idx val="1"/>
              <c:layout>
                <c:manualLayout>
                  <c:x val="-9.4488188976377882E-2"/>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E59-4568-9071-52E286D0415F}"/>
                </c:ext>
              </c:extLst>
            </c:dLbl>
            <c:dLbl>
              <c:idx val="2"/>
              <c:layout>
                <c:manualLayout>
                  <c:x val="-0.20701014735362808"/>
                  <c:y val="7.852943382077240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E59-4568-9071-52E286D0415F}"/>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E59-4568-9071-52E286D0415F}"/>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E59-4568-9071-52E286D0415F}"/>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E59-4568-9071-52E286D0415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2025'!$D$92:$D$97</c:f>
              <c:strCache>
                <c:ptCount val="6"/>
                <c:pt idx="0">
                  <c:v> Jetë Debitori </c:v>
                </c:pt>
                <c:pt idx="1">
                  <c:v> Të tjera </c:v>
                </c:pt>
                <c:pt idx="2">
                  <c:v> Jeta ne Grup </c:v>
                </c:pt>
                <c:pt idx="3">
                  <c:v> Jetë me kursim </c:v>
                </c:pt>
                <c:pt idx="4">
                  <c:v> Plani i pagesave "Cash" </c:v>
                </c:pt>
                <c:pt idx="5">
                  <c:v> Flexi plan </c:v>
                </c:pt>
              </c:strCache>
            </c:strRef>
          </c:cat>
          <c:val>
            <c:numRef>
              <c:f>'[1]deme 2025'!$E$92:$E$97</c:f>
              <c:numCache>
                <c:formatCode>_-* #,##0_-;\-* #,##0_-;_-* "-"??_-;_-@_-</c:formatCode>
                <c:ptCount val="6"/>
                <c:pt idx="0">
                  <c:v>98214.476599999995</c:v>
                </c:pt>
                <c:pt idx="1">
                  <c:v>6936.7887800000044</c:v>
                </c:pt>
                <c:pt idx="2">
                  <c:v>10819.9864</c:v>
                </c:pt>
                <c:pt idx="3">
                  <c:v>60210.947220000002</c:v>
                </c:pt>
                <c:pt idx="4">
                  <c:v>37242.648820000002</c:v>
                </c:pt>
                <c:pt idx="5">
                  <c:v>14993.505810000001</c:v>
                </c:pt>
              </c:numCache>
            </c:numRef>
          </c:val>
          <c:extLst>
            <c:ext xmlns:c16="http://schemas.microsoft.com/office/drawing/2014/chart" uri="{C3380CC4-5D6E-409C-BE32-E72D297353CC}">
              <c16:uniqueId val="{0000000B-9E59-4568-9071-52E286D0415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74178.511350000015</c:v>
                </c:pt>
                <c:pt idx="1">
                  <c:v>58657.981310000003</c:v>
                </c:pt>
                <c:pt idx="2">
                  <c:v>57773.374109999997</c:v>
                </c:pt>
                <c:pt idx="3">
                  <c:v>42182.592079999995</c:v>
                </c:pt>
                <c:pt idx="4">
                  <c:v>46444.547930000001</c:v>
                </c:pt>
                <c:pt idx="5">
                  <c:v>39035.515880000006</c:v>
                </c:pt>
                <c:pt idx="6">
                  <c:v>33175.68318</c:v>
                </c:pt>
                <c:pt idx="7">
                  <c:v>39030.008500000004</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271772.32014999999</c:v>
                </c:pt>
                <c:pt idx="1">
                  <c:v>505882.41997000005</c:v>
                </c:pt>
                <c:pt idx="2">
                  <c:v>118773.48856999999</c:v>
                </c:pt>
                <c:pt idx="3">
                  <c:v>211052.97351000001</c:v>
                </c:pt>
                <c:pt idx="4">
                  <c:v>113420.23147</c:v>
                </c:pt>
                <c:pt idx="5">
                  <c:v>62192.112420000005</c:v>
                </c:pt>
                <c:pt idx="6">
                  <c:v>58035.296000000002</c:v>
                </c:pt>
                <c:pt idx="7">
                  <c:v>31740.386699999999</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2607426.8954699999</c:v>
                </c:pt>
                <c:pt idx="1">
                  <c:v>1992900.1092399997</c:v>
                </c:pt>
                <c:pt idx="2">
                  <c:v>1935902.5641699999</c:v>
                </c:pt>
                <c:pt idx="3">
                  <c:v>1781967.9888599999</c:v>
                </c:pt>
                <c:pt idx="4">
                  <c:v>1242380.01719</c:v>
                </c:pt>
                <c:pt idx="5">
                  <c:v>1062363.72309</c:v>
                </c:pt>
                <c:pt idx="6">
                  <c:v>972803.50625999994</c:v>
                </c:pt>
                <c:pt idx="7">
                  <c:v>850948.36797000002</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349187.03420000005</c:v>
                </c:pt>
                <c:pt idx="1">
                  <c:v>156555.60496</c:v>
                </c:pt>
                <c:pt idx="2">
                  <c:v>348258.31174999999</c:v>
                </c:pt>
                <c:pt idx="3">
                  <c:v>173164.66926999998</c:v>
                </c:pt>
                <c:pt idx="4">
                  <c:v>154035.78279</c:v>
                </c:pt>
                <c:pt idx="5">
                  <c:v>126034.09479</c:v>
                </c:pt>
                <c:pt idx="6">
                  <c:v>92628.482800000013</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1683617.5543999998</c:v>
                </c:pt>
                <c:pt idx="1">
                  <c:v>1246339.5588900002</c:v>
                </c:pt>
                <c:pt idx="2">
                  <c:v>1193323.92</c:v>
                </c:pt>
                <c:pt idx="3">
                  <c:v>1120892.9720000001</c:v>
                </c:pt>
                <c:pt idx="4">
                  <c:v>816912.07799999998</c:v>
                </c:pt>
                <c:pt idx="5">
                  <c:v>731614</c:v>
                </c:pt>
                <c:pt idx="6">
                  <c:v>694574.21401999996</c:v>
                </c:pt>
                <c:pt idx="7">
                  <c:v>686751.0906</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1912289.0297699999</c:v>
                </c:pt>
                <c:pt idx="1">
                  <c:v>1411097.38974</c:v>
                </c:pt>
                <c:pt idx="2">
                  <c:v>1355567.754</c:v>
                </c:pt>
                <c:pt idx="3">
                  <c:v>1271804.1029999999</c:v>
                </c:pt>
                <c:pt idx="4">
                  <c:v>928479.45499999996</c:v>
                </c:pt>
                <c:pt idx="5">
                  <c:v>835102</c:v>
                </c:pt>
                <c:pt idx="6">
                  <c:v>788964.04427999991</c:v>
                </c:pt>
                <c:pt idx="7">
                  <c:v>780177.97276999999</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Eurosig</c:v>
                </c:pt>
                <c:pt idx="1">
                  <c:v>Sigal Uniqa Group Austria</c:v>
                </c:pt>
                <c:pt idx="2">
                  <c:v>Sigma Interalbanian Vienna Insurance Group</c:v>
                </c:pt>
                <c:pt idx="3">
                  <c:v>Albsig</c:v>
                </c:pt>
                <c:pt idx="4">
                  <c:v>Ansig</c:v>
                </c:pt>
                <c:pt idx="5">
                  <c:v>Intersig Vienna Insurance Group</c:v>
                </c:pt>
                <c:pt idx="6">
                  <c:v>Insig</c:v>
                </c:pt>
              </c:strCache>
            </c:strRef>
          </c:cat>
          <c:val>
            <c:numRef>
              <c:f>'F22'!$B$11:$B$17</c:f>
              <c:numCache>
                <c:formatCode>_-* #,##0_-;\-* #,##0_-;_-* "-"??_-;_-@_-</c:formatCode>
                <c:ptCount val="7"/>
                <c:pt idx="0">
                  <c:v>440347.44452999998</c:v>
                </c:pt>
                <c:pt idx="1">
                  <c:v>556759.81138999993</c:v>
                </c:pt>
                <c:pt idx="2">
                  <c:v>388521.50174000004</c:v>
                </c:pt>
                <c:pt idx="3">
                  <c:v>340054.38400000002</c:v>
                </c:pt>
                <c:pt idx="4">
                  <c:v>260564.10743999999</c:v>
                </c:pt>
                <c:pt idx="5">
                  <c:v>267221.77000999998</c:v>
                </c:pt>
                <c:pt idx="6">
                  <c:v>253907.85175</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Eurosig</c:v>
                </c:pt>
                <c:pt idx="1">
                  <c:v>Sigal Uniqa Group Austria</c:v>
                </c:pt>
                <c:pt idx="2">
                  <c:v>Sigma Interalbanian Vienna Insurance Group</c:v>
                </c:pt>
                <c:pt idx="3">
                  <c:v>Albsig</c:v>
                </c:pt>
                <c:pt idx="4">
                  <c:v>Ansig</c:v>
                </c:pt>
                <c:pt idx="5">
                  <c:v>Intersig Vienna Insurance Group</c:v>
                </c:pt>
                <c:pt idx="6">
                  <c:v>Insig</c:v>
                </c:pt>
                <c:pt idx="7">
                  <c:v>Atlantik </c:v>
                </c:pt>
              </c:strCache>
            </c:strRef>
          </c:cat>
          <c:val>
            <c:numRef>
              <c:f>'F22'!$B$11:$B$18</c:f>
              <c:numCache>
                <c:formatCode>_-* #,##0_-;\-* #,##0_-;_-* "-"??_-;_-@_-</c:formatCode>
                <c:ptCount val="8"/>
                <c:pt idx="0">
                  <c:v>440347.44452999998</c:v>
                </c:pt>
                <c:pt idx="1">
                  <c:v>556759.81138999993</c:v>
                </c:pt>
                <c:pt idx="2">
                  <c:v>388521.50174000004</c:v>
                </c:pt>
                <c:pt idx="3">
                  <c:v>340054.38400000002</c:v>
                </c:pt>
                <c:pt idx="4">
                  <c:v>260564.10743999999</c:v>
                </c:pt>
                <c:pt idx="5">
                  <c:v>267221.77000999998</c:v>
                </c:pt>
                <c:pt idx="6">
                  <c:v>253907.85175</c:v>
                </c:pt>
                <c:pt idx="7">
                  <c:v>216253.36802000002</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Eurosig</c:v>
                </c:pt>
                <c:pt idx="1">
                  <c:v>Sigal Uniqa Group Austria</c:v>
                </c:pt>
                <c:pt idx="2">
                  <c:v>Sigma Interalbanian Vienna Insurance Group</c:v>
                </c:pt>
                <c:pt idx="3">
                  <c:v>Albsig</c:v>
                </c:pt>
                <c:pt idx="4">
                  <c:v>Ansig</c:v>
                </c:pt>
                <c:pt idx="5">
                  <c:v>Intersig Vienna Insurance Group</c:v>
                </c:pt>
                <c:pt idx="6">
                  <c:v>Insig</c:v>
                </c:pt>
                <c:pt idx="7">
                  <c:v>Atlantik </c:v>
                </c:pt>
              </c:strCache>
            </c:strRef>
          </c:cat>
          <c:val>
            <c:numRef>
              <c:f>'F22'!$C$11:$C$18</c:f>
              <c:numCache>
                <c:formatCode>_-* #,##0_-;\-* #,##0_-;_-* "-"??_-;_-@_-</c:formatCode>
                <c:ptCount val="8"/>
                <c:pt idx="0">
                  <c:v>561249.25200999994</c:v>
                </c:pt>
                <c:pt idx="1">
                  <c:v>531341.32886000001</c:v>
                </c:pt>
                <c:pt idx="2">
                  <c:v>485373.78094999999</c:v>
                </c:pt>
                <c:pt idx="3">
                  <c:v>329580.91200000001</c:v>
                </c:pt>
                <c:pt idx="4">
                  <c:v>304679.14627999999</c:v>
                </c:pt>
                <c:pt idx="5">
                  <c:v>283627.57660000003</c:v>
                </c:pt>
                <c:pt idx="6">
                  <c:v>278583</c:v>
                </c:pt>
                <c:pt idx="7">
                  <c:v>202791.20056999999</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54395395075669239"/>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Shtator/Sep</c:v>
                </c:pt>
                <c:pt idx="1">
                  <c:v>Tetor / Oct</c:v>
                </c:pt>
                <c:pt idx="2">
                  <c:v>Nëntor / Nov</c:v>
                </c:pt>
                <c:pt idx="3">
                  <c:v>Dhjetor / Dec</c:v>
                </c:pt>
                <c:pt idx="4">
                  <c:v>Janar / Jan</c:v>
                </c:pt>
                <c:pt idx="5">
                  <c:v>Shkurt / Feb</c:v>
                </c:pt>
                <c:pt idx="6">
                  <c:v>Mars / March</c:v>
                </c:pt>
                <c:pt idx="7">
                  <c:v>Prill / April</c:v>
                </c:pt>
                <c:pt idx="8">
                  <c:v>Maj / May</c:v>
                </c:pt>
                <c:pt idx="9">
                  <c:v>Qer  / June</c:v>
                </c:pt>
                <c:pt idx="10">
                  <c:v>Korr / July</c:v>
                </c:pt>
                <c:pt idx="11">
                  <c:v>Gusht/ Aug</c:v>
                </c:pt>
              </c:strCache>
            </c:strRef>
          </c:cat>
          <c:val>
            <c:numRef>
              <c:f>'F23'!$B$7:$M$7</c:f>
              <c:numCache>
                <c:formatCode>_-* #,##0_-;\-* #,##0_-;_-* "-"??_-;_-@_-</c:formatCode>
                <c:ptCount val="12"/>
                <c:pt idx="0">
                  <c:v>56567</c:v>
                </c:pt>
                <c:pt idx="1">
                  <c:v>60195</c:v>
                </c:pt>
                <c:pt idx="2">
                  <c:v>53960</c:v>
                </c:pt>
                <c:pt idx="3">
                  <c:v>77712</c:v>
                </c:pt>
                <c:pt idx="4" formatCode="#,##0">
                  <c:v>52389</c:v>
                </c:pt>
                <c:pt idx="5">
                  <c:v>47788</c:v>
                </c:pt>
                <c:pt idx="6">
                  <c:v>47156</c:v>
                </c:pt>
                <c:pt idx="7" formatCode="#,##0">
                  <c:v>54071</c:v>
                </c:pt>
                <c:pt idx="8" formatCode="#,##0">
                  <c:v>62539</c:v>
                </c:pt>
                <c:pt idx="9" formatCode="#,##0">
                  <c:v>67735</c:v>
                </c:pt>
                <c:pt idx="10" formatCode="#,##0">
                  <c:v>80173</c:v>
                </c:pt>
                <c:pt idx="11" formatCode="#,##0">
                  <c:v>74469</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473850768"/>
        <c:axId val="473851160"/>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Shtator/Sep</c:v>
                </c:pt>
                <c:pt idx="1">
                  <c:v>Tetor / Oct</c:v>
                </c:pt>
                <c:pt idx="2">
                  <c:v>Nëntor / Nov</c:v>
                </c:pt>
                <c:pt idx="3">
                  <c:v>Dhjetor / Dec</c:v>
                </c:pt>
                <c:pt idx="4">
                  <c:v>Janar / Jan</c:v>
                </c:pt>
                <c:pt idx="5">
                  <c:v>Shkurt / Feb</c:v>
                </c:pt>
                <c:pt idx="6">
                  <c:v>Mars / March</c:v>
                </c:pt>
                <c:pt idx="7">
                  <c:v>Prill / April</c:v>
                </c:pt>
                <c:pt idx="8">
                  <c:v>Maj / May</c:v>
                </c:pt>
                <c:pt idx="9">
                  <c:v>Qer  / June</c:v>
                </c:pt>
                <c:pt idx="10">
                  <c:v>Korr / July</c:v>
                </c:pt>
                <c:pt idx="11">
                  <c:v>Gusht/ Aug</c:v>
                </c:pt>
              </c:strCache>
            </c:strRef>
          </c:cat>
          <c:val>
            <c:numRef>
              <c:f>'F23'!$B$8:$M$8</c:f>
              <c:numCache>
                <c:formatCode>0.00_);[Red]\(0.00\)</c:formatCode>
                <c:ptCount val="12"/>
                <c:pt idx="0">
                  <c:v>0</c:v>
                </c:pt>
                <c:pt idx="1">
                  <c:v>6.4136333904926897</c:v>
                </c:pt>
                <c:pt idx="2">
                  <c:v>-10.358003156408339</c:v>
                </c:pt>
                <c:pt idx="3">
                  <c:v>44.017790956263894</c:v>
                </c:pt>
                <c:pt idx="4">
                  <c:v>-32.585701050030885</c:v>
                </c:pt>
                <c:pt idx="5">
                  <c:v>-8.7823779801103292</c:v>
                </c:pt>
                <c:pt idx="6">
                  <c:v>-1.3225077425295053</c:v>
                </c:pt>
                <c:pt idx="7">
                  <c:v>14.66409364661973</c:v>
                </c:pt>
                <c:pt idx="8">
                  <c:v>15.660890310887538</c:v>
                </c:pt>
                <c:pt idx="9">
                  <c:v>8.3084155486976137</c:v>
                </c:pt>
                <c:pt idx="10">
                  <c:v>18.362737137373589</c:v>
                </c:pt>
                <c:pt idx="11">
                  <c:v>-7.1146146458283956</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51944"/>
        <c:axId val="473849984"/>
      </c:lineChart>
      <c:catAx>
        <c:axId val="47385076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160"/>
        <c:crosses val="autoZero"/>
        <c:auto val="0"/>
        <c:lblAlgn val="ctr"/>
        <c:lblOffset val="100"/>
        <c:tickLblSkip val="1"/>
        <c:tickMarkSkip val="1"/>
        <c:noMultiLvlLbl val="0"/>
      </c:catAx>
      <c:valAx>
        <c:axId val="473851160"/>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50768"/>
        <c:crosses val="autoZero"/>
        <c:crossBetween val="between"/>
      </c:valAx>
      <c:catAx>
        <c:axId val="473851944"/>
        <c:scaling>
          <c:orientation val="minMax"/>
        </c:scaling>
        <c:delete val="1"/>
        <c:axPos val="b"/>
        <c:numFmt formatCode="General" sourceLinked="1"/>
        <c:majorTickMark val="out"/>
        <c:minorTickMark val="none"/>
        <c:tickLblPos val="nextTo"/>
        <c:crossAx val="473849984"/>
        <c:crosses val="autoZero"/>
        <c:auto val="0"/>
        <c:lblAlgn val="ctr"/>
        <c:lblOffset val="100"/>
        <c:noMultiLvlLbl val="0"/>
      </c:catAx>
      <c:valAx>
        <c:axId val="47384998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51944"/>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8D60-45C1-8C06-8087BC16E6C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8D60-45C1-8C06-8087BC16E6CF}"/>
              </c:ext>
            </c:extLst>
          </c:dPt>
          <c:dPt>
            <c:idx val="2"/>
            <c:bubble3D val="0"/>
            <c:spPr>
              <a:solidFill>
                <a:schemeClr val="bg2">
                  <a:lumMod val="75000"/>
                </a:schemeClr>
              </a:solidFill>
              <a:ln w="25400">
                <a:noFill/>
              </a:ln>
            </c:spPr>
            <c:extLst>
              <c:ext xmlns:c16="http://schemas.microsoft.com/office/drawing/2014/chart" uri="{C3380CC4-5D6E-409C-BE32-E72D297353CC}">
                <c16:uniqueId val="{00000005-8D60-45C1-8C06-8087BC16E6CF}"/>
              </c:ext>
            </c:extLst>
          </c:dPt>
          <c:dPt>
            <c:idx val="3"/>
            <c:bubble3D val="0"/>
            <c:spPr>
              <a:solidFill>
                <a:schemeClr val="bg1">
                  <a:lumMod val="85000"/>
                </a:schemeClr>
              </a:solidFill>
              <a:ln w="25400">
                <a:noFill/>
              </a:ln>
            </c:spPr>
            <c:extLst>
              <c:ext xmlns:c16="http://schemas.microsoft.com/office/drawing/2014/chart" uri="{C3380CC4-5D6E-409C-BE32-E72D297353CC}">
                <c16:uniqueId val="{00000007-8D60-45C1-8C06-8087BC16E6C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8D60-45C1-8C06-8087BC16E6C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8D60-45C1-8C06-8087BC16E6CF}"/>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60-45C1-8C06-8087BC16E6CF}"/>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D60-45C1-8C06-8087BC16E6CF}"/>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D60-45C1-8C06-8087BC16E6CF}"/>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60-45C1-8C06-8087BC16E6CF}"/>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D60-45C1-8C06-8087BC16E6CF}"/>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D60-45C1-8C06-8087BC16E6C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2025'!$B$92:$B$97</c:f>
              <c:strCache>
                <c:ptCount val="6"/>
                <c:pt idx="0">
                  <c:v>  Jetë Debitori </c:v>
                </c:pt>
                <c:pt idx="1">
                  <c:v> Flexi plani </c:v>
                </c:pt>
                <c:pt idx="2">
                  <c:v> Të tjera </c:v>
                </c:pt>
                <c:pt idx="3">
                  <c:v> Jeta ne Grup </c:v>
                </c:pt>
                <c:pt idx="4">
                  <c:v> Plani i pagesave "Cash" </c:v>
                </c:pt>
                <c:pt idx="5">
                  <c:v> Jetë me kursim </c:v>
                </c:pt>
              </c:strCache>
            </c:strRef>
          </c:cat>
          <c:val>
            <c:numRef>
              <c:f>'[1]deme 2025'!$C$92:$C$97</c:f>
              <c:numCache>
                <c:formatCode>_-* #,##0_-;\-* #,##0_-;_-* "-"??_-;_-@_-</c:formatCode>
                <c:ptCount val="6"/>
                <c:pt idx="0">
                  <c:v>99182.289480000007</c:v>
                </c:pt>
                <c:pt idx="1">
                  <c:v>27303.230739999999</c:v>
                </c:pt>
                <c:pt idx="2">
                  <c:v>842.59490999997797</c:v>
                </c:pt>
                <c:pt idx="3">
                  <c:v>6400.2500300000011</c:v>
                </c:pt>
                <c:pt idx="4">
                  <c:v>26171.099179999997</c:v>
                </c:pt>
                <c:pt idx="5">
                  <c:v>49659.530230000004</c:v>
                </c:pt>
              </c:numCache>
            </c:numRef>
          </c:val>
          <c:extLst>
            <c:ext xmlns:c16="http://schemas.microsoft.com/office/drawing/2014/chart" uri="{C3380CC4-5D6E-409C-BE32-E72D297353CC}">
              <c16:uniqueId val="{0000000C-8D60-45C1-8C06-8087BC16E6C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65090417432365"/>
          <c:y val="5.4184219752314355E-2"/>
          <c:w val="0.76331822714313813"/>
          <c:h val="0.70972798634406098"/>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Shtator/Sep</c:v>
                </c:pt>
                <c:pt idx="1">
                  <c:v>Tetor / Oct</c:v>
                </c:pt>
                <c:pt idx="2">
                  <c:v>Nëntor / Nov</c:v>
                </c:pt>
                <c:pt idx="3">
                  <c:v>Dhjetor / Dec</c:v>
                </c:pt>
                <c:pt idx="4">
                  <c:v>Janar / Jan</c:v>
                </c:pt>
                <c:pt idx="5">
                  <c:v>Shkurt / Feb</c:v>
                </c:pt>
                <c:pt idx="6">
                  <c:v>Mars / March</c:v>
                </c:pt>
                <c:pt idx="7">
                  <c:v>Prill / April</c:v>
                </c:pt>
                <c:pt idx="8">
                  <c:v>Maj / May</c:v>
                </c:pt>
                <c:pt idx="9">
                  <c:v>Qer  / June</c:v>
                </c:pt>
                <c:pt idx="10">
                  <c:v>Korr / July</c:v>
                </c:pt>
                <c:pt idx="11">
                  <c:v>Gusht/ Aug</c:v>
                </c:pt>
              </c:strCache>
            </c:strRef>
          </c:cat>
          <c:val>
            <c:numRef>
              <c:f>'F23'!$B$9:$M$9</c:f>
              <c:numCache>
                <c:formatCode>#,##0</c:formatCode>
                <c:ptCount val="12"/>
                <c:pt idx="0">
                  <c:v>1023362</c:v>
                </c:pt>
                <c:pt idx="1">
                  <c:v>1092739</c:v>
                </c:pt>
                <c:pt idx="2">
                  <c:v>985755</c:v>
                </c:pt>
                <c:pt idx="3">
                  <c:v>1406526</c:v>
                </c:pt>
                <c:pt idx="4">
                  <c:v>1020894</c:v>
                </c:pt>
                <c:pt idx="5">
                  <c:v>929470</c:v>
                </c:pt>
                <c:pt idx="6">
                  <c:v>911680</c:v>
                </c:pt>
                <c:pt idx="7">
                  <c:v>1036436</c:v>
                </c:pt>
                <c:pt idx="8">
                  <c:v>1190645</c:v>
                </c:pt>
                <c:pt idx="9">
                  <c:v>1280187</c:v>
                </c:pt>
                <c:pt idx="10">
                  <c:v>1511725</c:v>
                </c:pt>
                <c:pt idx="11" formatCode="_-* #,##0_-;\-* #,##0_-;_-* &quot;-&quot;??_-;_-@_-">
                  <c:v>1402445</c:v>
                </c:pt>
              </c:numCache>
            </c:numRef>
          </c:val>
          <c:extLst>
            <c:ext xmlns:c16="http://schemas.microsoft.com/office/drawing/2014/chart" uri="{C3380CC4-5D6E-409C-BE32-E72D297353CC}">
              <c16:uniqueId val="{00000000-4B74-4F0E-A40F-5C83D01344BD}"/>
            </c:ext>
          </c:extLst>
        </c:ser>
        <c:dLbls>
          <c:showLegendKey val="0"/>
          <c:showVal val="0"/>
          <c:showCatName val="0"/>
          <c:showSerName val="0"/>
          <c:showPercent val="0"/>
          <c:showBubbleSize val="0"/>
        </c:dLbls>
        <c:gapWidth val="85"/>
        <c:overlap val="17"/>
        <c:axId val="473849200"/>
        <c:axId val="473851552"/>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4B74-4F0E-A40F-5C83D01344BD}"/>
              </c:ext>
            </c:extLst>
          </c:dPt>
          <c:dPt>
            <c:idx val="1"/>
            <c:bubble3D val="0"/>
            <c:extLst>
              <c:ext xmlns:c16="http://schemas.microsoft.com/office/drawing/2014/chart" uri="{C3380CC4-5D6E-409C-BE32-E72D297353CC}">
                <c16:uniqueId val="{00000002-4B74-4F0E-A40F-5C83D01344BD}"/>
              </c:ext>
            </c:extLst>
          </c:dPt>
          <c:dPt>
            <c:idx val="2"/>
            <c:bubble3D val="0"/>
            <c:extLst>
              <c:ext xmlns:c16="http://schemas.microsoft.com/office/drawing/2014/chart" uri="{C3380CC4-5D6E-409C-BE32-E72D297353CC}">
                <c16:uniqueId val="{00000003-4B74-4F0E-A40F-5C83D01344BD}"/>
              </c:ext>
            </c:extLst>
          </c:dPt>
          <c:dPt>
            <c:idx val="3"/>
            <c:bubble3D val="0"/>
            <c:extLst>
              <c:ext xmlns:c16="http://schemas.microsoft.com/office/drawing/2014/chart" uri="{C3380CC4-5D6E-409C-BE32-E72D297353CC}">
                <c16:uniqueId val="{00000004-4B74-4F0E-A40F-5C83D01344BD}"/>
              </c:ext>
            </c:extLst>
          </c:dPt>
          <c:dPt>
            <c:idx val="4"/>
            <c:bubble3D val="0"/>
            <c:extLst>
              <c:ext xmlns:c16="http://schemas.microsoft.com/office/drawing/2014/chart" uri="{C3380CC4-5D6E-409C-BE32-E72D297353CC}">
                <c16:uniqueId val="{00000005-4B74-4F0E-A40F-5C83D01344BD}"/>
              </c:ext>
            </c:extLst>
          </c:dPt>
          <c:dPt>
            <c:idx val="5"/>
            <c:bubble3D val="0"/>
            <c:extLst>
              <c:ext xmlns:c16="http://schemas.microsoft.com/office/drawing/2014/chart" uri="{C3380CC4-5D6E-409C-BE32-E72D297353CC}">
                <c16:uniqueId val="{00000006-4B74-4F0E-A40F-5C83D01344BD}"/>
              </c:ext>
            </c:extLst>
          </c:dPt>
          <c:dPt>
            <c:idx val="6"/>
            <c:bubble3D val="0"/>
            <c:extLst>
              <c:ext xmlns:c16="http://schemas.microsoft.com/office/drawing/2014/chart" uri="{C3380CC4-5D6E-409C-BE32-E72D297353CC}">
                <c16:uniqueId val="{00000007-4B74-4F0E-A40F-5C83D01344BD}"/>
              </c:ext>
            </c:extLst>
          </c:dPt>
          <c:dPt>
            <c:idx val="7"/>
            <c:bubble3D val="0"/>
            <c:extLst>
              <c:ext xmlns:c16="http://schemas.microsoft.com/office/drawing/2014/chart" uri="{C3380CC4-5D6E-409C-BE32-E72D297353CC}">
                <c16:uniqueId val="{00000008-4B74-4F0E-A40F-5C83D01344BD}"/>
              </c:ext>
            </c:extLst>
          </c:dPt>
          <c:dPt>
            <c:idx val="8"/>
            <c:bubble3D val="0"/>
            <c:extLst>
              <c:ext xmlns:c16="http://schemas.microsoft.com/office/drawing/2014/chart" uri="{C3380CC4-5D6E-409C-BE32-E72D297353CC}">
                <c16:uniqueId val="{00000009-4B74-4F0E-A40F-5C83D01344BD}"/>
              </c:ext>
            </c:extLst>
          </c:dPt>
          <c:dPt>
            <c:idx val="9"/>
            <c:bubble3D val="0"/>
            <c:extLst>
              <c:ext xmlns:c16="http://schemas.microsoft.com/office/drawing/2014/chart" uri="{C3380CC4-5D6E-409C-BE32-E72D297353CC}">
                <c16:uniqueId val="{0000000A-4B74-4F0E-A40F-5C83D01344BD}"/>
              </c:ext>
            </c:extLst>
          </c:dPt>
          <c:dPt>
            <c:idx val="10"/>
            <c:bubble3D val="0"/>
            <c:extLst>
              <c:ext xmlns:c16="http://schemas.microsoft.com/office/drawing/2014/chart" uri="{C3380CC4-5D6E-409C-BE32-E72D297353CC}">
                <c16:uniqueId val="{0000000B-4B74-4F0E-A40F-5C83D01344BD}"/>
              </c:ext>
            </c:extLst>
          </c:dPt>
          <c:dPt>
            <c:idx val="11"/>
            <c:bubble3D val="0"/>
            <c:extLst>
              <c:ext xmlns:c16="http://schemas.microsoft.com/office/drawing/2014/chart" uri="{C3380CC4-5D6E-409C-BE32-E72D297353CC}">
                <c16:uniqueId val="{0000000C-4B74-4F0E-A40F-5C83D01344BD}"/>
              </c:ext>
            </c:extLst>
          </c:dPt>
          <c:cat>
            <c:strRef>
              <c:f>'F23'!$B$5:$M$5</c:f>
              <c:strCache>
                <c:ptCount val="12"/>
                <c:pt idx="0">
                  <c:v>Shtator/Sep</c:v>
                </c:pt>
                <c:pt idx="1">
                  <c:v>Tetor / Oct</c:v>
                </c:pt>
                <c:pt idx="2">
                  <c:v>Nëntor / Nov</c:v>
                </c:pt>
                <c:pt idx="3">
                  <c:v>Dhjetor / Dec</c:v>
                </c:pt>
                <c:pt idx="4">
                  <c:v>Janar / Jan</c:v>
                </c:pt>
                <c:pt idx="5">
                  <c:v>Shkurt / Feb</c:v>
                </c:pt>
                <c:pt idx="6">
                  <c:v>Mars / March</c:v>
                </c:pt>
                <c:pt idx="7">
                  <c:v>Prill / April</c:v>
                </c:pt>
                <c:pt idx="8">
                  <c:v>Maj / May</c:v>
                </c:pt>
                <c:pt idx="9">
                  <c:v>Qer  / June</c:v>
                </c:pt>
                <c:pt idx="10">
                  <c:v>Korr / July</c:v>
                </c:pt>
                <c:pt idx="11">
                  <c:v>Gusht/ Aug</c:v>
                </c:pt>
              </c:strCache>
            </c:strRef>
          </c:cat>
          <c:val>
            <c:numRef>
              <c:f>'F23'!$B$10:$M$10</c:f>
              <c:numCache>
                <c:formatCode>0.00_);[Red]\(0.00\)</c:formatCode>
                <c:ptCount val="12"/>
                <c:pt idx="0">
                  <c:v>0</c:v>
                </c:pt>
                <c:pt idx="1">
                  <c:v>6.779321491319787</c:v>
                </c:pt>
                <c:pt idx="2">
                  <c:v>-9.790444012705688</c:v>
                </c:pt>
                <c:pt idx="3">
                  <c:v>42.685149961197254</c:v>
                </c:pt>
                <c:pt idx="4">
                  <c:v>-27.417338890287134</c:v>
                </c:pt>
                <c:pt idx="5">
                  <c:v>-8.9552882081783221</c:v>
                </c:pt>
                <c:pt idx="6">
                  <c:v>-1.9139939965786956</c:v>
                </c:pt>
                <c:pt idx="7">
                  <c:v>13.684187434187434</c:v>
                </c:pt>
                <c:pt idx="8">
                  <c:v>14.878776885403441</c:v>
                </c:pt>
                <c:pt idx="9">
                  <c:v>7.5204615985453263</c:v>
                </c:pt>
                <c:pt idx="10">
                  <c:v>18.086263959874614</c:v>
                </c:pt>
                <c:pt idx="11">
                  <c:v>-7.228827994509583</c:v>
                </c:pt>
              </c:numCache>
            </c:numRef>
          </c:val>
          <c:smooth val="0"/>
          <c:extLst>
            <c:ext xmlns:c16="http://schemas.microsoft.com/office/drawing/2014/chart" uri="{C3380CC4-5D6E-409C-BE32-E72D297353CC}">
              <c16:uniqueId val="{0000000D-4B74-4F0E-A40F-5C83D01344BD}"/>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49592"/>
        <c:axId val="474657936"/>
      </c:lineChart>
      <c:catAx>
        <c:axId val="473849200"/>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552"/>
        <c:crosses val="autoZero"/>
        <c:auto val="0"/>
        <c:lblAlgn val="ctr"/>
        <c:lblOffset val="100"/>
        <c:tickLblSkip val="1"/>
        <c:tickMarkSkip val="1"/>
        <c:noMultiLvlLbl val="0"/>
      </c:catAx>
      <c:valAx>
        <c:axId val="473851552"/>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49200"/>
        <c:crosses val="autoZero"/>
        <c:crossBetween val="between"/>
      </c:valAx>
      <c:catAx>
        <c:axId val="473849592"/>
        <c:scaling>
          <c:orientation val="minMax"/>
        </c:scaling>
        <c:delete val="1"/>
        <c:axPos val="b"/>
        <c:numFmt formatCode="General" sourceLinked="1"/>
        <c:majorTickMark val="out"/>
        <c:minorTickMark val="none"/>
        <c:tickLblPos val="nextTo"/>
        <c:crossAx val="474657936"/>
        <c:crosses val="autoZero"/>
        <c:auto val="0"/>
        <c:lblAlgn val="ctr"/>
        <c:lblOffset val="100"/>
        <c:noMultiLvlLbl val="0"/>
      </c:catAx>
      <c:valAx>
        <c:axId val="474657936"/>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49592"/>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9424134692193576"/>
                  <c:y val="-7.02947131608548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349187.03420000005</c:v>
                </c:pt>
                <c:pt idx="1">
                  <c:v>348258.31174999999</c:v>
                </c:pt>
                <c:pt idx="2">
                  <c:v>173164.66926999998</c:v>
                </c:pt>
                <c:pt idx="3">
                  <c:v>156555.60496</c:v>
                </c:pt>
                <c:pt idx="4">
                  <c:v>154035.78279</c:v>
                </c:pt>
                <c:pt idx="5">
                  <c:v>126034.09479</c:v>
                </c:pt>
                <c:pt idx="6">
                  <c:v>92628.482800000013</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Uniqa Group Austria</c:v>
                </c:pt>
                <c:pt idx="1">
                  <c:v>Eurosig</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311387.35582000006</c:v>
                </c:pt>
                <c:pt idx="1">
                  <c:v>309981.23093999998</c:v>
                </c:pt>
                <c:pt idx="2">
                  <c:v>153923.85350999999</c:v>
                </c:pt>
                <c:pt idx="3">
                  <c:v>140049.83484999998</c:v>
                </c:pt>
                <c:pt idx="4">
                  <c:v>136845.63623</c:v>
                </c:pt>
                <c:pt idx="5">
                  <c:v>112306.51450999999</c:v>
                </c:pt>
                <c:pt idx="6">
                  <c:v>85188.865170000005</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Eurosig</c:v>
                </c:pt>
                <c:pt idx="1">
                  <c:v>Sigal Uniqa Group Austria</c:v>
                </c:pt>
                <c:pt idx="2">
                  <c:v>Sigma Interalbanian Vienna Insurance Group</c:v>
                </c:pt>
              </c:strCache>
            </c:strRef>
          </c:cat>
          <c:val>
            <c:numRef>
              <c:f>'F25'!$C$12:$C$14</c:f>
              <c:numCache>
                <c:formatCode>_-* #,##0_-;\-* #,##0_-;_-* "-"??_-;_-@_-</c:formatCode>
                <c:ptCount val="3"/>
                <c:pt idx="0">
                  <c:v>247538.46424</c:v>
                </c:pt>
                <c:pt idx="1">
                  <c:v>98012.044290000005</c:v>
                </c:pt>
                <c:pt idx="2">
                  <c:v>51842.078200000004</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1811811811811812"/>
                  <c:y val="0.178137651821862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34834834834834832"/>
                  <c:y val="0.140350877192982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0.17017017017017022"/>
                  <c:y val="6.9622876087857442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0.12012012012012012"/>
                  <c:y val="-3.778677462887988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Sigma Interalbanian Vienna Insurance Group</c:v>
                </c:pt>
                <c:pt idx="3">
                  <c:v>Insig</c:v>
                </c:pt>
                <c:pt idx="4">
                  <c:v>Intersig Vienna Insurance Group</c:v>
                </c:pt>
                <c:pt idx="5">
                  <c:v>Albsig</c:v>
                </c:pt>
                <c:pt idx="6">
                  <c:v>Ansig</c:v>
                </c:pt>
              </c:strCache>
            </c:strRef>
          </c:cat>
          <c:val>
            <c:numRef>
              <c:f>'F25'!$B$12:$B$18</c:f>
              <c:numCache>
                <c:formatCode>_-* #,##0_-;\-* #,##0_-;_-* "-"??_-;_-@_-</c:formatCode>
                <c:ptCount val="7"/>
                <c:pt idx="0">
                  <c:v>171764.97813</c:v>
                </c:pt>
                <c:pt idx="1">
                  <c:v>247735.27156999998</c:v>
                </c:pt>
                <c:pt idx="2">
                  <c:v>34402.850530000003</c:v>
                </c:pt>
                <c:pt idx="3">
                  <c:v>17512.609800000002</c:v>
                </c:pt>
                <c:pt idx="4">
                  <c:v>242990.54579</c:v>
                </c:pt>
                <c:pt idx="5">
                  <c:v>50510.35686</c:v>
                </c:pt>
                <c:pt idx="6">
                  <c:v>13196.188970000001</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Eurosig</c:v>
                </c:pt>
                <c:pt idx="1">
                  <c:v>Sigal Uniqa Group Austria</c:v>
                </c:pt>
                <c:pt idx="2">
                  <c:v>Sigma Interalbanian Vienna Insurance Group</c:v>
                </c:pt>
              </c:strCache>
            </c:strRef>
          </c:cat>
          <c:val>
            <c:numRef>
              <c:f>'F25'!$C$12:$C$14</c:f>
              <c:numCache>
                <c:formatCode>_-* #,##0_-;\-* #,##0_-;_-* "-"??_-;_-@_-</c:formatCode>
                <c:ptCount val="3"/>
                <c:pt idx="0">
                  <c:v>247538.46424</c:v>
                </c:pt>
                <c:pt idx="1">
                  <c:v>98012.044290000005</c:v>
                </c:pt>
                <c:pt idx="2">
                  <c:v>51842.078200000004</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21583459404942007"/>
                  <c:y val="0.1448189762796504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2037317196167423"/>
                  <c:y val="7.99001248439450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8154311649016641"/>
                  <c:y val="-4.993757802746566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3.2274331820474032E-2"/>
                  <c:y val="-8.141240771869807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Eurosig</c:v>
                </c:pt>
                <c:pt idx="1">
                  <c:v>Sigal Uniqa Group Austria</c:v>
                </c:pt>
                <c:pt idx="2">
                  <c:v>Sigma Interalbanian Vienna Insurance Group</c:v>
                </c:pt>
                <c:pt idx="3">
                  <c:v>Insig</c:v>
                </c:pt>
                <c:pt idx="4">
                  <c:v>Intersig Vienna Insurance Group</c:v>
                </c:pt>
                <c:pt idx="5">
                  <c:v>Albsig</c:v>
                </c:pt>
                <c:pt idx="6">
                  <c:v>Ansig</c:v>
                </c:pt>
              </c:strCache>
            </c:strRef>
          </c:cat>
          <c:val>
            <c:numRef>
              <c:f>'F25'!$C$12:$C$18</c:f>
              <c:numCache>
                <c:formatCode>_-* #,##0_-;\-* #,##0_-;_-* "-"??_-;_-@_-</c:formatCode>
                <c:ptCount val="7"/>
                <c:pt idx="0">
                  <c:v>247538.46424</c:v>
                </c:pt>
                <c:pt idx="1">
                  <c:v>98012.044290000005</c:v>
                </c:pt>
                <c:pt idx="2">
                  <c:v>51842.078200000004</c:v>
                </c:pt>
                <c:pt idx="3">
                  <c:v>50880.767110000001</c:v>
                </c:pt>
                <c:pt idx="4">
                  <c:v>44440.169009999998</c:v>
                </c:pt>
                <c:pt idx="5">
                  <c:v>24876.613659999999</c:v>
                </c:pt>
                <c:pt idx="6">
                  <c:v>16731.042560000002</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2123715386640499"/>
                  <c:y val="4.64351792091562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8603419253444384"/>
                  <c:y val="0.112488275031194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Insig</c:v>
                </c:pt>
                <c:pt idx="5">
                  <c:v>Intersig Vienna Insurance Group</c:v>
                </c:pt>
                <c:pt idx="6">
                  <c:v>Atlantik </c:v>
                </c:pt>
                <c:pt idx="7">
                  <c:v>Ansig</c:v>
                </c:pt>
              </c:strCache>
            </c:strRef>
          </c:cat>
          <c:val>
            <c:numRef>
              <c:f>'F26'!$B$12:$B$19</c:f>
              <c:numCache>
                <c:formatCode>_-* #,##0_-;\-* #,##0_-;_-* "-"??_-;_-@_-</c:formatCode>
                <c:ptCount val="8"/>
                <c:pt idx="0">
                  <c:v>916588.77503000014</c:v>
                </c:pt>
                <c:pt idx="1">
                  <c:v>512342.58944999997</c:v>
                </c:pt>
                <c:pt idx="2">
                  <c:v>195486.14960999999</c:v>
                </c:pt>
                <c:pt idx="3">
                  <c:v>154506.84859999997</c:v>
                </c:pt>
                <c:pt idx="4">
                  <c:v>38202.357109999997</c:v>
                </c:pt>
                <c:pt idx="5">
                  <c:v>92266.629220000003</c:v>
                </c:pt>
                <c:pt idx="6">
                  <c:v>95891.328209999992</c:v>
                </c:pt>
                <c:pt idx="7">
                  <c:v>26902.891319999999</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20729397955690321"/>
                  <c:y val="2.0216734271852381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650638235437962"/>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4.0892062405242825E-2"/>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0.15382060938034905"/>
                  <c:y val="-0.1283182215859381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Insig</c:v>
                </c:pt>
                <c:pt idx="5">
                  <c:v>Intersig Vienna Insurance Group</c:v>
                </c:pt>
                <c:pt idx="6">
                  <c:v>Atlantik </c:v>
                </c:pt>
                <c:pt idx="7">
                  <c:v>Ansig</c:v>
                </c:pt>
              </c:strCache>
            </c:strRef>
          </c:cat>
          <c:val>
            <c:numRef>
              <c:f>'F26'!$C$12:$C$19</c:f>
              <c:numCache>
                <c:formatCode>_-* #,##0_-;\-* #,##0_-;_-* "-"??_-;_-@_-</c:formatCode>
                <c:ptCount val="8"/>
                <c:pt idx="0">
                  <c:v>753025.04035000002</c:v>
                </c:pt>
                <c:pt idx="1">
                  <c:v>512350.57737000001</c:v>
                </c:pt>
                <c:pt idx="2">
                  <c:v>216173.16251999998</c:v>
                </c:pt>
                <c:pt idx="3">
                  <c:v>207615.15449999998</c:v>
                </c:pt>
                <c:pt idx="4">
                  <c:v>95879.511339999997</c:v>
                </c:pt>
                <c:pt idx="5">
                  <c:v>89931.864419999998</c:v>
                </c:pt>
                <c:pt idx="6">
                  <c:v>88160.47490999999</c:v>
                </c:pt>
                <c:pt idx="7">
                  <c:v>38962.341720000004</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explosion val="2"/>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8.6345381526104339E-2"/>
                  <c:y val="-0.21188630490956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3581333206843127"/>
                  <c:y val="3.13629982298724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12675141510925592"/>
                  <c:y val="3.717145821888542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33622616450052184"/>
                  <c:y val="0.4841978473621029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815139297346868"/>
                  <c:y val="0.25087346639809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22088353413654618"/>
                  <c:y val="0.1757105943152454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Sigal Uniqa Group Austria </c:v>
                </c:pt>
                <c:pt idx="1">
                  <c:v> Eurosig </c:v>
                </c:pt>
                <c:pt idx="2">
                  <c:v> Intersig Vienna Insurance Group </c:v>
                </c:pt>
                <c:pt idx="3">
                  <c:v> Albsig </c:v>
                </c:pt>
                <c:pt idx="4">
                  <c:v> Ansig </c:v>
                </c:pt>
                <c:pt idx="5">
                  <c:v> Sigma Interalbanian Vienna Insurance Group </c:v>
                </c:pt>
                <c:pt idx="6">
                  <c:v> Atlantik  </c:v>
                </c:pt>
                <c:pt idx="7">
                  <c:v> Insig </c:v>
                </c:pt>
              </c:strCache>
            </c:strRef>
          </c:cat>
          <c:val>
            <c:numRef>
              <c:f>'F27'!$B$11:$B$18</c:f>
              <c:numCache>
                <c:formatCode>_-* #,##0_-;\-* #,##0_-;_-* "-"??_-;_-@_-</c:formatCode>
                <c:ptCount val="8"/>
                <c:pt idx="0">
                  <c:v>107036.97985999999</c:v>
                </c:pt>
                <c:pt idx="1">
                  <c:v>17054.01123</c:v>
                </c:pt>
                <c:pt idx="2">
                  <c:v>1028.317</c:v>
                </c:pt>
                <c:pt idx="3">
                  <c:v>204043.42800000001</c:v>
                </c:pt>
                <c:pt idx="4">
                  <c:v>56244.684000000001</c:v>
                </c:pt>
                <c:pt idx="5">
                  <c:v>33158.843100000006</c:v>
                </c:pt>
                <c:pt idx="6">
                  <c:v>6797.4979999999996</c:v>
                </c:pt>
                <c:pt idx="7">
                  <c:v>2747</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9195-457E-9FD4-ED51FB2C38D6}"/>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9195-457E-9FD4-ED51FB2C38D6}"/>
              </c:ext>
            </c:extLst>
          </c:dPt>
          <c:dPt>
            <c:idx val="2"/>
            <c:bubble3D val="0"/>
            <c:spPr>
              <a:solidFill>
                <a:schemeClr val="bg1">
                  <a:lumMod val="85000"/>
                </a:schemeClr>
              </a:solidFill>
              <a:ln w="25400">
                <a:noFill/>
              </a:ln>
            </c:spPr>
            <c:extLst>
              <c:ext xmlns:c16="http://schemas.microsoft.com/office/drawing/2014/chart" uri="{C3380CC4-5D6E-409C-BE32-E72D297353CC}">
                <c16:uniqueId val="{00000005-9195-457E-9FD4-ED51FB2C38D6}"/>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9195-457E-9FD4-ED51FB2C38D6}"/>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9195-457E-9FD4-ED51FB2C38D6}"/>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195-457E-9FD4-ED51FB2C38D6}"/>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195-457E-9FD4-ED51FB2C38D6}"/>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195-457E-9FD4-ED51FB2C38D6}"/>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195-457E-9FD4-ED51FB2C38D6}"/>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195-457E-9FD4-ED51FB2C38D6}"/>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195-457E-9FD4-ED51FB2C38D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2025'!$I$63:$I$67</c:f>
              <c:numCache>
                <c:formatCode>#,##0</c:formatCode>
                <c:ptCount val="5"/>
                <c:pt idx="0">
                  <c:v>992528.62020999985</c:v>
                </c:pt>
                <c:pt idx="1">
                  <c:v>11065174.75429</c:v>
                </c:pt>
                <c:pt idx="2" formatCode="_-* #,##0_-;\-* #,##0_-;_-* &quot;-&quot;??_-;_-@_-">
                  <c:v>587620.86757</c:v>
                </c:pt>
                <c:pt idx="3" formatCode="_-* #,##0_-;\-* #,##0_-;_-* &quot;-&quot;??_-;_-@_-">
                  <c:v>339653.75348000438</c:v>
                </c:pt>
                <c:pt idx="4">
                  <c:v>2032187.5685499997</c:v>
                </c:pt>
              </c:numCache>
            </c:numRef>
          </c:val>
          <c:extLst>
            <c:ext xmlns:c16="http://schemas.microsoft.com/office/drawing/2014/chart" uri="{C3380CC4-5D6E-409C-BE32-E72D297353CC}">
              <c16:uniqueId val="{0000000B-9195-457E-9FD4-ED51FB2C38D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25578620854215"/>
          <c:y val="0.1614587434383202"/>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25252525252525254"/>
                  <c:y val="0.1432291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644444444444443"/>
                      <c:h val="0.22083333333333333"/>
                    </c:manualLayout>
                  </c15:layout>
                </c:ext>
                <c:ext xmlns:c16="http://schemas.microsoft.com/office/drawing/2014/chart" uri="{C3380CC4-5D6E-409C-BE32-E72D297353CC}">
                  <c16:uniqueId val="{00000003-47E8-4633-9135-087474D674D0}"/>
                </c:ext>
              </c:extLst>
            </c:dLbl>
            <c:dLbl>
              <c:idx val="4"/>
              <c:layout>
                <c:manualLayout>
                  <c:x val="0.22020202020202012"/>
                  <c:y val="-4.674212598425196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delete val="1"/>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Sigal Uniqa Group Austria </c:v>
                </c:pt>
                <c:pt idx="1">
                  <c:v> Eurosig </c:v>
                </c:pt>
                <c:pt idx="2">
                  <c:v> Intersig Vienna Insurance Group </c:v>
                </c:pt>
                <c:pt idx="3">
                  <c:v> Albsig </c:v>
                </c:pt>
                <c:pt idx="4">
                  <c:v> Ansig </c:v>
                </c:pt>
                <c:pt idx="5">
                  <c:v> Sigma Interalbanian Vienna Insurance Group </c:v>
                </c:pt>
                <c:pt idx="6">
                  <c:v> Atlantik  </c:v>
                </c:pt>
                <c:pt idx="7">
                  <c:v> Insig </c:v>
                </c:pt>
              </c:strCache>
            </c:strRef>
          </c:cat>
          <c:val>
            <c:numRef>
              <c:f>'F27'!$C$11:$C$18</c:f>
              <c:numCache>
                <c:formatCode>_-* #,##0_-;\-* #,##0_-;_-* "-"??_-;_-@_-</c:formatCode>
                <c:ptCount val="8"/>
                <c:pt idx="0">
                  <c:v>128437.27598000001</c:v>
                </c:pt>
                <c:pt idx="1">
                  <c:v>70187.049790000005</c:v>
                </c:pt>
                <c:pt idx="2">
                  <c:v>47038.114799999996</c:v>
                </c:pt>
                <c:pt idx="3">
                  <c:v>33712.661</c:v>
                </c:pt>
                <c:pt idx="4">
                  <c:v>17810.526000000002</c:v>
                </c:pt>
                <c:pt idx="5">
                  <c:v>6502.4708700000001</c:v>
                </c:pt>
                <c:pt idx="6">
                  <c:v>850.05100000000004</c:v>
                </c:pt>
                <c:pt idx="7">
                  <c:v>226</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Sigma Interalbanian Vienna Insurance Group</c:v>
                </c:pt>
                <c:pt idx="4">
                  <c:v>Eurosig</c:v>
                </c:pt>
                <c:pt idx="5">
                  <c:v>Atlantik </c:v>
                </c:pt>
                <c:pt idx="6">
                  <c:v>Insig</c:v>
                </c:pt>
                <c:pt idx="7">
                  <c:v>Ansig</c:v>
                </c:pt>
              </c:strCache>
            </c:strRef>
          </c:cat>
          <c:val>
            <c:numRef>
              <c:f>'F28'!$B$12:$B$19</c:f>
              <c:numCache>
                <c:formatCode>_-* #,##0_-;\-* #,##0_-;_-* "-"??_-;_-@_-</c:formatCode>
                <c:ptCount val="8"/>
                <c:pt idx="0">
                  <c:v>489676.52084000001</c:v>
                </c:pt>
                <c:pt idx="1">
                  <c:v>221836.49226</c:v>
                </c:pt>
                <c:pt idx="2">
                  <c:v>118401.68527999999</c:v>
                </c:pt>
                <c:pt idx="3">
                  <c:v>67089.441820000007</c:v>
                </c:pt>
                <c:pt idx="4">
                  <c:v>75657.853199999998</c:v>
                </c:pt>
                <c:pt idx="5">
                  <c:v>9376.3627199999992</c:v>
                </c:pt>
                <c:pt idx="6">
                  <c:v>8420.5882300000012</c:v>
                </c:pt>
                <c:pt idx="7">
                  <c:v>2069.6758600000003</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Sigma Interalbanian Vienna Insurance Group</c:v>
                </c:pt>
                <c:pt idx="4">
                  <c:v>Eurosig</c:v>
                </c:pt>
                <c:pt idx="5">
                  <c:v>Atlantik </c:v>
                </c:pt>
                <c:pt idx="6">
                  <c:v>Insig</c:v>
                </c:pt>
                <c:pt idx="7">
                  <c:v>Ansig</c:v>
                </c:pt>
              </c:strCache>
            </c:strRef>
          </c:cat>
          <c:val>
            <c:numRef>
              <c:f>'F28'!$C$12:$C$19</c:f>
              <c:numCache>
                <c:formatCode>_-* #,##0_-;\-* #,##0_-;_-* "-"??_-;_-@_-</c:formatCode>
                <c:ptCount val="8"/>
                <c:pt idx="0">
                  <c:v>487818.10350000003</c:v>
                </c:pt>
                <c:pt idx="1">
                  <c:v>242472.42814999999</c:v>
                </c:pt>
                <c:pt idx="2">
                  <c:v>114708.21794999999</c:v>
                </c:pt>
                <c:pt idx="3">
                  <c:v>62300.118610000005</c:v>
                </c:pt>
                <c:pt idx="4">
                  <c:v>62269.821329999999</c:v>
                </c:pt>
                <c:pt idx="5">
                  <c:v>11388.517659999998</c:v>
                </c:pt>
                <c:pt idx="6">
                  <c:v>5206.7593099999995</c:v>
                </c:pt>
                <c:pt idx="7">
                  <c:v>1943.9844599999999</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24888888888888888"/>
                  <c:y val="5.3811659192825087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delete val="1"/>
              <c:extLst>
                <c:ext xmlns:c15="http://schemas.microsoft.com/office/drawing/2012/chart" uri="{CE6537A1-D6FC-4f65-9D91-7224C49458BB}"/>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'F29'!$B$12:$B$19</c:f>
              <c:numCache>
                <c:formatCode>_-* #,##0_-;\-* #,##0_-;_-* "-"??_-;_-@_-</c:formatCode>
                <c:ptCount val="8"/>
                <c:pt idx="0">
                  <c:v>217104.96787999998</c:v>
                </c:pt>
                <c:pt idx="1">
                  <c:v>104910.262</c:v>
                </c:pt>
                <c:pt idx="2">
                  <c:v>71831.939299999998</c:v>
                </c:pt>
                <c:pt idx="3">
                  <c:v>36518.572560000001</c:v>
                </c:pt>
                <c:pt idx="4">
                  <c:v>30577.07992</c:v>
                </c:pt>
                <c:pt idx="5">
                  <c:v>581.10893999999996</c:v>
                </c:pt>
                <c:pt idx="6">
                  <c:v>546.21698000000004</c:v>
                </c:pt>
                <c:pt idx="7">
                  <c:v>0</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8273092369477911"/>
                  <c:y val="5.108556832694764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22088353413654618"/>
                  <c:y val="-0.122605363984674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5.8232931726907633E-2"/>
                  <c:y val="-0.1481481481481481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0.1646586345381526"/>
                  <c:y val="-6.64112388250319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layout>
                <c:manualLayout>
                  <c:x val="6.0240963855420953E-3"/>
                  <c:y val="-0.122605363984674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Eurosig</c:v>
                </c:pt>
                <c:pt idx="4">
                  <c:v>Sigma Interalbanian Vienna Insurance Group</c:v>
                </c:pt>
                <c:pt idx="5">
                  <c:v>Insig</c:v>
                </c:pt>
                <c:pt idx="6">
                  <c:v>Atlantik </c:v>
                </c:pt>
                <c:pt idx="7">
                  <c:v>Ansig</c:v>
                </c:pt>
              </c:strCache>
            </c:strRef>
          </c:cat>
          <c:val>
            <c:numRef>
              <c:f>'F29'!$C$12:$C$19</c:f>
              <c:numCache>
                <c:formatCode>_-* #,##0_-;\-* #,##0_-;_-* "-"??_-;_-@_-</c:formatCode>
                <c:ptCount val="8"/>
                <c:pt idx="0">
                  <c:v>232427.36085</c:v>
                </c:pt>
                <c:pt idx="1">
                  <c:v>98834.157999999996</c:v>
                </c:pt>
                <c:pt idx="2">
                  <c:v>79979.972750000001</c:v>
                </c:pt>
                <c:pt idx="3">
                  <c:v>39376.412369999998</c:v>
                </c:pt>
                <c:pt idx="4">
                  <c:v>16945.449329999999</c:v>
                </c:pt>
                <c:pt idx="5">
                  <c:v>2146.2126800000001</c:v>
                </c:pt>
                <c:pt idx="6">
                  <c:v>568.91493000000003</c:v>
                </c:pt>
                <c:pt idx="7">
                  <c:v>290.15790000000004</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Insig</c:v>
                </c:pt>
                <c:pt idx="5">
                  <c:v>Sigma Interalbanian Vienna Insurance Group</c:v>
                </c:pt>
                <c:pt idx="6">
                  <c:v>Intersig Vienna Insurance Group</c:v>
                </c:pt>
                <c:pt idx="7">
                  <c:v>Ansig</c:v>
                </c:pt>
              </c:strCache>
            </c:strRef>
          </c:cat>
          <c:val>
            <c:numRef>
              <c:f>'F30'!$B$11:$B$18</c:f>
              <c:numCache>
                <c:formatCode>_-* #,##0_-;\-* #,##0_-;_-* "-"??_-;_-@_-</c:formatCode>
                <c:ptCount val="8"/>
                <c:pt idx="0">
                  <c:v>165717.9204</c:v>
                </c:pt>
                <c:pt idx="1">
                  <c:v>18790.238859999998</c:v>
                </c:pt>
                <c:pt idx="2">
                  <c:v>11801.276019999999</c:v>
                </c:pt>
                <c:pt idx="3">
                  <c:v>5612.7877200000003</c:v>
                </c:pt>
                <c:pt idx="4">
                  <c:v>3444.3679400000001</c:v>
                </c:pt>
                <c:pt idx="5">
                  <c:v>4506.6133499999996</c:v>
                </c:pt>
                <c:pt idx="6">
                  <c:v>2546.0237700000002</c:v>
                </c:pt>
                <c:pt idx="7">
                  <c:v>1142.7036500000002</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Insig</c:v>
                </c:pt>
                <c:pt idx="5">
                  <c:v>Sigma Interalbanian Vienna Insurance Group</c:v>
                </c:pt>
                <c:pt idx="6">
                  <c:v>Intersig Vienna Insurance Group</c:v>
                </c:pt>
                <c:pt idx="7">
                  <c:v>Ansig</c:v>
                </c:pt>
              </c:strCache>
            </c:strRef>
          </c:cat>
          <c:val>
            <c:numRef>
              <c:f>'F30'!$C$11:$C$18</c:f>
              <c:numCache>
                <c:formatCode>_-* #,##0_-;\-* #,##0_-;_-* "-"??_-;_-@_-</c:formatCode>
                <c:ptCount val="8"/>
                <c:pt idx="0">
                  <c:v>131329.38963999998</c:v>
                </c:pt>
                <c:pt idx="1">
                  <c:v>36173.346939999996</c:v>
                </c:pt>
                <c:pt idx="2">
                  <c:v>8918.9043999999976</c:v>
                </c:pt>
                <c:pt idx="3">
                  <c:v>5914.7377000000006</c:v>
                </c:pt>
                <c:pt idx="4">
                  <c:v>3238.6273799999999</c:v>
                </c:pt>
                <c:pt idx="5">
                  <c:v>2904.6920900000005</c:v>
                </c:pt>
                <c:pt idx="6">
                  <c:v>2505.9841499999998</c:v>
                </c:pt>
                <c:pt idx="7">
                  <c:v>868.58987000000002</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dLbl>
              <c:idx val="2"/>
              <c:delete val="1"/>
              <c:extLst>
                <c:ext xmlns:c15="http://schemas.microsoft.com/office/drawing/2012/chart" uri="{CE6537A1-D6FC-4f65-9D91-7224C49458BB}"/>
                <c:ext xmlns:c16="http://schemas.microsoft.com/office/drawing/2014/chart" uri="{C3380CC4-5D6E-409C-BE32-E72D297353CC}">
                  <c16:uniqueId val="{00000005-7256-4E7F-8E7D-7743EF9EECC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'F31'!$A$11:$A$14</c:f>
              <c:strCache>
                <c:ptCount val="4"/>
                <c:pt idx="0">
                  <c:v>Sicred</c:v>
                </c:pt>
                <c:pt idx="1">
                  <c:v>Insig</c:v>
                </c:pt>
                <c:pt idx="2">
                  <c:v>"Viena Life Insurance" Viena Sigurim Jete </c:v>
                </c:pt>
                <c:pt idx="3">
                  <c:v>Albsig jeta</c:v>
                </c:pt>
              </c:strCache>
            </c:strRef>
          </c:cat>
          <c:val>
            <c:numRef>
              <c:f>'F31'!$B$11:$B$14</c:f>
              <c:numCache>
                <c:formatCode>_-* #,##0_-;\-* #,##0_-;_-* "-"??_-;_-@_-</c:formatCode>
                <c:ptCount val="4"/>
                <c:pt idx="0">
                  <c:v>3146.70084</c:v>
                </c:pt>
                <c:pt idx="1">
                  <c:v>1131.7452300000002</c:v>
                </c:pt>
                <c:pt idx="2">
                  <c:v>0</c:v>
                </c:pt>
                <c:pt idx="3">
                  <c:v>182.88181</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6741176918102629"/>
                  <c:y val="-1.0968473298814396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0.16804488569363615"/>
                  <c:y val="-0.114137483787289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layout>
                <c:manualLayout>
                  <c:x val="0"/>
                  <c:y val="-0.124513618677042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'F31'!$A$11:$A$14</c:f>
              <c:strCache>
                <c:ptCount val="4"/>
                <c:pt idx="0">
                  <c:v>Sicred</c:v>
                </c:pt>
                <c:pt idx="1">
                  <c:v>Insig</c:v>
                </c:pt>
                <c:pt idx="2">
                  <c:v>"Viena Life Insurance" Viena Sigurim Jete </c:v>
                </c:pt>
                <c:pt idx="3">
                  <c:v>Albsig jeta</c:v>
                </c:pt>
              </c:strCache>
            </c:strRef>
          </c:cat>
          <c:val>
            <c:numRef>
              <c:f>'F31'!$C$11:$C$14</c:f>
              <c:numCache>
                <c:formatCode>_-* #,##0_-;\-* #,##0_-;_-* "-"??_-;_-@_-</c:formatCode>
                <c:ptCount val="4"/>
                <c:pt idx="0">
                  <c:v>3258.8781300000005</c:v>
                </c:pt>
                <c:pt idx="1">
                  <c:v>750.34806000000003</c:v>
                </c:pt>
                <c:pt idx="2">
                  <c:v>480.19607999999999</c:v>
                </c:pt>
                <c:pt idx="3">
                  <c:v>184.38685000000001</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263564.64454999997</c:v>
                </c:pt>
                <c:pt idx="1">
                  <c:v>135522.17069</c:v>
                </c:pt>
                <c:pt idx="2">
                  <c:v>101728.17987000001</c:v>
                </c:pt>
                <c:pt idx="3">
                  <c:v>49303.765760000002</c:v>
                </c:pt>
                <c:pt idx="4">
                  <c:v>40313.426939999998</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0D72-42B6-9038-1F8F3C364607}"/>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0D72-42B6-9038-1F8F3C364607}"/>
              </c:ext>
            </c:extLst>
          </c:dPt>
          <c:dPt>
            <c:idx val="2"/>
            <c:bubble3D val="0"/>
            <c:spPr>
              <a:solidFill>
                <a:schemeClr val="bg1">
                  <a:lumMod val="85000"/>
                </a:schemeClr>
              </a:solidFill>
              <a:ln w="25400">
                <a:noFill/>
              </a:ln>
            </c:spPr>
            <c:extLst>
              <c:ext xmlns:c16="http://schemas.microsoft.com/office/drawing/2014/chart" uri="{C3380CC4-5D6E-409C-BE32-E72D297353CC}">
                <c16:uniqueId val="{00000005-0D72-42B6-9038-1F8F3C364607}"/>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0D72-42B6-9038-1F8F3C364607}"/>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0D72-42B6-9038-1F8F3C364607}"/>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72-42B6-9038-1F8F3C364607}"/>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72-42B6-9038-1F8F3C364607}"/>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72-42B6-9038-1F8F3C364607}"/>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72-42B6-9038-1F8F3C364607}"/>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72-42B6-9038-1F8F3C36460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2025'!$B$63:$B$67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2025'!$J$63:$J$67</c:f>
              <c:numCache>
                <c:formatCode>#,##0</c:formatCode>
                <c:ptCount val="5"/>
                <c:pt idx="0">
                  <c:v>988107.95096999989</c:v>
                </c:pt>
                <c:pt idx="1">
                  <c:v>12446693.172180001</c:v>
                </c:pt>
                <c:pt idx="2" formatCode="_-* #,##0_-;\-* #,##0_-;_-* &quot;-&quot;??_-;_-@_-">
                  <c:v>641733.3308</c:v>
                </c:pt>
                <c:pt idx="3" formatCode="_-* #,##0_-;\-* #,##0_-;_-* &quot;-&quot;??_-;_-@_-">
                  <c:v>318810.99015999981</c:v>
                </c:pt>
                <c:pt idx="4">
                  <c:v>2002098.1271300002</c:v>
                </c:pt>
              </c:numCache>
            </c:numRef>
          </c:val>
          <c:extLst>
            <c:ext xmlns:c16="http://schemas.microsoft.com/office/drawing/2014/chart" uri="{C3380CC4-5D6E-409C-BE32-E72D297353CC}">
              <c16:uniqueId val="{0000000A-0D72-42B6-9038-1F8F3C36460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298126.65912000003</c:v>
                </c:pt>
                <c:pt idx="1">
                  <c:v>135055.71797</c:v>
                </c:pt>
                <c:pt idx="2">
                  <c:v>103444.20472999998</c:v>
                </c:pt>
                <c:pt idx="3">
                  <c:v>46995.815000000002</c:v>
                </c:pt>
                <c:pt idx="4">
                  <c:v>33586.266910000006</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9173706655733883"/>
                  <c:y val="-5.0825042218559889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'F33'!$B$11:$B$15</c:f>
              <c:numCache>
                <c:formatCode>_-* #,##0_-;\-* #,##0_-;_-* "-"??_-;_-@_-</c:formatCode>
                <c:ptCount val="5"/>
                <c:pt idx="0">
                  <c:v>189473.69805000001</c:v>
                </c:pt>
                <c:pt idx="1">
                  <c:v>90744.357000000004</c:v>
                </c:pt>
                <c:pt idx="2">
                  <c:v>67979.186499999996</c:v>
                </c:pt>
                <c:pt idx="3">
                  <c:v>36403.607060000002</c:v>
                </c:pt>
                <c:pt idx="4">
                  <c:v>28296.62744</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Uniqa Group Austria</c:v>
                </c:pt>
                <c:pt idx="1">
                  <c:v>Albsig</c:v>
                </c:pt>
                <c:pt idx="2">
                  <c:v>Intersig Vienna Insurance Group</c:v>
                </c:pt>
                <c:pt idx="3">
                  <c:v>Eurosig</c:v>
                </c:pt>
                <c:pt idx="4">
                  <c:v>Sigma Interalbanian Vienna Insurance Group</c:v>
                </c:pt>
              </c:strCache>
            </c:strRef>
          </c:cat>
          <c:val>
            <c:numRef>
              <c:f>'F33'!$C$11:$C$15</c:f>
              <c:numCache>
                <c:formatCode>_-* #,##0_-;\-* #,##0_-;_-* "-"??_-;_-@_-</c:formatCode>
                <c:ptCount val="5"/>
                <c:pt idx="0">
                  <c:v>201454.49741000001</c:v>
                </c:pt>
                <c:pt idx="1">
                  <c:v>80673.231</c:v>
                </c:pt>
                <c:pt idx="2">
                  <c:v>72589.560150000005</c:v>
                </c:pt>
                <c:pt idx="3">
                  <c:v>39163.950159999993</c:v>
                </c:pt>
                <c:pt idx="4">
                  <c:v>16602.450519999999</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31474035162391"/>
          <c:y val="0.15865599444697515"/>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21945550191716789"/>
                  <c:y val="-9.5702913168911738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0.1484271009509302"/>
                  <c:y val="-0.137483785601180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Eurosig</c:v>
                </c:pt>
                <c:pt idx="3">
                  <c:v>Sigma Interalbanian Vienna Insurance Group</c:v>
                </c:pt>
                <c:pt idx="4">
                  <c:v>Atlantik </c:v>
                </c:pt>
                <c:pt idx="5">
                  <c:v>Insig</c:v>
                </c:pt>
                <c:pt idx="6">
                  <c:v>Intersig Vienna Insurance Group</c:v>
                </c:pt>
                <c:pt idx="7">
                  <c:v>Ansig</c:v>
                </c:pt>
              </c:strCache>
            </c:strRef>
          </c:cat>
          <c:val>
            <c:numRef>
              <c:f>'F34'!$B$13:$B$20</c:f>
              <c:numCache>
                <c:formatCode>_-* #,##0_-;\-* #,##0_-;_-* "-"??_-;_-@_-</c:formatCode>
                <c:ptCount val="8"/>
                <c:pt idx="0">
                  <c:v>230337.76064999998</c:v>
                </c:pt>
                <c:pt idx="1">
                  <c:v>170390.43254000001</c:v>
                </c:pt>
                <c:pt idx="2">
                  <c:v>58728.866989999995</c:v>
                </c:pt>
                <c:pt idx="3">
                  <c:v>48313.227410000007</c:v>
                </c:pt>
                <c:pt idx="4">
                  <c:v>27642.35284</c:v>
                </c:pt>
                <c:pt idx="5">
                  <c:v>18401.80429</c:v>
                </c:pt>
                <c:pt idx="6">
                  <c:v>26983.399449999997</c:v>
                </c:pt>
                <c:pt idx="7">
                  <c:v>6823.0234</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22071995361044985"/>
                  <c:y val="3.71081317538010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22910394921565036"/>
                  <c:y val="0.293171596793643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231673075749251"/>
                  <c:y val="-0.194919486415549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0091573582371972"/>
                  <c:y val="0.320544796765269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5228483794176892"/>
                  <c:y val="0.198102196684873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Eurosig</c:v>
                </c:pt>
                <c:pt idx="3">
                  <c:v>Sigma Interalbanian Vienna Insurance Group</c:v>
                </c:pt>
                <c:pt idx="4">
                  <c:v>Atlantik </c:v>
                </c:pt>
                <c:pt idx="5">
                  <c:v>Insig</c:v>
                </c:pt>
                <c:pt idx="6">
                  <c:v>Intersig Vienna Insurance Group</c:v>
                </c:pt>
                <c:pt idx="7">
                  <c:v>Ansig</c:v>
                </c:pt>
              </c:strCache>
            </c:strRef>
          </c:cat>
          <c:val>
            <c:numRef>
              <c:f>'F34'!$C$13:$C$20</c:f>
              <c:numCache>
                <c:formatCode>_-* #,##0_-;\-* #,##0_-;_-* "-"??_-;_-@_-</c:formatCode>
                <c:ptCount val="8"/>
                <c:pt idx="0">
                  <c:v>241075.61772000001</c:v>
                </c:pt>
                <c:pt idx="1">
                  <c:v>214094.06760000001</c:v>
                </c:pt>
                <c:pt idx="2">
                  <c:v>56558.303899999999</c:v>
                </c:pt>
                <c:pt idx="3">
                  <c:v>43883.327350000007</c:v>
                </c:pt>
                <c:pt idx="4">
                  <c:v>38625.679639999995</c:v>
                </c:pt>
                <c:pt idx="5">
                  <c:v>19110.028109999999</c:v>
                </c:pt>
                <c:pt idx="6">
                  <c:v>18320.607639999998</c:v>
                </c:pt>
                <c:pt idx="7">
                  <c:v>10065.698839999999</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315-406D-A5E5-F7C11F08ADC7}"/>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D315-406D-A5E5-F7C11F08ADC7}"/>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D315-406D-A5E5-F7C11F08ADC7}"/>
              </c:ext>
            </c:extLst>
          </c:dPt>
          <c:dPt>
            <c:idx val="3"/>
            <c:bubble3D val="0"/>
            <c:spPr>
              <a:solidFill>
                <a:schemeClr val="accent4">
                  <a:lumMod val="20000"/>
                  <a:lumOff val="80000"/>
                </a:schemeClr>
              </a:solidFill>
              <a:ln w="25400">
                <a:noFill/>
              </a:ln>
            </c:spPr>
            <c:extLst>
              <c:ext xmlns:c16="http://schemas.microsoft.com/office/drawing/2014/chart" uri="{C3380CC4-5D6E-409C-BE32-E72D297353CC}">
                <c16:uniqueId val="{00000007-D315-406D-A5E5-F7C11F08ADC7}"/>
              </c:ext>
            </c:extLst>
          </c:dPt>
          <c:dPt>
            <c:idx val="4"/>
            <c:bubble3D val="0"/>
            <c:extLst>
              <c:ext xmlns:c16="http://schemas.microsoft.com/office/drawing/2014/chart" uri="{C3380CC4-5D6E-409C-BE32-E72D297353CC}">
                <c16:uniqueId val="{00000008-D315-406D-A5E5-F7C11F08ADC7}"/>
              </c:ext>
            </c:extLst>
          </c:dPt>
          <c:dPt>
            <c:idx val="5"/>
            <c:bubble3D val="0"/>
            <c:extLst>
              <c:ext xmlns:c16="http://schemas.microsoft.com/office/drawing/2014/chart" uri="{C3380CC4-5D6E-409C-BE32-E72D297353CC}">
                <c16:uniqueId val="{00000009-D315-406D-A5E5-F7C11F08ADC7}"/>
              </c:ext>
            </c:extLst>
          </c:dPt>
          <c:dPt>
            <c:idx val="6"/>
            <c:bubble3D val="0"/>
            <c:extLst>
              <c:ext xmlns:c16="http://schemas.microsoft.com/office/drawing/2014/chart" uri="{C3380CC4-5D6E-409C-BE32-E72D297353CC}">
                <c16:uniqueId val="{0000000A-D315-406D-A5E5-F7C11F08ADC7}"/>
              </c:ext>
            </c:extLst>
          </c:dPt>
          <c:dPt>
            <c:idx val="7"/>
            <c:bubble3D val="0"/>
            <c:extLst>
              <c:ext xmlns:c16="http://schemas.microsoft.com/office/drawing/2014/chart" uri="{C3380CC4-5D6E-409C-BE32-E72D297353CC}">
                <c16:uniqueId val="{0000000B-D315-406D-A5E5-F7C11F08ADC7}"/>
              </c:ext>
            </c:extLst>
          </c:dPt>
          <c:dLbls>
            <c:dLbl>
              <c:idx val="0"/>
              <c:layout>
                <c:manualLayout>
                  <c:x val="-6.0778727445394115E-2"/>
                  <c:y val="-0.114754098360655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315-406D-A5E5-F7C11F08ADC7}"/>
                </c:ext>
              </c:extLst>
            </c:dLbl>
            <c:dLbl>
              <c:idx val="1"/>
              <c:layout>
                <c:manualLayout>
                  <c:x val="7.407407407407407E-2"/>
                  <c:y val="-0.114754098360655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315-406D-A5E5-F7C11F08ADC7}"/>
                </c:ext>
              </c:extLst>
            </c:dLbl>
            <c:dLbl>
              <c:idx val="2"/>
              <c:layout>
                <c:manualLayout>
                  <c:x val="0.1709401709401708"/>
                  <c:y val="-3.278688524590166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315-406D-A5E5-F7C11F08ADC7}"/>
                </c:ext>
              </c:extLst>
            </c:dLbl>
            <c:dLbl>
              <c:idx val="3"/>
              <c:layout>
                <c:manualLayout>
                  <c:x val="-0.33048433048433046"/>
                  <c:y val="-0.1311475409836065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315-406D-A5E5-F7C11F08ADC7}"/>
                </c:ext>
              </c:extLst>
            </c:dLbl>
            <c:dLbl>
              <c:idx val="4"/>
              <c:layout>
                <c:manualLayout>
                  <c:x val="-0.40455840455840458"/>
                  <c:y val="-7.65027322404372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315-406D-A5E5-F7C11F08ADC7}"/>
                </c:ext>
              </c:extLst>
            </c:dLbl>
            <c:dLbl>
              <c:idx val="5"/>
              <c:layout>
                <c:manualLayout>
                  <c:x val="8.1671415004748338E-2"/>
                  <c:y val="0.10928961748633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315-406D-A5E5-F7C11F08ADC7}"/>
                </c:ext>
              </c:extLst>
            </c:dLbl>
            <c:dLbl>
              <c:idx val="6"/>
              <c:layout>
                <c:manualLayout>
                  <c:x val="-7.9772079772079771E-2"/>
                  <c:y val="1.09289617486338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315-406D-A5E5-F7C11F08ADC7}"/>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'F35'!$A$12:$A$18</c:f>
              <c:strCache>
                <c:ptCount val="7"/>
                <c:pt idx="0">
                  <c:v> Sigal Uniqa Group Austria </c:v>
                </c:pt>
                <c:pt idx="1">
                  <c:v> Intersig Vienna Insurance Group </c:v>
                </c:pt>
                <c:pt idx="2">
                  <c:v> Albsig </c:v>
                </c:pt>
                <c:pt idx="3">
                  <c:v> Insig </c:v>
                </c:pt>
                <c:pt idx="4">
                  <c:v> Eurosig </c:v>
                </c:pt>
                <c:pt idx="5">
                  <c:v> Ansig </c:v>
                </c:pt>
                <c:pt idx="6">
                  <c:v> Sigma Interalbanian Vienna Insurance Group </c:v>
                </c:pt>
              </c:strCache>
            </c:strRef>
          </c:cat>
          <c:val>
            <c:numRef>
              <c:f>'F35'!$B$12:$B$18</c:f>
              <c:numCache>
                <c:formatCode>_-* #,##0_-;\-* #,##0_-;_-* "-"??_-;_-@_-</c:formatCode>
                <c:ptCount val="7"/>
                <c:pt idx="0">
                  <c:v>181.96233999999998</c:v>
                </c:pt>
                <c:pt idx="1">
                  <c:v>50.982999999999997</c:v>
                </c:pt>
                <c:pt idx="2">
                  <c:v>114.31699999999999</c:v>
                </c:pt>
                <c:pt idx="3" formatCode="_-* #,##0.00_-;\-* #,##0.00_-;_-* &quot;-&quot;??_-;_-@_-">
                  <c:v>150</c:v>
                </c:pt>
                <c:pt idx="4" formatCode="_-* #,##0.00_-;\-* #,##0.00_-;_-* &quot;-&quot;??_-;_-@_-">
                  <c:v>572</c:v>
                </c:pt>
                <c:pt idx="5">
                  <c:v>245.71</c:v>
                </c:pt>
                <c:pt idx="6">
                  <c:v>2301.0540000000001</c:v>
                </c:pt>
              </c:numCache>
            </c:numRef>
          </c:val>
          <c:extLst>
            <c:ext xmlns:c16="http://schemas.microsoft.com/office/drawing/2014/chart" uri="{C3380CC4-5D6E-409C-BE32-E72D297353CC}">
              <c16:uniqueId val="{0000000C-D315-406D-A5E5-F7C11F08ADC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09246173288163"/>
          <c:y val="6.2215481261563614E-2"/>
          <c:w val="0.32595359340766167"/>
          <c:h val="0.937784518738436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86AB-4409-8E15-C444B546D014}"/>
              </c:ext>
            </c:extLst>
          </c:dPt>
          <c:dPt>
            <c:idx val="1"/>
            <c:bubble3D val="0"/>
            <c:spPr>
              <a:solidFill>
                <a:schemeClr val="accent4">
                  <a:lumMod val="20000"/>
                  <a:lumOff val="80000"/>
                </a:schemeClr>
              </a:solidFill>
              <a:ln w="25400">
                <a:noFill/>
              </a:ln>
            </c:spPr>
            <c:extLst>
              <c:ext xmlns:c16="http://schemas.microsoft.com/office/drawing/2014/chart" uri="{C3380CC4-5D6E-409C-BE32-E72D297353CC}">
                <c16:uniqueId val="{00000003-86AB-4409-8E15-C444B546D01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86AB-4409-8E15-C444B546D014}"/>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7-86AB-4409-8E15-C444B546D014}"/>
              </c:ext>
            </c:extLst>
          </c:dPt>
          <c:dPt>
            <c:idx val="4"/>
            <c:bubble3D val="0"/>
            <c:extLst>
              <c:ext xmlns:c16="http://schemas.microsoft.com/office/drawing/2014/chart" uri="{C3380CC4-5D6E-409C-BE32-E72D297353CC}">
                <c16:uniqueId val="{00000008-86AB-4409-8E15-C444B546D014}"/>
              </c:ext>
            </c:extLst>
          </c:dPt>
          <c:dPt>
            <c:idx val="5"/>
            <c:bubble3D val="0"/>
            <c:extLst>
              <c:ext xmlns:c16="http://schemas.microsoft.com/office/drawing/2014/chart" uri="{C3380CC4-5D6E-409C-BE32-E72D297353CC}">
                <c16:uniqueId val="{00000009-86AB-4409-8E15-C444B546D014}"/>
              </c:ext>
            </c:extLst>
          </c:dPt>
          <c:dPt>
            <c:idx val="6"/>
            <c:bubble3D val="0"/>
            <c:extLst>
              <c:ext xmlns:c16="http://schemas.microsoft.com/office/drawing/2014/chart" uri="{C3380CC4-5D6E-409C-BE32-E72D297353CC}">
                <c16:uniqueId val="{0000000A-86AB-4409-8E15-C444B546D014}"/>
              </c:ext>
            </c:extLst>
          </c:dPt>
          <c:dPt>
            <c:idx val="7"/>
            <c:bubble3D val="0"/>
            <c:extLst>
              <c:ext xmlns:c16="http://schemas.microsoft.com/office/drawing/2014/chart" uri="{C3380CC4-5D6E-409C-BE32-E72D297353CC}">
                <c16:uniqueId val="{0000000B-86AB-4409-8E15-C444B546D014}"/>
              </c:ext>
            </c:extLst>
          </c:dPt>
          <c:dLbls>
            <c:dLbl>
              <c:idx val="1"/>
              <c:layout>
                <c:manualLayout>
                  <c:x val="-0.14814814814814814"/>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AB-4409-8E15-C444B546D014}"/>
                </c:ext>
              </c:extLst>
            </c:dLbl>
            <c:dLbl>
              <c:idx val="3"/>
              <c:delete val="1"/>
              <c:extLst>
                <c:ext xmlns:c15="http://schemas.microsoft.com/office/drawing/2012/chart" uri="{CE6537A1-D6FC-4f65-9D91-7224C49458BB}"/>
                <c:ext xmlns:c16="http://schemas.microsoft.com/office/drawing/2014/chart" uri="{C3380CC4-5D6E-409C-BE32-E72D297353CC}">
                  <c16:uniqueId val="{00000007-86AB-4409-8E15-C444B546D014}"/>
                </c:ext>
              </c:extLst>
            </c:dLbl>
            <c:dLbl>
              <c:idx val="4"/>
              <c:delete val="1"/>
              <c:extLst>
                <c:ext xmlns:c15="http://schemas.microsoft.com/office/drawing/2012/chart" uri="{CE6537A1-D6FC-4f65-9D91-7224C49458BB}"/>
                <c:ext xmlns:c16="http://schemas.microsoft.com/office/drawing/2014/chart" uri="{C3380CC4-5D6E-409C-BE32-E72D297353CC}">
                  <c16:uniqueId val="{00000008-86AB-4409-8E15-C444B546D014}"/>
                </c:ext>
              </c:extLst>
            </c:dLbl>
            <c:dLbl>
              <c:idx val="5"/>
              <c:delete val="1"/>
              <c:extLst>
                <c:ext xmlns:c15="http://schemas.microsoft.com/office/drawing/2012/chart" uri="{CE6537A1-D6FC-4f65-9D91-7224C49458BB}"/>
                <c:ext xmlns:c16="http://schemas.microsoft.com/office/drawing/2014/chart" uri="{C3380CC4-5D6E-409C-BE32-E72D297353CC}">
                  <c16:uniqueId val="{00000009-86AB-4409-8E15-C444B546D014}"/>
                </c:ext>
              </c:extLst>
            </c:dLbl>
            <c:dLbl>
              <c:idx val="6"/>
              <c:delete val="1"/>
              <c:extLst>
                <c:ext xmlns:c15="http://schemas.microsoft.com/office/drawing/2012/chart" uri="{CE6537A1-D6FC-4f65-9D91-7224C49458BB}"/>
                <c:ext xmlns:c16="http://schemas.microsoft.com/office/drawing/2014/chart" uri="{C3380CC4-5D6E-409C-BE32-E72D297353CC}">
                  <c16:uniqueId val="{0000000A-86AB-4409-8E15-C444B546D014}"/>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'F35'!$A$12:$A$18</c:f>
              <c:strCache>
                <c:ptCount val="7"/>
                <c:pt idx="0">
                  <c:v> Sigal Uniqa Group Austria </c:v>
                </c:pt>
                <c:pt idx="1">
                  <c:v> Intersig Vienna Insurance Group </c:v>
                </c:pt>
                <c:pt idx="2">
                  <c:v> Albsig </c:v>
                </c:pt>
                <c:pt idx="3">
                  <c:v> Insig </c:v>
                </c:pt>
                <c:pt idx="4">
                  <c:v> Eurosig </c:v>
                </c:pt>
                <c:pt idx="5">
                  <c:v> Ansig </c:v>
                </c:pt>
                <c:pt idx="6">
                  <c:v> Sigma Interalbanian Vienna Insurance Group </c:v>
                </c:pt>
              </c:strCache>
            </c:strRef>
          </c:cat>
          <c:val>
            <c:numRef>
              <c:f>'F35'!$C$12:$C$18</c:f>
              <c:numCache>
                <c:formatCode>_-* #,##0_-;\-* #,##0_-;_-* "-"??_-;_-@_-</c:formatCode>
                <c:ptCount val="7"/>
                <c:pt idx="0">
                  <c:v>2596.3193799999999</c:v>
                </c:pt>
                <c:pt idx="1">
                  <c:v>533.28300000000002</c:v>
                </c:pt>
                <c:pt idx="2">
                  <c:v>102.687</c:v>
                </c:pt>
                <c:pt idx="3">
                  <c:v>0</c:v>
                </c:pt>
                <c:pt idx="4">
                  <c:v>0</c:v>
                </c:pt>
                <c:pt idx="5">
                  <c:v>0</c:v>
                </c:pt>
                <c:pt idx="6">
                  <c:v>0</c:v>
                </c:pt>
              </c:numCache>
            </c:numRef>
          </c:val>
          <c:extLst>
            <c:ext xmlns:c16="http://schemas.microsoft.com/office/drawing/2014/chart" uri="{C3380CC4-5D6E-409C-BE32-E72D297353CC}">
              <c16:uniqueId val="{0000000C-86AB-4409-8E15-C444B546D01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Ansig</c:v>
                </c:pt>
                <c:pt idx="6">
                  <c:v>Intersig Vienna Insurance Group</c:v>
                </c:pt>
                <c:pt idx="7">
                  <c:v>Sigma Interalbanian Vienna Insurance Group</c:v>
                </c:pt>
              </c:strCache>
            </c:strRef>
          </c:cat>
          <c:val>
            <c:numRef>
              <c:f>'F36'!$C$13:$C$20</c:f>
              <c:numCache>
                <c:formatCode>_-* #,##0_-;\-* #,##0_-;_-* "-"??_-;_-@_-</c:formatCode>
                <c:ptCount val="8"/>
                <c:pt idx="0">
                  <c:v>101530.463</c:v>
                </c:pt>
                <c:pt idx="1">
                  <c:v>61039.495010900013</c:v>
                </c:pt>
                <c:pt idx="2">
                  <c:v>30040.601659999997</c:v>
                </c:pt>
                <c:pt idx="3">
                  <c:v>20446.921139999999</c:v>
                </c:pt>
                <c:pt idx="4">
                  <c:v>12261.689656100001</c:v>
                </c:pt>
                <c:pt idx="5">
                  <c:v>632.66692940000007</c:v>
                </c:pt>
                <c:pt idx="6">
                  <c:v>619.54513780000002</c:v>
                </c:pt>
                <c:pt idx="7">
                  <c:v>76.203999999999994</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78547460048507"/>
          <c:y val="0.15108220168131156"/>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26195787235456325"/>
                  <c:y val="0.244329187112480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Ansig</c:v>
                </c:pt>
                <c:pt idx="6">
                  <c:v>Intersig Vienna Insurance Group</c:v>
                </c:pt>
                <c:pt idx="7">
                  <c:v>Sigma Interalbanian Vienna Insurance Group</c:v>
                </c:pt>
              </c:strCache>
            </c:strRef>
          </c:cat>
          <c:val>
            <c:numRef>
              <c:f>'F36'!$B$13:$B$20</c:f>
              <c:numCache>
                <c:formatCode>_-* #,##0_-;\-* #,##0_-;_-* "-"??_-;_-@_-</c:formatCode>
                <c:ptCount val="8"/>
                <c:pt idx="0">
                  <c:v>118451.423</c:v>
                </c:pt>
                <c:pt idx="1">
                  <c:v>38457.995927700009</c:v>
                </c:pt>
                <c:pt idx="2">
                  <c:v>28454.76</c:v>
                </c:pt>
                <c:pt idx="3">
                  <c:v>15928.930129999999</c:v>
                </c:pt>
                <c:pt idx="4">
                  <c:v>11866.940380399999</c:v>
                </c:pt>
                <c:pt idx="5">
                  <c:v>250.14078639999997</c:v>
                </c:pt>
                <c:pt idx="6">
                  <c:v>1236.1823231999999</c:v>
                </c:pt>
                <c:pt idx="7">
                  <c:v>172.958</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3997230407552"/>
          <c:y val="9.5254899706879712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3.6809815950920248E-2"/>
                  <c:y val="-9.53786616089047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Atlantik </c:v>
                </c:pt>
                <c:pt idx="4">
                  <c:v>Ansig</c:v>
                </c:pt>
                <c:pt idx="5">
                  <c:v>Eurosig</c:v>
                </c:pt>
                <c:pt idx="6">
                  <c:v>Insig</c:v>
                </c:pt>
                <c:pt idx="7">
                  <c:v>Sigma Interalbanian Vienna Insurance Group</c:v>
                </c:pt>
              </c:strCache>
            </c:strRef>
          </c:cat>
          <c:val>
            <c:numRef>
              <c:f>'F37'!$B$13:$B$20</c:f>
              <c:numCache>
                <c:formatCode>_-* #,##0_-;\-* #,##0_-;_-* "-"??_-;_-@_-</c:formatCode>
                <c:ptCount val="8"/>
                <c:pt idx="0">
                  <c:v>129725.54983</c:v>
                </c:pt>
                <c:pt idx="1">
                  <c:v>62401.514779999998</c:v>
                </c:pt>
                <c:pt idx="2">
                  <c:v>20660.61102</c:v>
                </c:pt>
                <c:pt idx="3">
                  <c:v>11166.13672</c:v>
                </c:pt>
                <c:pt idx="4">
                  <c:v>11662.018669999999</c:v>
                </c:pt>
                <c:pt idx="5">
                  <c:v>9015.1963100000012</c:v>
                </c:pt>
                <c:pt idx="6">
                  <c:v>10848.663189999999</c:v>
                </c:pt>
                <c:pt idx="7">
                  <c:v>3354.5895099999998</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38100</xdr:rowOff>
    </xdr:from>
    <xdr:to>
      <xdr:col>7</xdr:col>
      <xdr:colOff>409575</xdr:colOff>
      <xdr:row>62</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123825</xdr:rowOff>
    </xdr:from>
    <xdr:to>
      <xdr:col>7</xdr:col>
      <xdr:colOff>523875</xdr:colOff>
      <xdr:row>39</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507545</xdr:colOff>
      <xdr:row>37</xdr:row>
      <xdr:rowOff>83684</xdr:rowOff>
    </xdr:from>
    <xdr:to>
      <xdr:col>5</xdr:col>
      <xdr:colOff>536120</xdr:colOff>
      <xdr:row>52</xdr:row>
      <xdr:rowOff>64634</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180975</xdr:colOff>
      <xdr:row>22</xdr:row>
      <xdr:rowOff>171450</xdr:rowOff>
    </xdr:from>
    <xdr:to>
      <xdr:col>5</xdr:col>
      <xdr:colOff>304800</xdr:colOff>
      <xdr:row>36</xdr:row>
      <xdr:rowOff>38100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38096</xdr:colOff>
      <xdr:row>14</xdr:row>
      <xdr:rowOff>76202</xdr:rowOff>
    </xdr:from>
    <xdr:to>
      <xdr:col>5</xdr:col>
      <xdr:colOff>85725</xdr:colOff>
      <xdr:row>36</xdr:row>
      <xdr:rowOff>114301</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238125</xdr:colOff>
      <xdr:row>14</xdr:row>
      <xdr:rowOff>104774</xdr:rowOff>
    </xdr:from>
    <xdr:to>
      <xdr:col>12</xdr:col>
      <xdr:colOff>504825</xdr:colOff>
      <xdr:row>37</xdr:row>
      <xdr:rowOff>85724</xdr:rowOff>
    </xdr:to>
    <xdr:graphicFrame macro="">
      <xdr:nvGraphicFramePr>
        <xdr:cNvPr id="5" name="Chart 352">
          <a:extLst>
            <a:ext uri="{FF2B5EF4-FFF2-40B4-BE49-F238E27FC236}">
              <a16:creationId xmlns:a16="http://schemas.microsoft.com/office/drawing/2014/main" id="{CDBBFBEB-CCA5-4E1A-B219-1023BFFEE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38</xdr:row>
      <xdr:rowOff>85725</xdr:rowOff>
    </xdr:from>
    <xdr:to>
      <xdr:col>5</xdr:col>
      <xdr:colOff>609600</xdr:colOff>
      <xdr:row>53</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161925</xdr:rowOff>
    </xdr:from>
    <xdr:to>
      <xdr:col>5</xdr:col>
      <xdr:colOff>638175</xdr:colOff>
      <xdr:row>36</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38</xdr:row>
      <xdr:rowOff>85725</xdr:rowOff>
    </xdr:from>
    <xdr:to>
      <xdr:col>5</xdr:col>
      <xdr:colOff>609600</xdr:colOff>
      <xdr:row>53</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37</xdr:row>
      <xdr:rowOff>171450</xdr:rowOff>
    </xdr:from>
    <xdr:to>
      <xdr:col>5</xdr:col>
      <xdr:colOff>638175</xdr:colOff>
      <xdr:row>53</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47625</xdr:rowOff>
    </xdr:from>
    <xdr:to>
      <xdr:col>5</xdr:col>
      <xdr:colOff>466725</xdr:colOff>
      <xdr:row>53</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381000</xdr:colOff>
      <xdr:row>22</xdr:row>
      <xdr:rowOff>85725</xdr:rowOff>
    </xdr:from>
    <xdr:to>
      <xdr:col>5</xdr:col>
      <xdr:colOff>542925</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18</xdr:row>
      <xdr:rowOff>152400</xdr:rowOff>
    </xdr:from>
    <xdr:to>
      <xdr:col>5</xdr:col>
      <xdr:colOff>828675</xdr:colOff>
      <xdr:row>33</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36</xdr:row>
      <xdr:rowOff>66675</xdr:rowOff>
    </xdr:from>
    <xdr:to>
      <xdr:col>5</xdr:col>
      <xdr:colOff>714375</xdr:colOff>
      <xdr:row>52</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32</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5</xdr:col>
      <xdr:colOff>390525</xdr:colOff>
      <xdr:row>49</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23</xdr:row>
      <xdr:rowOff>66675</xdr:rowOff>
    </xdr:from>
    <xdr:to>
      <xdr:col>5</xdr:col>
      <xdr:colOff>581025</xdr:colOff>
      <xdr:row>38</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41</xdr:row>
      <xdr:rowOff>47625</xdr:rowOff>
    </xdr:from>
    <xdr:to>
      <xdr:col>5</xdr:col>
      <xdr:colOff>438150</xdr:colOff>
      <xdr:row>55</xdr:row>
      <xdr:rowOff>28575</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47624</xdr:rowOff>
    </xdr:from>
    <xdr:to>
      <xdr:col>1</xdr:col>
      <xdr:colOff>457200</xdr:colOff>
      <xdr:row>61</xdr:row>
      <xdr:rowOff>133349</xdr:rowOff>
    </xdr:to>
    <xdr:graphicFrame macro="">
      <xdr:nvGraphicFramePr>
        <xdr:cNvPr id="2" name="Chart 3">
          <a:extLst>
            <a:ext uri="{FF2B5EF4-FFF2-40B4-BE49-F238E27FC236}">
              <a16:creationId xmlns:a16="http://schemas.microsoft.com/office/drawing/2014/main" id="{5A826A23-9ECB-4AD3-8C3C-1E9E4EC7E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685800</xdr:colOff>
      <xdr:row>48</xdr:row>
      <xdr:rowOff>0</xdr:rowOff>
    </xdr:from>
    <xdr:to>
      <xdr:col>5</xdr:col>
      <xdr:colOff>238125</xdr:colOff>
      <xdr:row>62</xdr:row>
      <xdr:rowOff>47625</xdr:rowOff>
    </xdr:to>
    <xdr:graphicFrame macro="">
      <xdr:nvGraphicFramePr>
        <xdr:cNvPr id="3" name="Chart 4">
          <a:extLst>
            <a:ext uri="{FF2B5EF4-FFF2-40B4-BE49-F238E27FC236}">
              <a16:creationId xmlns:a16="http://schemas.microsoft.com/office/drawing/2014/main" id="{933646CA-2EC2-45A2-9F1F-FEB010658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21</xdr:row>
      <xdr:rowOff>104775</xdr:rowOff>
    </xdr:from>
    <xdr:to>
      <xdr:col>5</xdr:col>
      <xdr:colOff>571500</xdr:colOff>
      <xdr:row>35</xdr:row>
      <xdr:rowOff>142875</xdr:rowOff>
    </xdr:to>
    <xdr:graphicFrame macro="">
      <xdr:nvGraphicFramePr>
        <xdr:cNvPr id="2" name="Chart 2">
          <a:extLst>
            <a:ext uri="{FF2B5EF4-FFF2-40B4-BE49-F238E27FC236}">
              <a16:creationId xmlns:a16="http://schemas.microsoft.com/office/drawing/2014/main" id="{1E297DFC-830B-433F-8292-767C5A9F7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42</xdr:row>
      <xdr:rowOff>28575</xdr:rowOff>
    </xdr:from>
    <xdr:to>
      <xdr:col>5</xdr:col>
      <xdr:colOff>676275</xdr:colOff>
      <xdr:row>56</xdr:row>
      <xdr:rowOff>85725</xdr:rowOff>
    </xdr:to>
    <xdr:graphicFrame macro="">
      <xdr:nvGraphicFramePr>
        <xdr:cNvPr id="4" name="Chart 2">
          <a:extLst>
            <a:ext uri="{FF2B5EF4-FFF2-40B4-BE49-F238E27FC236}">
              <a16:creationId xmlns:a16="http://schemas.microsoft.com/office/drawing/2014/main" id="{06C32D8E-E8AC-45B3-94CC-165B1D112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42</xdr:row>
      <xdr:rowOff>28575</xdr:rowOff>
    </xdr:from>
    <xdr:to>
      <xdr:col>4</xdr:col>
      <xdr:colOff>523875</xdr:colOff>
      <xdr:row>57</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22</xdr:row>
      <xdr:rowOff>95250</xdr:rowOff>
    </xdr:from>
    <xdr:to>
      <xdr:col>4</xdr:col>
      <xdr:colOff>600075</xdr:colOff>
      <xdr:row>38</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34</xdr:row>
      <xdr:rowOff>0</xdr:rowOff>
    </xdr:from>
    <xdr:to>
      <xdr:col>7</xdr:col>
      <xdr:colOff>142875</xdr:colOff>
      <xdr:row>46</xdr:row>
      <xdr:rowOff>57150</xdr:rowOff>
    </xdr:to>
    <xdr:graphicFrame macro="">
      <xdr:nvGraphicFramePr>
        <xdr:cNvPr id="4" name="Chart 4">
          <a:extLst>
            <a:ext uri="{FF2B5EF4-FFF2-40B4-BE49-F238E27FC236}">
              <a16:creationId xmlns:a16="http://schemas.microsoft.com/office/drawing/2014/main" id="{254535A5-AE0B-412D-A19F-EE31980F25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28575</xdr:rowOff>
    </xdr:from>
    <xdr:to>
      <xdr:col>2</xdr:col>
      <xdr:colOff>123825</xdr:colOff>
      <xdr:row>45</xdr:row>
      <xdr:rowOff>161925</xdr:rowOff>
    </xdr:to>
    <xdr:graphicFrame macro="">
      <xdr:nvGraphicFramePr>
        <xdr:cNvPr id="5" name="Chart 1243">
          <a:extLst>
            <a:ext uri="{FF2B5EF4-FFF2-40B4-BE49-F238E27FC236}">
              <a16:creationId xmlns:a16="http://schemas.microsoft.com/office/drawing/2014/main" id="{3E2DF838-4EDD-4DAD-9DF7-0AE81D091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34</xdr:row>
      <xdr:rowOff>0</xdr:rowOff>
    </xdr:from>
    <xdr:to>
      <xdr:col>8</xdr:col>
      <xdr:colOff>485775</xdr:colOff>
      <xdr:row>50</xdr:row>
      <xdr:rowOff>57150</xdr:rowOff>
    </xdr:to>
    <xdr:graphicFrame macro="">
      <xdr:nvGraphicFramePr>
        <xdr:cNvPr id="6" name="Chart 1194">
          <a:extLst>
            <a:ext uri="{FF2B5EF4-FFF2-40B4-BE49-F238E27FC236}">
              <a16:creationId xmlns:a16="http://schemas.microsoft.com/office/drawing/2014/main" id="{17890DA6-54E5-4B4D-9769-965E4F1B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9525</xdr:rowOff>
    </xdr:from>
    <xdr:to>
      <xdr:col>2</xdr:col>
      <xdr:colOff>19050</xdr:colOff>
      <xdr:row>49</xdr:row>
      <xdr:rowOff>38100</xdr:rowOff>
    </xdr:to>
    <xdr:graphicFrame macro="">
      <xdr:nvGraphicFramePr>
        <xdr:cNvPr id="7" name="Chart 1">
          <a:extLst>
            <a:ext uri="{FF2B5EF4-FFF2-40B4-BE49-F238E27FC236}">
              <a16:creationId xmlns:a16="http://schemas.microsoft.com/office/drawing/2014/main" id="{65EFA8AA-5C91-4B3A-AFBB-7C4F96920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2" name="Chart 87">
          <a:extLst>
            <a:ext uri="{FF2B5EF4-FFF2-40B4-BE49-F238E27FC236}">
              <a16:creationId xmlns:a16="http://schemas.microsoft.com/office/drawing/2014/main" id="{22A74DAF-A038-403A-B128-77A920B6B8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3" name="Chart 613">
          <a:extLst>
            <a:ext uri="{FF2B5EF4-FFF2-40B4-BE49-F238E27FC236}">
              <a16:creationId xmlns:a16="http://schemas.microsoft.com/office/drawing/2014/main" id="{5976AAD8-99C9-40AB-A45E-5EC02EB5D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2" name="Chart 1">
          <a:extLst>
            <a:ext uri="{FF2B5EF4-FFF2-40B4-BE49-F238E27FC236}">
              <a16:creationId xmlns:a16="http://schemas.microsoft.com/office/drawing/2014/main" id="{C50D79BE-FE7C-487F-B957-96581B40FD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2409825</xdr:colOff>
      <xdr:row>29</xdr:row>
      <xdr:rowOff>57150</xdr:rowOff>
    </xdr:from>
    <xdr:to>
      <xdr:col>5</xdr:col>
      <xdr:colOff>200025</xdr:colOff>
      <xdr:row>46</xdr:row>
      <xdr:rowOff>85725</xdr:rowOff>
    </xdr:to>
    <xdr:graphicFrame macro="">
      <xdr:nvGraphicFramePr>
        <xdr:cNvPr id="3" name="Chart 2">
          <a:extLst>
            <a:ext uri="{FF2B5EF4-FFF2-40B4-BE49-F238E27FC236}">
              <a16:creationId xmlns:a16="http://schemas.microsoft.com/office/drawing/2014/main" id="{EAE9D1B5-A652-4848-8F7D-6DCC67F6D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31</xdr:row>
      <xdr:rowOff>9525</xdr:rowOff>
    </xdr:from>
    <xdr:to>
      <xdr:col>7</xdr:col>
      <xdr:colOff>495300</xdr:colOff>
      <xdr:row>46</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50</xdr:row>
      <xdr:rowOff>114300</xdr:rowOff>
    </xdr:from>
    <xdr:to>
      <xdr:col>7</xdr:col>
      <xdr:colOff>666750</xdr:colOff>
      <xdr:row>65</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31</xdr:row>
      <xdr:rowOff>9525</xdr:rowOff>
    </xdr:from>
    <xdr:to>
      <xdr:col>7</xdr:col>
      <xdr:colOff>685800</xdr:colOff>
      <xdr:row>46</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50</xdr:row>
      <xdr:rowOff>114300</xdr:rowOff>
    </xdr:from>
    <xdr:to>
      <xdr:col>7</xdr:col>
      <xdr:colOff>523875</xdr:colOff>
      <xdr:row>62</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50</xdr:row>
      <xdr:rowOff>38100</xdr:rowOff>
    </xdr:from>
    <xdr:to>
      <xdr:col>7</xdr:col>
      <xdr:colOff>647700</xdr:colOff>
      <xdr:row>68</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31</xdr:row>
      <xdr:rowOff>114300</xdr:rowOff>
    </xdr:from>
    <xdr:to>
      <xdr:col>7</xdr:col>
      <xdr:colOff>495300</xdr:colOff>
      <xdr:row>46</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31</xdr:row>
      <xdr:rowOff>9525</xdr:rowOff>
    </xdr:from>
    <xdr:to>
      <xdr:col>7</xdr:col>
      <xdr:colOff>495300</xdr:colOff>
      <xdr:row>46</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50</xdr:row>
      <xdr:rowOff>57150</xdr:rowOff>
    </xdr:from>
    <xdr:to>
      <xdr:col>3</xdr:col>
      <xdr:colOff>400050</xdr:colOff>
      <xdr:row>68</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50</xdr:row>
      <xdr:rowOff>66674</xdr:rowOff>
    </xdr:from>
    <xdr:to>
      <xdr:col>7</xdr:col>
      <xdr:colOff>390525</xdr:colOff>
      <xdr:row>67</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31</xdr:row>
      <xdr:rowOff>28575</xdr:rowOff>
    </xdr:from>
    <xdr:to>
      <xdr:col>7</xdr:col>
      <xdr:colOff>552450</xdr:colOff>
      <xdr:row>46</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31</xdr:row>
      <xdr:rowOff>85725</xdr:rowOff>
    </xdr:from>
    <xdr:to>
      <xdr:col>3</xdr:col>
      <xdr:colOff>19050</xdr:colOff>
      <xdr:row>46</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161925</xdr:rowOff>
    </xdr:from>
    <xdr:to>
      <xdr:col>2</xdr:col>
      <xdr:colOff>238125</xdr:colOff>
      <xdr:row>43</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31</xdr:row>
      <xdr:rowOff>142875</xdr:rowOff>
    </xdr:from>
    <xdr:to>
      <xdr:col>5</xdr:col>
      <xdr:colOff>742950</xdr:colOff>
      <xdr:row>43</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1</xdr:col>
      <xdr:colOff>676275</xdr:colOff>
      <xdr:row>59</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46</xdr:row>
      <xdr:rowOff>142875</xdr:rowOff>
    </xdr:from>
    <xdr:to>
      <xdr:col>5</xdr:col>
      <xdr:colOff>571500</xdr:colOff>
      <xdr:row>59</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5/gusht/Buletini%20sigurime%20me%20formula%20JANAR%20-%20GUSHT%202025.xlsx" TargetMode="External"/><Relationship Id="rId1" Type="http://schemas.openxmlformats.org/officeDocument/2006/relationships/externalLinkPath" Target="/personal/redona_eltari_amf_gov_al/Documents/Documents/Redona/redona%201/viti%202025/gusht/Buletini%20sigurime%20me%20formula%20JANAR%20-%20GUSH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5"/>
      <sheetName val="deme 2025"/>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row r="10">
          <cell r="B10">
            <v>2024</v>
          </cell>
          <cell r="C10">
            <v>2025</v>
          </cell>
        </row>
        <row r="12">
          <cell r="A12" t="str">
            <v xml:space="preserve">Aktiviteti i Jetës / Life Insurance </v>
          </cell>
          <cell r="B12">
            <v>1325783.85433</v>
          </cell>
          <cell r="C12">
            <v>1504394.3304899998</v>
          </cell>
        </row>
        <row r="13">
          <cell r="A13" t="str">
            <v xml:space="preserve">Aktiviteti i Jo-Jetës / Non Life Insurance </v>
          </cell>
          <cell r="B13">
            <v>15017165.564100003</v>
          </cell>
          <cell r="C13">
            <v>16397443.57124</v>
          </cell>
        </row>
        <row r="14">
          <cell r="A14" t="str">
            <v>Veprimtaria e risigurimit / Reinsurance accepted</v>
          </cell>
          <cell r="B14">
            <v>5898.5239800000008</v>
          </cell>
          <cell r="C14">
            <v>4622.8288600000005</v>
          </cell>
        </row>
        <row r="18">
          <cell r="A18" t="str">
            <v xml:space="preserve">Aktiviteti i Jetës / Life Insurance </v>
          </cell>
          <cell r="B18">
            <v>209558.99456999998</v>
          </cell>
          <cell r="C18">
            <v>228418.35363</v>
          </cell>
        </row>
        <row r="19">
          <cell r="A19" t="str">
            <v xml:space="preserve">Aktiviteti i Jo-Jetës / Non Life Insurance </v>
          </cell>
          <cell r="B19">
            <v>5014145.31831</v>
          </cell>
          <cell r="C19">
            <v>4986372.360129999</v>
          </cell>
        </row>
        <row r="21">
          <cell r="A21" t="str">
            <v>Dëme të Paguara Objekt Fond Kompesimi                                                       Paid Claims Object of Compensation Fund</v>
          </cell>
          <cell r="B21">
            <v>371534.52561999997</v>
          </cell>
          <cell r="C21">
            <v>253608.35499999998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992528.62020999985</v>
          </cell>
          <cell r="J63">
            <v>988107.95096999989</v>
          </cell>
        </row>
        <row r="64">
          <cell r="B64" t="str">
            <v>Motorik</v>
          </cell>
          <cell r="I64">
            <v>11065174.75429</v>
          </cell>
          <cell r="J64">
            <v>12446693.172180001</v>
          </cell>
        </row>
        <row r="65">
          <cell r="B65" t="str">
            <v xml:space="preserve">Sigurimi i përgjegjesive civile                                         </v>
          </cell>
          <cell r="I65">
            <v>587620.86757</v>
          </cell>
          <cell r="J65">
            <v>641733.3308</v>
          </cell>
        </row>
        <row r="66">
          <cell r="B66" t="str">
            <v>Të tjera</v>
          </cell>
          <cell r="I66">
            <v>339653.75348000438</v>
          </cell>
          <cell r="J66">
            <v>318810.99015999981</v>
          </cell>
        </row>
        <row r="67">
          <cell r="B67" t="str">
            <v>Zjarri dhe dëmtime të tjera në pronë</v>
          </cell>
          <cell r="I67">
            <v>2032187.5685499997</v>
          </cell>
          <cell r="J67">
            <v>2002098.1271300002</v>
          </cell>
        </row>
        <row r="100">
          <cell r="B100" t="str">
            <v>Jetë Debitori</v>
          </cell>
          <cell r="C100">
            <v>1044837.2219</v>
          </cell>
          <cell r="D100">
            <v>1226214.8293299999</v>
          </cell>
        </row>
        <row r="101">
          <cell r="B101" t="str">
            <v xml:space="preserve">Të tjera </v>
          </cell>
          <cell r="C101">
            <v>93872.120469999994</v>
          </cell>
          <cell r="D101">
            <v>158320.82483999999</v>
          </cell>
        </row>
        <row r="102">
          <cell r="B102" t="str">
            <v xml:space="preserve">Jeta e kombinuar 
</v>
          </cell>
          <cell r="C102">
            <v>32455.083280000003</v>
          </cell>
          <cell r="D102">
            <v>39375.941899999998</v>
          </cell>
        </row>
        <row r="103">
          <cell r="B103" t="str">
            <v>Jeta me kursim</v>
          </cell>
          <cell r="C103">
            <v>87159.434340000007</v>
          </cell>
          <cell r="D103">
            <v>80482.734419999993</v>
          </cell>
        </row>
        <row r="104">
          <cell r="B104" t="str">
            <v>Jeta në Grup</v>
          </cell>
          <cell r="C104">
            <v>67459.994340000005</v>
          </cell>
        </row>
      </sheetData>
      <sheetData sheetId="48">
        <row r="61">
          <cell r="B61" t="str">
            <v xml:space="preserve"> Aksidente dhe Shëndeti</v>
          </cell>
          <cell r="C61">
            <v>462070.14757999993</v>
          </cell>
          <cell r="D61">
            <v>470568.63880999992</v>
          </cell>
        </row>
        <row r="62">
          <cell r="B62" t="str">
            <v>Motorik</v>
          </cell>
          <cell r="C62">
            <v>4089356.4234599997</v>
          </cell>
          <cell r="D62">
            <v>4195177.7296900004</v>
          </cell>
        </row>
        <row r="63">
          <cell r="B63" t="str">
            <v>Zjarri dhe dëmtime të tjera në pronë</v>
          </cell>
        </row>
        <row r="64">
          <cell r="B64" t="str">
            <v>Të tjera</v>
          </cell>
          <cell r="C64">
            <v>34607.986080000352</v>
          </cell>
          <cell r="D64">
            <v>15861.842189998599</v>
          </cell>
        </row>
        <row r="65">
          <cell r="B65" t="str">
            <v>Zjarri dhe dëmtime të tjera në pronë</v>
          </cell>
          <cell r="C65">
            <v>428110.76118999999</v>
          </cell>
          <cell r="D65">
            <v>304764.14944000007</v>
          </cell>
        </row>
        <row r="92">
          <cell r="B92" t="str">
            <v xml:space="preserve"> Jetë Debitori</v>
          </cell>
          <cell r="C92">
            <v>99182.289480000007</v>
          </cell>
          <cell r="D92" t="str">
            <v>Jetë Debitori</v>
          </cell>
          <cell r="E92">
            <v>98214.476599999995</v>
          </cell>
        </row>
        <row r="93">
          <cell r="B93" t="str">
            <v>Flexi plani</v>
          </cell>
          <cell r="C93">
            <v>27303.230739999999</v>
          </cell>
          <cell r="D93" t="str">
            <v>Të tjera</v>
          </cell>
          <cell r="E93">
            <v>6936.7887800000044</v>
          </cell>
        </row>
        <row r="94">
          <cell r="B94" t="str">
            <v>Të tjera</v>
          </cell>
          <cell r="C94">
            <v>842.59490999997797</v>
          </cell>
          <cell r="D94" t="str">
            <v>Jeta ne Grup</v>
          </cell>
          <cell r="E94">
            <v>10819.9864</v>
          </cell>
        </row>
        <row r="95">
          <cell r="B95" t="str">
            <v>Jeta ne Grup</v>
          </cell>
          <cell r="C95">
            <v>6400.2500300000011</v>
          </cell>
          <cell r="D95" t="str">
            <v>Jetë me kursim</v>
          </cell>
          <cell r="E95">
            <v>60210.947220000002</v>
          </cell>
        </row>
        <row r="96">
          <cell r="B96" t="str">
            <v>Plani i pagesave "Cash"</v>
          </cell>
          <cell r="C96">
            <v>26171.099179999997</v>
          </cell>
          <cell r="D96" t="str">
            <v>Plani i pagesave "Cash"</v>
          </cell>
          <cell r="E96">
            <v>37242.648820000002</v>
          </cell>
        </row>
        <row r="97">
          <cell r="B97" t="str">
            <v>Jetë me kursim</v>
          </cell>
          <cell r="C97">
            <v>49659.530230000004</v>
          </cell>
          <cell r="D97" t="str">
            <v>Flexi plan</v>
          </cell>
          <cell r="E97">
            <v>14993.505810000001</v>
          </cell>
        </row>
        <row r="106">
          <cell r="C106">
            <v>86.881838544776116</v>
          </cell>
          <cell r="D106">
            <v>96.297788208263071</v>
          </cell>
        </row>
        <row r="107">
          <cell r="C107">
            <v>110.85393788269367</v>
          </cell>
          <cell r="D107">
            <v>105.96902263585164</v>
          </cell>
        </row>
        <row r="108">
          <cell r="C108">
            <v>109.6403390328268</v>
          </cell>
          <cell r="D108">
            <v>105.50490043417562</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topLeftCell="A14" zoomScaleNormal="100" workbookViewId="0">
      <selection activeCell="D15" sqref="D15:E16"/>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28" t="s">
        <v>120</v>
      </c>
      <c r="B2" s="628"/>
      <c r="C2" s="628"/>
      <c r="D2" s="628"/>
      <c r="E2" s="628"/>
      <c r="F2" s="628"/>
      <c r="G2" s="628"/>
    </row>
    <row r="3" spans="1:7" s="317" customFormat="1" ht="15.75" customHeight="1">
      <c r="A3" s="629" t="s">
        <v>235</v>
      </c>
      <c r="B3" s="629"/>
      <c r="C3" s="629"/>
      <c r="D3" s="629"/>
      <c r="E3" s="629"/>
      <c r="F3" s="629"/>
      <c r="G3" s="629"/>
    </row>
    <row r="4" spans="1:7">
      <c r="D4" s="87"/>
      <c r="E4" s="320"/>
    </row>
    <row r="5" spans="1:7">
      <c r="A5" s="73"/>
      <c r="B5" s="73"/>
    </row>
    <row r="6" spans="1:7" ht="12" customHeight="1">
      <c r="A6" s="103"/>
      <c r="B6" s="103"/>
      <c r="C6" s="75"/>
      <c r="D6" s="76"/>
      <c r="E6" s="74" t="s">
        <v>54</v>
      </c>
      <c r="F6" s="631" t="s">
        <v>13</v>
      </c>
      <c r="G6" s="632"/>
    </row>
    <row r="7" spans="1:7" ht="12" customHeight="1">
      <c r="A7" s="152" t="s">
        <v>53</v>
      </c>
      <c r="B7" s="101" t="s">
        <v>11</v>
      </c>
      <c r="C7" s="631" t="s">
        <v>119</v>
      </c>
      <c r="D7" s="632"/>
      <c r="E7" s="74" t="s">
        <v>15</v>
      </c>
      <c r="F7" s="631" t="s">
        <v>15</v>
      </c>
      <c r="G7" s="632"/>
    </row>
    <row r="8" spans="1:7" ht="12" customHeight="1">
      <c r="A8" s="153"/>
      <c r="B8" s="104" t="s">
        <v>232</v>
      </c>
      <c r="C8" s="634" t="s">
        <v>350</v>
      </c>
      <c r="D8" s="635"/>
      <c r="E8" s="81" t="s">
        <v>55</v>
      </c>
      <c r="F8" s="634" t="s">
        <v>19</v>
      </c>
      <c r="G8" s="635"/>
    </row>
    <row r="9" spans="1:7" ht="12" customHeight="1">
      <c r="A9" s="105"/>
      <c r="B9" s="472"/>
      <c r="C9" s="75"/>
      <c r="D9" s="76"/>
      <c r="E9" s="81" t="s">
        <v>20</v>
      </c>
      <c r="F9" s="634" t="s">
        <v>20</v>
      </c>
      <c r="G9" s="635"/>
    </row>
    <row r="10" spans="1:7" ht="15.75" customHeight="1" thickBot="1">
      <c r="A10" s="73"/>
      <c r="B10" s="483" t="s">
        <v>575</v>
      </c>
      <c r="C10" s="83">
        <v>2024</v>
      </c>
      <c r="D10" s="83">
        <v>2025</v>
      </c>
      <c r="E10" s="83" t="s">
        <v>561</v>
      </c>
      <c r="F10" s="83">
        <v>2024</v>
      </c>
      <c r="G10" s="83">
        <v>2025</v>
      </c>
    </row>
    <row r="11" spans="1:7" ht="15.75" customHeight="1" thickBot="1">
      <c r="A11" s="633" t="s">
        <v>480</v>
      </c>
      <c r="B11" s="633"/>
      <c r="C11" s="633"/>
      <c r="D11" s="633"/>
      <c r="E11" s="633"/>
      <c r="F11" s="633"/>
      <c r="G11" s="633"/>
    </row>
    <row r="12" spans="1:7" ht="28.5" customHeight="1">
      <c r="A12" s="154">
        <v>1</v>
      </c>
      <c r="B12" s="155" t="s">
        <v>220</v>
      </c>
      <c r="C12" s="171">
        <v>402096.43238999997</v>
      </c>
      <c r="D12" s="171">
        <v>370899.28726000001</v>
      </c>
      <c r="E12" s="172">
        <v>-7.7586227126087319</v>
      </c>
      <c r="F12" s="172">
        <v>2.6775787392976156</v>
      </c>
      <c r="G12" s="172">
        <v>2.2619336096312148</v>
      </c>
    </row>
    <row r="13" spans="1:7" ht="35.25" customHeight="1">
      <c r="A13" s="156">
        <v>2</v>
      </c>
      <c r="B13" s="157" t="s">
        <v>477</v>
      </c>
      <c r="C13" s="165">
        <v>590432.18780999992</v>
      </c>
      <c r="D13" s="165">
        <v>617208.66373000003</v>
      </c>
      <c r="E13" s="163">
        <v>4.5350637165155305</v>
      </c>
      <c r="F13" s="163">
        <v>3.9317152447243395</v>
      </c>
      <c r="G13" s="163">
        <v>3.7640542017752749</v>
      </c>
    </row>
    <row r="14" spans="1:7" ht="33.75" customHeight="1">
      <c r="A14" s="156">
        <v>3</v>
      </c>
      <c r="B14" s="157" t="s">
        <v>285</v>
      </c>
      <c r="C14" s="165">
        <v>1244895.12433</v>
      </c>
      <c r="D14" s="165">
        <v>1372869.2287899998</v>
      </c>
      <c r="E14" s="164">
        <v>10.27991048875505</v>
      </c>
      <c r="F14" s="164">
        <v>8.2898142063798339</v>
      </c>
      <c r="G14" s="164">
        <v>8.3724589312886639</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39302.831879999998</v>
      </c>
      <c r="D17" s="162">
        <v>7007.7433099999998</v>
      </c>
      <c r="E17" s="163">
        <v>-82.169876889797294</v>
      </c>
      <c r="F17" s="345">
        <v>0.26171937515229182</v>
      </c>
      <c r="G17" s="345">
        <v>4.2736803938492683E-2</v>
      </c>
    </row>
    <row r="18" spans="1:7" ht="25.5">
      <c r="A18" s="156">
        <v>7</v>
      </c>
      <c r="B18" s="157" t="s">
        <v>478</v>
      </c>
      <c r="C18" s="162">
        <v>41516.641619999995</v>
      </c>
      <c r="D18" s="162">
        <v>39328.411820000001</v>
      </c>
      <c r="E18" s="163">
        <v>-5.2707293138707261</v>
      </c>
      <c r="F18" s="163">
        <v>0.27646123659443622</v>
      </c>
      <c r="G18" s="163">
        <v>0.23984477610148627</v>
      </c>
    </row>
    <row r="19" spans="1:7" ht="29.25" customHeight="1">
      <c r="A19" s="156">
        <v>8</v>
      </c>
      <c r="B19" s="157" t="s">
        <v>202</v>
      </c>
      <c r="C19" s="165">
        <v>1713644.4093599999</v>
      </c>
      <c r="D19" s="165">
        <v>1676666.4136900001</v>
      </c>
      <c r="E19" s="164">
        <v>-2.1578569899346922</v>
      </c>
      <c r="F19" s="164">
        <v>11.411237373944601</v>
      </c>
      <c r="G19" s="164">
        <v>10.225169590597519</v>
      </c>
    </row>
    <row r="20" spans="1:7" ht="25.5">
      <c r="A20" s="156">
        <v>9</v>
      </c>
      <c r="B20" s="157" t="s">
        <v>195</v>
      </c>
      <c r="C20" s="165">
        <v>318543.15919000003</v>
      </c>
      <c r="D20" s="165">
        <v>325431.71343</v>
      </c>
      <c r="E20" s="163">
        <v>2.1625183405339365</v>
      </c>
      <c r="F20" s="163">
        <v>2.1211936289167932</v>
      </c>
      <c r="G20" s="163">
        <v>1.9846490827338317</v>
      </c>
    </row>
    <row r="21" spans="1:7" ht="25.5">
      <c r="A21" s="156">
        <v>10</v>
      </c>
      <c r="B21" s="157" t="s">
        <v>199</v>
      </c>
      <c r="C21" s="165">
        <v>9820279.6299399994</v>
      </c>
      <c r="D21" s="165">
        <v>11073823.943459999</v>
      </c>
      <c r="E21" s="163">
        <v>12.764853555678823</v>
      </c>
      <c r="F21" s="164">
        <v>65.393696220565474</v>
      </c>
      <c r="G21" s="164">
        <v>67.533843890328782</v>
      </c>
    </row>
    <row r="22" spans="1:7" ht="12.75">
      <c r="A22" s="156"/>
      <c r="B22" s="158" t="s">
        <v>107</v>
      </c>
      <c r="C22" s="165">
        <v>8174025.3879099991</v>
      </c>
      <c r="D22" s="165">
        <v>9283481.7485600021</v>
      </c>
      <c r="E22" s="164">
        <v>13.572949776874598</v>
      </c>
      <c r="F22" s="164">
        <v>54.431213087507793</v>
      </c>
      <c r="G22" s="164">
        <v>56.615421228204774</v>
      </c>
    </row>
    <row r="23" spans="1:7" ht="12.75">
      <c r="A23" s="156"/>
      <c r="B23" s="158" t="s">
        <v>399</v>
      </c>
      <c r="C23" s="165">
        <v>1249683.2910300002</v>
      </c>
      <c r="D23" s="165">
        <v>1399863.9805600003</v>
      </c>
      <c r="E23" s="163">
        <v>12.017500002438197</v>
      </c>
      <c r="F23" s="163">
        <v>8.3216988298765635</v>
      </c>
      <c r="G23" s="163">
        <v>8.5370867383769333</v>
      </c>
    </row>
    <row r="24" spans="1:7" ht="12.75">
      <c r="A24" s="476"/>
      <c r="B24" s="158" t="s">
        <v>108</v>
      </c>
      <c r="C24" s="165">
        <v>396570.951</v>
      </c>
      <c r="D24" s="165">
        <v>390478.21433999995</v>
      </c>
      <c r="E24" s="163">
        <v>-1.536354754335012</v>
      </c>
      <c r="F24" s="163">
        <v>2.6407843031811105</v>
      </c>
      <c r="G24" s="163">
        <v>2.3813359237470846</v>
      </c>
    </row>
    <row r="25" spans="1:7" ht="30" customHeight="1">
      <c r="A25" s="156">
        <v>11</v>
      </c>
      <c r="B25" s="157" t="s">
        <v>229</v>
      </c>
      <c r="C25" s="165">
        <v>29788.186999999998</v>
      </c>
      <c r="D25" s="165">
        <v>20140.909</v>
      </c>
      <c r="E25" s="163">
        <v>-32.386254322896527</v>
      </c>
      <c r="F25" s="345">
        <v>0.19836091486646382</v>
      </c>
      <c r="G25" s="345">
        <v>0.12282956737980501</v>
      </c>
    </row>
    <row r="26" spans="1:7" ht="30.75" customHeight="1">
      <c r="A26" s="156">
        <v>12</v>
      </c>
      <c r="B26" s="157" t="s">
        <v>196</v>
      </c>
      <c r="C26" s="165">
        <v>18570.366140000002</v>
      </c>
      <c r="D26" s="165">
        <v>18673.024400000002</v>
      </c>
      <c r="E26" s="163">
        <v>0.55280687104428683</v>
      </c>
      <c r="F26" s="163">
        <v>0.12366092696193975</v>
      </c>
      <c r="G26" s="163">
        <v>0.11387765610402902</v>
      </c>
    </row>
    <row r="27" spans="1:7" ht="45" customHeight="1">
      <c r="A27" s="156">
        <v>13</v>
      </c>
      <c r="B27" s="429" t="s">
        <v>198</v>
      </c>
      <c r="C27" s="165">
        <v>539262.31443000003</v>
      </c>
      <c r="D27" s="165">
        <v>602919.39740000002</v>
      </c>
      <c r="E27" s="163">
        <v>11.804474606627302</v>
      </c>
      <c r="F27" s="163">
        <v>3.5909726914008391</v>
      </c>
      <c r="G27" s="163">
        <v>3.6769109451581716</v>
      </c>
    </row>
    <row r="28" spans="1:7" ht="25.5">
      <c r="A28" s="156">
        <v>14</v>
      </c>
      <c r="B28" s="157" t="s">
        <v>479</v>
      </c>
      <c r="C28" s="162">
        <v>0</v>
      </c>
      <c r="D28" s="162">
        <v>0</v>
      </c>
      <c r="E28" s="162">
        <v>0</v>
      </c>
      <c r="F28" s="162">
        <v>0</v>
      </c>
      <c r="G28" s="162">
        <v>0</v>
      </c>
    </row>
    <row r="29" spans="1:7" ht="28.5" customHeight="1">
      <c r="A29" s="159">
        <v>15</v>
      </c>
      <c r="B29" s="160" t="s">
        <v>288</v>
      </c>
      <c r="C29" s="365">
        <v>258834.28002999997</v>
      </c>
      <c r="D29" s="365">
        <v>272474.83503000002</v>
      </c>
      <c r="E29" s="166">
        <v>5.2699955347564664</v>
      </c>
      <c r="F29" s="166">
        <v>1.7235894411953734</v>
      </c>
      <c r="G29" s="166">
        <v>1.6616909449627442</v>
      </c>
    </row>
    <row r="30" spans="1:7" ht="18.75" customHeight="1">
      <c r="A30" s="397"/>
      <c r="B30" s="398" t="s">
        <v>10</v>
      </c>
      <c r="C30" s="399">
        <v>15017165.56412</v>
      </c>
      <c r="D30" s="399">
        <v>16397443.571319997</v>
      </c>
      <c r="E30" s="400">
        <v>9.1913350845505004</v>
      </c>
      <c r="F30" s="389">
        <v>100</v>
      </c>
      <c r="G30" s="401">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16" zoomScaleNormal="100" workbookViewId="0">
      <selection activeCell="D30" sqref="D30:E30"/>
    </sheetView>
  </sheetViews>
  <sheetFormatPr defaultRowHeight="12"/>
  <cols>
    <col min="1" max="1" width="4.5703125" style="72" customWidth="1"/>
    <col min="2" max="2" width="36.28515625" style="72" bestFit="1" customWidth="1"/>
    <col min="3" max="4" width="12.42578125" style="72" bestFit="1"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28" t="s">
        <v>63</v>
      </c>
      <c r="B3" s="628"/>
      <c r="C3" s="628"/>
      <c r="D3" s="628"/>
      <c r="E3" s="628"/>
      <c r="F3" s="628"/>
      <c r="G3" s="628"/>
    </row>
    <row r="4" spans="1:7" s="317" customFormat="1" ht="15.75" customHeight="1">
      <c r="A4" s="629" t="s">
        <v>148</v>
      </c>
      <c r="B4" s="629"/>
      <c r="C4" s="629"/>
      <c r="D4" s="629"/>
      <c r="E4" s="629"/>
      <c r="F4" s="629"/>
      <c r="G4" s="629"/>
    </row>
    <row r="5" spans="1:7" s="317" customFormat="1" ht="15.75" customHeight="1">
      <c r="A5" s="510"/>
      <c r="B5" s="352"/>
      <c r="C5" s="352"/>
      <c r="D5" s="352"/>
      <c r="E5" s="352"/>
      <c r="F5" s="352"/>
      <c r="G5" s="352"/>
    </row>
    <row r="6" spans="1:7" s="317" customFormat="1" ht="15.75" customHeight="1">
      <c r="A6" s="510"/>
      <c r="B6" s="352"/>
      <c r="C6" s="352"/>
      <c r="D6" s="352"/>
      <c r="E6" s="352"/>
      <c r="F6" s="352"/>
      <c r="G6" s="352"/>
    </row>
    <row r="8" spans="1:7" ht="12" customHeight="1">
      <c r="A8" s="103"/>
      <c r="B8" s="103"/>
      <c r="C8" s="75"/>
      <c r="D8" s="76"/>
      <c r="E8" s="74" t="s">
        <v>54</v>
      </c>
      <c r="F8" s="631" t="s">
        <v>13</v>
      </c>
      <c r="G8" s="632"/>
    </row>
    <row r="9" spans="1:7" ht="12" customHeight="1">
      <c r="A9" s="152" t="s">
        <v>53</v>
      </c>
      <c r="B9" s="472" t="s">
        <v>544</v>
      </c>
      <c r="C9" s="631" t="s">
        <v>119</v>
      </c>
      <c r="D9" s="632"/>
      <c r="E9" s="74" t="s">
        <v>15</v>
      </c>
      <c r="F9" s="631" t="s">
        <v>15</v>
      </c>
      <c r="G9" s="632"/>
    </row>
    <row r="10" spans="1:7" ht="12" customHeight="1">
      <c r="A10" s="153"/>
      <c r="B10" s="104" t="s">
        <v>232</v>
      </c>
      <c r="C10" s="634" t="s">
        <v>350</v>
      </c>
      <c r="D10" s="635"/>
      <c r="E10" s="81" t="s">
        <v>55</v>
      </c>
      <c r="F10" s="634" t="s">
        <v>19</v>
      </c>
      <c r="G10" s="635"/>
    </row>
    <row r="11" spans="1:7" ht="12" customHeight="1">
      <c r="A11" s="105"/>
      <c r="B11" s="105"/>
      <c r="C11" s="75"/>
      <c r="D11" s="76"/>
      <c r="E11" s="81" t="s">
        <v>20</v>
      </c>
      <c r="F11" s="634" t="s">
        <v>20</v>
      </c>
      <c r="G11" s="635"/>
    </row>
    <row r="12" spans="1:7" ht="15.75" customHeight="1" thickBot="1">
      <c r="A12" s="73"/>
      <c r="B12" s="483" t="s">
        <v>575</v>
      </c>
      <c r="C12" s="83">
        <v>2024</v>
      </c>
      <c r="D12" s="83">
        <v>2025</v>
      </c>
      <c r="E12" s="83" t="s">
        <v>561</v>
      </c>
      <c r="F12" s="83">
        <v>2024</v>
      </c>
      <c r="G12" s="83">
        <v>2025</v>
      </c>
    </row>
    <row r="13" spans="1:7" ht="16.5" customHeight="1" thickBot="1">
      <c r="A13" s="633" t="s">
        <v>488</v>
      </c>
      <c r="B13" s="633"/>
      <c r="C13" s="633"/>
      <c r="D13" s="633"/>
      <c r="E13" s="633"/>
      <c r="F13" s="633"/>
      <c r="G13" s="633"/>
    </row>
    <row r="14" spans="1:7" ht="29.25" customHeight="1">
      <c r="A14" s="154">
        <v>1</v>
      </c>
      <c r="B14" s="155" t="s">
        <v>220</v>
      </c>
      <c r="C14" s="348">
        <v>49172.671530000007</v>
      </c>
      <c r="D14" s="171">
        <v>60084.949569999997</v>
      </c>
      <c r="E14" s="172">
        <v>22.191753468880492</v>
      </c>
      <c r="F14" s="172">
        <v>0.98067902720397471</v>
      </c>
      <c r="G14" s="172">
        <v>1.2049832068360216</v>
      </c>
    </row>
    <row r="15" spans="1:7" ht="26.25" customHeight="1">
      <c r="A15" s="156">
        <v>2</v>
      </c>
      <c r="B15" s="157" t="s">
        <v>294</v>
      </c>
      <c r="C15" s="344">
        <v>412897.47605000006</v>
      </c>
      <c r="D15" s="165">
        <v>410483.68924000004</v>
      </c>
      <c r="E15" s="163">
        <v>-0.58459713367385868</v>
      </c>
      <c r="F15" s="163">
        <v>8.2346531630003241</v>
      </c>
      <c r="G15" s="163">
        <v>8.2321106325977436</v>
      </c>
    </row>
    <row r="16" spans="1:7" s="88" customFormat="1" ht="27.75" customHeight="1">
      <c r="A16" s="168">
        <v>3</v>
      </c>
      <c r="B16" s="169" t="s">
        <v>281</v>
      </c>
      <c r="C16" s="165">
        <v>557271.38584</v>
      </c>
      <c r="D16" s="165">
        <v>643592.34924999997</v>
      </c>
      <c r="E16" s="164">
        <v>15.489932841228615</v>
      </c>
      <c r="F16" s="164">
        <v>11.113985544201364</v>
      </c>
      <c r="G16" s="164">
        <v>12.907025443882617</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0</v>
      </c>
      <c r="D19" s="162">
        <v>0</v>
      </c>
      <c r="E19" s="162">
        <v>0</v>
      </c>
      <c r="F19" s="162">
        <v>0</v>
      </c>
      <c r="G19" s="162">
        <v>0</v>
      </c>
    </row>
    <row r="20" spans="1:7" ht="32.25" customHeight="1">
      <c r="A20" s="156">
        <v>7</v>
      </c>
      <c r="B20" s="157" t="s">
        <v>295</v>
      </c>
      <c r="C20" s="162">
        <v>826.19173999999998</v>
      </c>
      <c r="D20" s="162">
        <v>1866.3873399999998</v>
      </c>
      <c r="E20" s="162">
        <v>125.9024448731477</v>
      </c>
      <c r="F20" s="162">
        <v>1.6477219696571552E-2</v>
      </c>
      <c r="G20" s="162">
        <v>3.7429762665129124E-2</v>
      </c>
    </row>
    <row r="21" spans="1:7" s="88" customFormat="1" ht="30.75" customHeight="1">
      <c r="A21" s="168">
        <v>8</v>
      </c>
      <c r="B21" s="169" t="s">
        <v>202</v>
      </c>
      <c r="C21" s="165">
        <v>425277.17271000001</v>
      </c>
      <c r="D21" s="165">
        <v>256211.85294000001</v>
      </c>
      <c r="E21" s="164">
        <v>-39.754148733792263</v>
      </c>
      <c r="F21" s="164">
        <v>8.4815486132546827</v>
      </c>
      <c r="G21" s="164">
        <v>5.1382414796797571</v>
      </c>
    </row>
    <row r="22" spans="1:7" ht="38.25" customHeight="1">
      <c r="A22" s="156">
        <v>9</v>
      </c>
      <c r="B22" s="157" t="s">
        <v>476</v>
      </c>
      <c r="C22" s="165">
        <v>2833.5884799999999</v>
      </c>
      <c r="D22" s="165">
        <v>48552.296500000004</v>
      </c>
      <c r="E22" s="164">
        <v>1613.4561649544821</v>
      </c>
      <c r="F22" s="369">
        <v>5.6511893854850496E-2</v>
      </c>
      <c r="G22" s="369">
        <v>0.97369977597575197</v>
      </c>
    </row>
    <row r="23" spans="1:7" ht="29.25" customHeight="1">
      <c r="A23" s="156">
        <v>10</v>
      </c>
      <c r="B23" s="157" t="s">
        <v>201</v>
      </c>
      <c r="C23" s="165">
        <v>3532085.0375999999</v>
      </c>
      <c r="D23" s="165">
        <v>3551585.3804300004</v>
      </c>
      <c r="E23" s="163">
        <v>0.55209154429789464</v>
      </c>
      <c r="F23" s="163">
        <v>70.442414676656512</v>
      </c>
      <c r="G23" s="163">
        <v>71.225835615900209</v>
      </c>
    </row>
    <row r="24" spans="1:7" s="88" customFormat="1" ht="12.75">
      <c r="A24" s="476"/>
      <c r="B24" s="170" t="s">
        <v>107</v>
      </c>
      <c r="C24" s="165">
        <v>2723630.2388800001</v>
      </c>
      <c r="D24" s="165">
        <v>2977226.1972699999</v>
      </c>
      <c r="E24" s="164">
        <v>9.3109539896385698</v>
      </c>
      <c r="F24" s="164">
        <v>54.318933058143884</v>
      </c>
      <c r="G24" s="164">
        <v>59.707257746519545</v>
      </c>
    </row>
    <row r="25" spans="1:7" ht="12.75">
      <c r="A25" s="156"/>
      <c r="B25" s="158" t="s">
        <v>399</v>
      </c>
      <c r="C25" s="165">
        <v>778112.80164999992</v>
      </c>
      <c r="D25" s="165">
        <v>534321.17906999995</v>
      </c>
      <c r="E25" s="163">
        <v>-31.331141457001632</v>
      </c>
      <c r="F25" s="163">
        <v>15.518353622733933</v>
      </c>
      <c r="G25" s="163">
        <v>10.715629328873426</v>
      </c>
    </row>
    <row r="26" spans="1:7" ht="12.75">
      <c r="A26" s="156"/>
      <c r="B26" s="158" t="s">
        <v>108</v>
      </c>
      <c r="C26" s="165">
        <v>30341.997080000001</v>
      </c>
      <c r="D26" s="165">
        <v>40038.004100000006</v>
      </c>
      <c r="E26" s="163">
        <v>31.955731174963265</v>
      </c>
      <c r="F26" s="163">
        <v>0.60512799597813993</v>
      </c>
      <c r="G26" s="163">
        <v>0.80294854070777566</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3616.0263400000003</v>
      </c>
      <c r="D29" s="165">
        <v>3232.2893799999997</v>
      </c>
      <c r="E29" s="369">
        <v>-10.612117388503329</v>
      </c>
      <c r="F29" s="369">
        <v>7.2116504617644253E-2</v>
      </c>
      <c r="G29" s="369">
        <v>6.4822463036219136E-2</v>
      </c>
    </row>
    <row r="30" spans="1:7" ht="25.5">
      <c r="A30" s="156">
        <v>14</v>
      </c>
      <c r="B30" s="157" t="s">
        <v>303</v>
      </c>
      <c r="C30" s="165">
        <v>0</v>
      </c>
      <c r="D30" s="165">
        <v>0</v>
      </c>
      <c r="E30" s="165">
        <v>0</v>
      </c>
      <c r="F30" s="165">
        <v>0</v>
      </c>
      <c r="G30" s="165">
        <v>0</v>
      </c>
    </row>
    <row r="31" spans="1:7" ht="27" customHeight="1">
      <c r="A31" s="159">
        <v>15</v>
      </c>
      <c r="B31" s="160" t="s">
        <v>284</v>
      </c>
      <c r="C31" s="162">
        <v>30165.767999999996</v>
      </c>
      <c r="D31" s="162">
        <v>10763.165489999999</v>
      </c>
      <c r="E31" s="163">
        <v>-64.319935464596824</v>
      </c>
      <c r="F31" s="369">
        <v>0.60161335751408962</v>
      </c>
      <c r="G31" s="163">
        <v>0.21585161942654854</v>
      </c>
    </row>
    <row r="32" spans="1:7" ht="14.25">
      <c r="A32" s="378"/>
      <c r="B32" s="402" t="s">
        <v>10</v>
      </c>
      <c r="C32" s="403">
        <v>5014145.3182899989</v>
      </c>
      <c r="D32" s="403">
        <v>4986372.3601400005</v>
      </c>
      <c r="E32" s="408">
        <v>-0.5538921668004182</v>
      </c>
      <c r="F32" s="381">
        <v>100</v>
      </c>
      <c r="G32" s="387">
        <v>100</v>
      </c>
    </row>
    <row r="33" spans="1:7">
      <c r="A33" s="91"/>
      <c r="B33" s="91"/>
      <c r="C33" s="252"/>
      <c r="D33" s="252"/>
      <c r="E33" s="91"/>
      <c r="F33" s="91"/>
      <c r="G33" s="91"/>
    </row>
    <row r="34" spans="1:7">
      <c r="C34" s="87"/>
      <c r="D34" s="87"/>
    </row>
    <row r="36" spans="1:7" ht="19.5" customHeight="1">
      <c r="A36" s="648"/>
      <c r="B36" s="648"/>
      <c r="C36" s="648"/>
      <c r="D36" s="648"/>
      <c r="E36" s="648"/>
      <c r="F36" s="648"/>
      <c r="G36" s="648"/>
    </row>
    <row r="37" spans="1:7" ht="21" customHeight="1">
      <c r="A37" s="649"/>
      <c r="B37" s="649"/>
      <c r="C37" s="649"/>
      <c r="D37" s="649"/>
      <c r="E37" s="649"/>
      <c r="F37" s="649"/>
      <c r="G37" s="649"/>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I28" sqref="I28"/>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28" t="s">
        <v>120</v>
      </c>
      <c r="B2" s="628"/>
      <c r="C2" s="628"/>
      <c r="D2" s="628"/>
      <c r="E2" s="628"/>
      <c r="F2" s="628"/>
    </row>
    <row r="3" spans="1:6" s="317" customFormat="1" ht="15.75" customHeight="1">
      <c r="A3" s="629" t="s">
        <v>235</v>
      </c>
      <c r="B3" s="629"/>
      <c r="C3" s="629"/>
      <c r="D3" s="629"/>
      <c r="E3" s="629"/>
      <c r="F3" s="629"/>
    </row>
    <row r="4" spans="1:6">
      <c r="A4" s="73"/>
    </row>
    <row r="5" spans="1:6" ht="12" customHeight="1">
      <c r="A5" s="103"/>
      <c r="B5" s="75"/>
      <c r="C5" s="76"/>
      <c r="D5" s="74" t="s">
        <v>54</v>
      </c>
      <c r="E5" s="631" t="s">
        <v>13</v>
      </c>
      <c r="F5" s="632"/>
    </row>
    <row r="6" spans="1:6" ht="12" customHeight="1">
      <c r="A6" s="101" t="s">
        <v>11</v>
      </c>
      <c r="B6" s="631" t="s">
        <v>119</v>
      </c>
      <c r="C6" s="632"/>
      <c r="D6" s="74" t="s">
        <v>15</v>
      </c>
      <c r="E6" s="631" t="s">
        <v>15</v>
      </c>
      <c r="F6" s="632"/>
    </row>
    <row r="7" spans="1:6" ht="12" customHeight="1">
      <c r="A7" s="104" t="s">
        <v>232</v>
      </c>
      <c r="B7" s="634" t="s">
        <v>350</v>
      </c>
      <c r="C7" s="635"/>
      <c r="D7" s="81" t="s">
        <v>55</v>
      </c>
      <c r="E7" s="634" t="s">
        <v>19</v>
      </c>
      <c r="F7" s="635"/>
    </row>
    <row r="8" spans="1:6" ht="12" customHeight="1">
      <c r="A8" s="105"/>
      <c r="B8" s="75"/>
      <c r="C8" s="76"/>
      <c r="D8" s="81" t="s">
        <v>20</v>
      </c>
      <c r="E8" s="634" t="s">
        <v>20</v>
      </c>
      <c r="F8" s="635"/>
    </row>
    <row r="9" spans="1:6" ht="17.25" customHeight="1" thickBot="1">
      <c r="A9" s="483" t="s">
        <v>575</v>
      </c>
      <c r="B9" s="83">
        <v>2024</v>
      </c>
      <c r="C9" s="83">
        <v>2025</v>
      </c>
      <c r="D9" s="83" t="s">
        <v>561</v>
      </c>
      <c r="E9" s="83">
        <v>2024</v>
      </c>
      <c r="F9" s="83">
        <v>2025</v>
      </c>
    </row>
    <row r="10" spans="1:6" ht="15.75" thickBot="1">
      <c r="A10" s="633" t="s">
        <v>480</v>
      </c>
      <c r="B10" s="633"/>
      <c r="C10" s="633"/>
      <c r="D10" s="633"/>
      <c r="E10" s="633"/>
      <c r="F10" s="633"/>
    </row>
    <row r="11" spans="1:6" ht="12.75">
      <c r="A11" s="337" t="s">
        <v>25</v>
      </c>
      <c r="B11" s="161">
        <v>992528.62019999989</v>
      </c>
      <c r="C11" s="161">
        <v>988107.95099000004</v>
      </c>
      <c r="D11" s="172">
        <v>-0.44539463346749963</v>
      </c>
      <c r="E11" s="275">
        <v>6.6092939840219564</v>
      </c>
      <c r="F11" s="275">
        <v>6.0259878114064884</v>
      </c>
    </row>
    <row r="12" spans="1:6" ht="12.75">
      <c r="A12" s="338" t="s">
        <v>26</v>
      </c>
      <c r="B12" s="149"/>
      <c r="C12" s="149"/>
      <c r="D12" s="167"/>
      <c r="E12" s="179"/>
      <c r="F12" s="179"/>
    </row>
    <row r="13" spans="1:6" ht="12.75">
      <c r="A13" s="339" t="s">
        <v>27</v>
      </c>
      <c r="B13" s="180">
        <v>9820279.6299399994</v>
      </c>
      <c r="C13" s="180">
        <v>11073823.943459999</v>
      </c>
      <c r="D13" s="181">
        <v>12.764853555678823</v>
      </c>
      <c r="E13" s="182">
        <v>65.393696220565474</v>
      </c>
      <c r="F13" s="182">
        <v>67.533843890328754</v>
      </c>
    </row>
    <row r="14" spans="1:6" ht="12.75">
      <c r="A14" s="340" t="s">
        <v>28</v>
      </c>
      <c r="B14" s="183"/>
      <c r="C14" s="183"/>
      <c r="D14" s="184"/>
      <c r="E14" s="185"/>
      <c r="F14" s="185"/>
    </row>
    <row r="15" spans="1:6" ht="12.75">
      <c r="A15" s="339" t="s">
        <v>343</v>
      </c>
      <c r="B15" s="180">
        <v>1244895.12433</v>
      </c>
      <c r="C15" s="180">
        <v>1372869.2287899998</v>
      </c>
      <c r="D15" s="181">
        <v>10.27991048875505</v>
      </c>
      <c r="E15" s="182">
        <v>8.2898142063798357</v>
      </c>
      <c r="F15" s="182">
        <v>8.3724589312886604</v>
      </c>
    </row>
    <row r="16" spans="1:6" ht="12.75">
      <c r="A16" s="340" t="s">
        <v>29</v>
      </c>
      <c r="B16" s="183"/>
      <c r="C16" s="183"/>
      <c r="D16" s="184"/>
      <c r="E16" s="185"/>
      <c r="F16" s="185"/>
    </row>
    <row r="17" spans="1:6" ht="12.75">
      <c r="A17" s="339" t="s">
        <v>221</v>
      </c>
      <c r="B17" s="180">
        <v>80819.473499999993</v>
      </c>
      <c r="C17" s="180">
        <v>46336.155129999999</v>
      </c>
      <c r="D17" s="181">
        <v>-42.667091081705699</v>
      </c>
      <c r="E17" s="182">
        <v>0.53818061174672804</v>
      </c>
      <c r="F17" s="182">
        <v>0.28258158003997885</v>
      </c>
    </row>
    <row r="18" spans="1:6" ht="12.75">
      <c r="A18" s="340" t="s">
        <v>222</v>
      </c>
      <c r="B18" s="315"/>
      <c r="C18" s="315"/>
      <c r="D18" s="184"/>
      <c r="E18" s="185"/>
      <c r="F18" s="185"/>
    </row>
    <row r="19" spans="1:6" ht="12.75">
      <c r="A19" s="339" t="s">
        <v>30</v>
      </c>
      <c r="B19" s="191">
        <v>2032187.56855</v>
      </c>
      <c r="C19" s="191">
        <v>2002098.1271200001</v>
      </c>
      <c r="D19" s="181">
        <v>-1.4806429236976948</v>
      </c>
      <c r="E19" s="182">
        <v>13.532431002861395</v>
      </c>
      <c r="F19" s="182">
        <v>12.209818673331348</v>
      </c>
    </row>
    <row r="20" spans="1:6" ht="12.75">
      <c r="A20" s="340" t="s">
        <v>31</v>
      </c>
      <c r="B20" s="315"/>
      <c r="C20" s="315"/>
      <c r="D20" s="184"/>
      <c r="E20" s="185"/>
      <c r="F20" s="185"/>
    </row>
    <row r="21" spans="1:6" ht="12.75">
      <c r="A21" s="339" t="s">
        <v>32</v>
      </c>
      <c r="B21" s="191">
        <v>587620.86757</v>
      </c>
      <c r="C21" s="191">
        <v>641733.3308</v>
      </c>
      <c r="D21" s="181">
        <v>9.2087375068506958</v>
      </c>
      <c r="E21" s="182">
        <v>3.9129945332292437</v>
      </c>
      <c r="F21" s="182">
        <v>3.9136181686420053</v>
      </c>
    </row>
    <row r="22" spans="1:6" ht="12.75">
      <c r="A22" s="340" t="s">
        <v>33</v>
      </c>
      <c r="B22" s="183"/>
      <c r="C22" s="183"/>
      <c r="D22" s="184"/>
      <c r="E22" s="185"/>
      <c r="F22" s="185"/>
    </row>
    <row r="23" spans="1:6" ht="12.75">
      <c r="A23" s="339" t="s">
        <v>34</v>
      </c>
      <c r="B23" s="180">
        <v>258834.28002999997</v>
      </c>
      <c r="C23" s="180">
        <v>272474.83503000002</v>
      </c>
      <c r="D23" s="181">
        <v>5.2699955347564664</v>
      </c>
      <c r="E23" s="182">
        <v>1.7235894411953736</v>
      </c>
      <c r="F23" s="182">
        <v>1.6616909449627439</v>
      </c>
    </row>
    <row r="24" spans="1:6" ht="12.75">
      <c r="A24" s="263" t="s">
        <v>541</v>
      </c>
      <c r="B24" s="183"/>
      <c r="C24" s="183"/>
      <c r="D24" s="184"/>
      <c r="E24" s="184"/>
      <c r="F24" s="185"/>
    </row>
    <row r="25" spans="1:6" ht="14.25">
      <c r="A25" s="404" t="s">
        <v>10</v>
      </c>
      <c r="B25" s="379">
        <v>15017165.564119998</v>
      </c>
      <c r="C25" s="379">
        <v>16397443.571320001</v>
      </c>
      <c r="D25" s="380">
        <v>9.1913350845505448</v>
      </c>
      <c r="E25" s="381">
        <v>100</v>
      </c>
      <c r="F25" s="381">
        <v>100</v>
      </c>
    </row>
    <row r="26" spans="1:6">
      <c r="A26" s="91"/>
      <c r="B26" s="281"/>
      <c r="C26" s="281"/>
      <c r="D26" s="91"/>
      <c r="E26" s="91"/>
      <c r="F26" s="91"/>
    </row>
    <row r="27" spans="1:6" ht="15">
      <c r="A27" s="650" t="s">
        <v>217</v>
      </c>
      <c r="B27" s="651"/>
      <c r="C27" s="651"/>
      <c r="D27" s="651"/>
      <c r="E27" s="651"/>
      <c r="F27" s="651"/>
    </row>
    <row r="28" spans="1:6" ht="15">
      <c r="A28" s="176"/>
      <c r="B28" s="177"/>
      <c r="C28" s="177"/>
      <c r="D28" s="178"/>
      <c r="E28" s="178"/>
      <c r="F28" s="178"/>
    </row>
    <row r="29" spans="1:6" ht="14.25">
      <c r="A29" s="127">
        <v>2024</v>
      </c>
      <c r="B29" s="127"/>
      <c r="C29" s="127">
        <v>2025</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zoomScaleNormal="100" workbookViewId="0">
      <selection activeCell="K33" sqref="K33"/>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28" t="s">
        <v>63</v>
      </c>
      <c r="B3" s="628"/>
      <c r="C3" s="628"/>
      <c r="D3" s="628"/>
      <c r="E3" s="628"/>
      <c r="F3" s="628"/>
    </row>
    <row r="4" spans="1:6" ht="15.75">
      <c r="A4" s="629" t="s">
        <v>148</v>
      </c>
      <c r="B4" s="629"/>
      <c r="C4" s="629"/>
      <c r="D4" s="629"/>
      <c r="E4" s="629"/>
      <c r="F4" s="629"/>
    </row>
    <row r="6" spans="1:6">
      <c r="A6" s="103"/>
      <c r="B6" s="311"/>
      <c r="C6" s="76"/>
      <c r="D6" s="74" t="s">
        <v>54</v>
      </c>
      <c r="E6" s="631" t="s">
        <v>13</v>
      </c>
      <c r="F6" s="632"/>
    </row>
    <row r="7" spans="1:6" ht="14.25">
      <c r="A7" s="101" t="s">
        <v>11</v>
      </c>
      <c r="B7" s="631" t="s">
        <v>119</v>
      </c>
      <c r="C7" s="632"/>
      <c r="D7" s="74" t="s">
        <v>15</v>
      </c>
      <c r="E7" s="631" t="s">
        <v>15</v>
      </c>
      <c r="F7" s="632"/>
    </row>
    <row r="8" spans="1:6" ht="15">
      <c r="A8" s="104" t="s">
        <v>232</v>
      </c>
      <c r="B8" s="634" t="s">
        <v>350</v>
      </c>
      <c r="C8" s="635"/>
      <c r="D8" s="81" t="s">
        <v>55</v>
      </c>
      <c r="E8" s="634" t="s">
        <v>19</v>
      </c>
      <c r="F8" s="635"/>
    </row>
    <row r="9" spans="1:6">
      <c r="A9" s="105"/>
      <c r="B9" s="482"/>
      <c r="C9" s="76"/>
      <c r="D9" s="81" t="s">
        <v>20</v>
      </c>
      <c r="E9" s="634" t="s">
        <v>20</v>
      </c>
      <c r="F9" s="635"/>
    </row>
    <row r="10" spans="1:6" ht="15.75" customHeight="1" thickBot="1">
      <c r="A10" s="483" t="s">
        <v>575</v>
      </c>
      <c r="B10" s="83">
        <v>2024</v>
      </c>
      <c r="C10" s="83">
        <v>2025</v>
      </c>
      <c r="D10" s="83" t="s">
        <v>561</v>
      </c>
      <c r="E10" s="83">
        <v>2024</v>
      </c>
      <c r="F10" s="83">
        <v>2025</v>
      </c>
    </row>
    <row r="11" spans="1:6" ht="15.75" thickBot="1">
      <c r="A11" s="633" t="s">
        <v>485</v>
      </c>
      <c r="B11" s="633"/>
      <c r="C11" s="633"/>
      <c r="D11" s="633"/>
      <c r="E11" s="633"/>
      <c r="F11" s="633"/>
    </row>
    <row r="12" spans="1:6" ht="12" customHeight="1">
      <c r="A12" s="337" t="s">
        <v>25</v>
      </c>
      <c r="B12" s="171">
        <v>462070.14758000005</v>
      </c>
      <c r="C12" s="171">
        <v>470568.63881000003</v>
      </c>
      <c r="D12" s="275">
        <v>1.8392210088682637</v>
      </c>
      <c r="E12" s="276">
        <v>9.2153321902042968</v>
      </c>
      <c r="F12" s="275">
        <v>9.4370938394337678</v>
      </c>
    </row>
    <row r="13" spans="1:6" ht="12" customHeight="1">
      <c r="A13" s="338" t="s">
        <v>26</v>
      </c>
      <c r="B13" s="368"/>
      <c r="C13" s="368"/>
      <c r="D13" s="179"/>
      <c r="E13" s="277"/>
      <c r="F13" s="179"/>
    </row>
    <row r="14" spans="1:6" ht="12" customHeight="1">
      <c r="A14" s="339" t="s">
        <v>27</v>
      </c>
      <c r="B14" s="191">
        <v>3532085.0375999999</v>
      </c>
      <c r="C14" s="191">
        <v>3551585.3804300004</v>
      </c>
      <c r="D14" s="182">
        <v>0.55209154429789464</v>
      </c>
      <c r="E14" s="278">
        <v>70.442414676656512</v>
      </c>
      <c r="F14" s="182">
        <v>71.225835615900223</v>
      </c>
    </row>
    <row r="15" spans="1:6" ht="12" customHeight="1">
      <c r="A15" s="340" t="s">
        <v>28</v>
      </c>
      <c r="B15" s="315"/>
      <c r="C15" s="315"/>
      <c r="D15" s="185"/>
      <c r="E15" s="279"/>
      <c r="F15" s="185"/>
    </row>
    <row r="16" spans="1:6" ht="12" customHeight="1">
      <c r="A16" s="339" t="s">
        <v>343</v>
      </c>
      <c r="B16" s="191">
        <v>557271.38584</v>
      </c>
      <c r="C16" s="191">
        <v>643592.34924999997</v>
      </c>
      <c r="D16" s="182">
        <v>15.489932841228615</v>
      </c>
      <c r="E16" s="278">
        <v>11.113985544201363</v>
      </c>
      <c r="F16" s="182">
        <v>12.907025443882619</v>
      </c>
    </row>
    <row r="17" spans="1:6" ht="12" customHeight="1">
      <c r="A17" s="340" t="s">
        <v>29</v>
      </c>
      <c r="B17" s="315"/>
      <c r="C17" s="315"/>
      <c r="D17" s="185"/>
      <c r="E17" s="279"/>
      <c r="F17" s="185"/>
    </row>
    <row r="18" spans="1:6" ht="12" customHeight="1">
      <c r="A18" s="339" t="s">
        <v>221</v>
      </c>
      <c r="B18" s="191">
        <v>826.19173999999998</v>
      </c>
      <c r="C18" s="191">
        <v>1866.3873399999998</v>
      </c>
      <c r="D18" s="191">
        <v>125.9024448731477</v>
      </c>
      <c r="E18" s="534">
        <v>1.6477219696571548E-2</v>
      </c>
      <c r="F18" s="534">
        <v>3.7429762665129131E-2</v>
      </c>
    </row>
    <row r="19" spans="1:6" ht="13.5" customHeight="1">
      <c r="A19" s="340" t="s">
        <v>222</v>
      </c>
      <c r="B19" s="315"/>
      <c r="C19" s="315"/>
      <c r="D19" s="185"/>
      <c r="E19" s="279"/>
      <c r="F19" s="185"/>
    </row>
    <row r="20" spans="1:6" ht="12.75" customHeight="1">
      <c r="A20" s="339" t="s">
        <v>30</v>
      </c>
      <c r="B20" s="191">
        <v>428110.76118999999</v>
      </c>
      <c r="C20" s="191">
        <v>304764.14944000001</v>
      </c>
      <c r="D20" s="182">
        <v>-28.811845655815571</v>
      </c>
      <c r="E20" s="278">
        <v>8.538060507109531</v>
      </c>
      <c r="F20" s="182">
        <v>6.1119412556555108</v>
      </c>
    </row>
    <row r="21" spans="1:6" ht="15" customHeight="1">
      <c r="A21" s="340" t="s">
        <v>31</v>
      </c>
      <c r="B21" s="315"/>
      <c r="C21" s="315"/>
      <c r="D21" s="185"/>
      <c r="E21" s="279"/>
      <c r="F21" s="185"/>
    </row>
    <row r="22" spans="1:6">
      <c r="A22" s="339" t="s">
        <v>32</v>
      </c>
      <c r="B22" s="191">
        <v>3616.0263400000003</v>
      </c>
      <c r="C22" s="191">
        <v>3232.2893799999997</v>
      </c>
      <c r="D22" s="534">
        <v>-10.612117388503329</v>
      </c>
      <c r="E22" s="534">
        <v>7.2116504617644239E-2</v>
      </c>
      <c r="F22" s="534">
        <v>6.4822463036219163E-2</v>
      </c>
    </row>
    <row r="23" spans="1:6">
      <c r="A23" s="340" t="s">
        <v>33</v>
      </c>
      <c r="B23" s="315"/>
      <c r="C23" s="315"/>
      <c r="D23" s="185"/>
      <c r="E23" s="279"/>
      <c r="F23" s="185"/>
    </row>
    <row r="24" spans="1:6">
      <c r="A24" s="475" t="s">
        <v>540</v>
      </c>
      <c r="B24" s="191">
        <v>30165.767999999996</v>
      </c>
      <c r="C24" s="191">
        <v>10763.165489999999</v>
      </c>
      <c r="D24" s="182">
        <v>-64.319935464596824</v>
      </c>
      <c r="E24" s="182">
        <v>0.60161335751408951</v>
      </c>
      <c r="F24" s="182">
        <v>0.21585161942654857</v>
      </c>
    </row>
    <row r="25" spans="1:6">
      <c r="A25" s="341" t="s">
        <v>35</v>
      </c>
      <c r="B25" s="183"/>
      <c r="C25" s="183"/>
      <c r="D25" s="184"/>
      <c r="E25" s="190"/>
      <c r="F25" s="184"/>
    </row>
    <row r="26" spans="1:6" ht="14.25">
      <c r="A26" s="404" t="s">
        <v>10</v>
      </c>
      <c r="B26" s="379">
        <v>5014145.3182899999</v>
      </c>
      <c r="C26" s="379">
        <v>4986372.3601399995</v>
      </c>
      <c r="D26" s="405">
        <v>-0.5538921668004626</v>
      </c>
      <c r="E26" s="381">
        <v>100</v>
      </c>
      <c r="F26" s="381">
        <v>100.00000000000001</v>
      </c>
    </row>
    <row r="27" spans="1:6">
      <c r="B27" s="146"/>
      <c r="C27" s="146"/>
    </row>
    <row r="28" spans="1:6" ht="15.75" customHeight="1">
      <c r="A28" s="124" t="s">
        <v>216</v>
      </c>
      <c r="B28" s="186"/>
    </row>
    <row r="29" spans="1:6" s="72" customFormat="1" ht="14.25">
      <c r="A29" s="127">
        <v>2024</v>
      </c>
      <c r="B29" s="127"/>
      <c r="D29" s="640">
        <v>2025</v>
      </c>
      <c r="E29" s="640"/>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topLeftCell="A9" zoomScaleNormal="100" workbookViewId="0">
      <selection activeCell="B29" sqref="B29:F43"/>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28" t="s">
        <v>106</v>
      </c>
      <c r="B3" s="628"/>
      <c r="C3" s="628"/>
      <c r="D3" s="628"/>
      <c r="E3" s="628"/>
      <c r="F3" s="628"/>
    </row>
    <row r="4" spans="1:6" s="317" customFormat="1" ht="15.75" customHeight="1">
      <c r="A4" s="629" t="s">
        <v>203</v>
      </c>
      <c r="B4" s="629"/>
      <c r="C4" s="629"/>
      <c r="D4" s="629"/>
      <c r="E4" s="629"/>
      <c r="F4" s="629"/>
    </row>
    <row r="5" spans="1:6">
      <c r="A5" s="73"/>
    </row>
    <row r="6" spans="1:6" ht="12" customHeight="1">
      <c r="A6" s="103"/>
      <c r="B6" s="102"/>
      <c r="C6" s="151"/>
      <c r="D6" s="103" t="s">
        <v>54</v>
      </c>
      <c r="E6" s="631" t="s">
        <v>13</v>
      </c>
      <c r="F6" s="632"/>
    </row>
    <row r="7" spans="1:6" ht="12.75" customHeight="1">
      <c r="A7" s="101" t="s">
        <v>11</v>
      </c>
      <c r="B7" s="643" t="s">
        <v>49</v>
      </c>
      <c r="C7" s="644"/>
      <c r="D7" s="103" t="s">
        <v>15</v>
      </c>
      <c r="E7" s="631" t="s">
        <v>15</v>
      </c>
      <c r="F7" s="632"/>
    </row>
    <row r="8" spans="1:6" ht="13.5" customHeight="1">
      <c r="A8" s="104" t="s">
        <v>232</v>
      </c>
      <c r="B8" s="646" t="s">
        <v>50</v>
      </c>
      <c r="C8" s="647"/>
      <c r="D8" s="105" t="s">
        <v>55</v>
      </c>
      <c r="E8" s="634" t="s">
        <v>19</v>
      </c>
      <c r="F8" s="635"/>
    </row>
    <row r="9" spans="1:6" ht="12" customHeight="1">
      <c r="A9" s="105"/>
      <c r="B9" s="481"/>
      <c r="C9" s="151"/>
      <c r="D9" s="105" t="s">
        <v>20</v>
      </c>
      <c r="E9" s="634" t="s">
        <v>20</v>
      </c>
      <c r="F9" s="635"/>
    </row>
    <row r="10" spans="1:6" ht="16.5" customHeight="1" thickBot="1">
      <c r="A10" s="483" t="s">
        <v>575</v>
      </c>
      <c r="B10" s="83">
        <v>2024</v>
      </c>
      <c r="C10" s="83">
        <v>2025</v>
      </c>
      <c r="D10" s="83" t="s">
        <v>561</v>
      </c>
      <c r="E10" s="83">
        <v>2024</v>
      </c>
      <c r="F10" s="83">
        <v>2025</v>
      </c>
    </row>
    <row r="11" spans="1:6" ht="15.75" thickBot="1">
      <c r="A11" s="633" t="s">
        <v>489</v>
      </c>
      <c r="B11" s="633" t="s">
        <v>23</v>
      </c>
      <c r="C11" s="633"/>
      <c r="D11" s="633"/>
      <c r="E11" s="633"/>
      <c r="F11" s="633"/>
    </row>
    <row r="12" spans="1:6" ht="12.75">
      <c r="A12" s="173" t="s">
        <v>25</v>
      </c>
      <c r="B12" s="171">
        <v>106195</v>
      </c>
      <c r="C12" s="171">
        <v>105731</v>
      </c>
      <c r="D12" s="172">
        <v>-0.43693205894815845</v>
      </c>
      <c r="E12" s="172">
        <v>11.125685304289249</v>
      </c>
      <c r="F12" s="187">
        <v>10.530797785296464</v>
      </c>
    </row>
    <row r="13" spans="1:6" ht="12.75">
      <c r="A13" s="91" t="s">
        <v>26</v>
      </c>
      <c r="B13" s="149"/>
      <c r="C13" s="149"/>
      <c r="D13" s="167"/>
      <c r="E13" s="167"/>
      <c r="F13" s="188"/>
    </row>
    <row r="14" spans="1:6" ht="12.75">
      <c r="A14" s="174" t="s">
        <v>27</v>
      </c>
      <c r="B14" s="180">
        <v>740218</v>
      </c>
      <c r="C14" s="180">
        <v>781350</v>
      </c>
      <c r="D14" s="181">
        <v>5.5567413924006104</v>
      </c>
      <c r="E14" s="181">
        <v>77.550096751922197</v>
      </c>
      <c r="F14" s="189">
        <v>77.822387469534888</v>
      </c>
    </row>
    <row r="15" spans="1:6" ht="12.75">
      <c r="A15" s="175" t="s">
        <v>28</v>
      </c>
      <c r="B15" s="183"/>
      <c r="C15" s="183"/>
      <c r="D15" s="184"/>
      <c r="E15" s="184"/>
      <c r="F15" s="190"/>
    </row>
    <row r="16" spans="1:6" ht="12.75">
      <c r="A16" s="174" t="s">
        <v>343</v>
      </c>
      <c r="B16" s="180">
        <v>34910</v>
      </c>
      <c r="C16" s="180">
        <v>39223</v>
      </c>
      <c r="D16" s="181">
        <v>12.354626181609852</v>
      </c>
      <c r="E16" s="181">
        <v>3.6574007624910552</v>
      </c>
      <c r="F16" s="189">
        <v>3.9066071590421276</v>
      </c>
    </row>
    <row r="17" spans="1:6" ht="12.75">
      <c r="A17" s="175" t="s">
        <v>29</v>
      </c>
      <c r="B17" s="183"/>
      <c r="C17" s="183"/>
      <c r="D17" s="184"/>
      <c r="E17" s="184"/>
      <c r="F17" s="190"/>
    </row>
    <row r="18" spans="1:6" ht="12.75">
      <c r="A18" s="174" t="s">
        <v>221</v>
      </c>
      <c r="B18" s="180">
        <v>2045</v>
      </c>
      <c r="C18" s="180">
        <v>1959</v>
      </c>
      <c r="D18" s="181">
        <v>-4.2053789731051339</v>
      </c>
      <c r="E18" s="181">
        <v>0.2142476241562363</v>
      </c>
      <c r="F18" s="189">
        <v>0.1951162181516847</v>
      </c>
    </row>
    <row r="19" spans="1:6" ht="12" customHeight="1">
      <c r="A19" s="175" t="s">
        <v>222</v>
      </c>
      <c r="B19" s="183"/>
      <c r="C19" s="183"/>
      <c r="D19" s="184"/>
      <c r="E19" s="184"/>
      <c r="F19" s="190"/>
    </row>
    <row r="20" spans="1:6" ht="12.75">
      <c r="A20" s="174" t="s">
        <v>30</v>
      </c>
      <c r="B20" s="191">
        <v>37879</v>
      </c>
      <c r="C20" s="180">
        <v>41343</v>
      </c>
      <c r="D20" s="181">
        <v>9.1449087885107758</v>
      </c>
      <c r="E20" s="181">
        <v>3.9684526921340217</v>
      </c>
      <c r="F20" s="189">
        <v>4.1177589622486472</v>
      </c>
    </row>
    <row r="21" spans="1:6" ht="12" customHeight="1">
      <c r="A21" s="175" t="s">
        <v>31</v>
      </c>
      <c r="B21" s="183"/>
      <c r="C21" s="183"/>
      <c r="D21" s="184"/>
      <c r="E21" s="184"/>
      <c r="F21" s="190"/>
    </row>
    <row r="22" spans="1:6" ht="12.75">
      <c r="A22" s="174" t="s">
        <v>32</v>
      </c>
      <c r="B22" s="180">
        <v>11869</v>
      </c>
      <c r="C22" s="180">
        <v>13710</v>
      </c>
      <c r="D22" s="181">
        <v>15.51099502906732</v>
      </c>
      <c r="E22" s="181">
        <v>1.2434743526212071</v>
      </c>
      <c r="F22" s="189">
        <v>1.3655147273402741</v>
      </c>
    </row>
    <row r="23" spans="1:6" ht="12.75">
      <c r="A23" s="175" t="s">
        <v>33</v>
      </c>
      <c r="B23" s="183"/>
      <c r="C23" s="183"/>
      <c r="D23" s="184"/>
      <c r="E23" s="184"/>
      <c r="F23" s="190"/>
    </row>
    <row r="24" spans="1:6" ht="12.75">
      <c r="A24" s="475" t="s">
        <v>540</v>
      </c>
      <c r="B24" s="180">
        <v>21387</v>
      </c>
      <c r="C24" s="180">
        <v>20701</v>
      </c>
      <c r="D24" s="181">
        <v>-3.2075559919577334</v>
      </c>
      <c r="E24" s="181">
        <v>2.2406425123860272</v>
      </c>
      <c r="F24" s="189">
        <v>2.0618176783859234</v>
      </c>
    </row>
    <row r="25" spans="1:6" ht="12.75">
      <c r="A25" s="175" t="s">
        <v>35</v>
      </c>
      <c r="B25" s="183"/>
      <c r="C25" s="183"/>
      <c r="D25" s="184"/>
      <c r="E25" s="184"/>
      <c r="F25" s="190"/>
    </row>
    <row r="26" spans="1:6" ht="14.25">
      <c r="A26" s="406" t="s">
        <v>10</v>
      </c>
      <c r="B26" s="407">
        <v>954503</v>
      </c>
      <c r="C26" s="407">
        <v>1004017</v>
      </c>
      <c r="D26" s="408">
        <v>5.1874116686904115</v>
      </c>
      <c r="E26" s="381">
        <v>100</v>
      </c>
      <c r="F26" s="381">
        <v>100</v>
      </c>
    </row>
    <row r="27" spans="1:6" ht="12.75" thickBot="1">
      <c r="A27" s="91"/>
      <c r="B27" s="286"/>
      <c r="C27" s="286"/>
      <c r="D27" s="91"/>
      <c r="E27" s="91"/>
      <c r="F27" s="91"/>
    </row>
    <row r="28" spans="1:6" ht="15.75" thickBot="1">
      <c r="A28" s="633" t="s">
        <v>490</v>
      </c>
      <c r="B28" s="633"/>
      <c r="C28" s="633"/>
      <c r="D28" s="633"/>
      <c r="E28" s="633"/>
      <c r="F28" s="633"/>
    </row>
    <row r="29" spans="1:6" ht="12.75">
      <c r="A29" s="173" t="s">
        <v>25</v>
      </c>
      <c r="B29" s="161">
        <v>21742</v>
      </c>
      <c r="C29" s="462">
        <v>22037</v>
      </c>
      <c r="D29" s="172">
        <v>1.3568208996412423</v>
      </c>
      <c r="E29" s="172">
        <v>48.06773965334277</v>
      </c>
      <c r="F29" s="172">
        <v>46.832430134948467</v>
      </c>
    </row>
    <row r="30" spans="1:6" ht="12.75">
      <c r="A30" s="91" t="s">
        <v>26</v>
      </c>
      <c r="B30" s="149"/>
      <c r="C30" s="149"/>
      <c r="D30" s="167"/>
      <c r="E30" s="167"/>
      <c r="F30" s="167"/>
    </row>
    <row r="31" spans="1:6" ht="12.75">
      <c r="A31" s="174" t="s">
        <v>27</v>
      </c>
      <c r="B31" s="180">
        <v>18325</v>
      </c>
      <c r="C31" s="180">
        <v>19454</v>
      </c>
      <c r="D31" s="181">
        <v>6.1609822646657486</v>
      </c>
      <c r="E31" s="181">
        <v>40.513353378139371</v>
      </c>
      <c r="F31" s="181">
        <v>41.343109127616614</v>
      </c>
    </row>
    <row r="32" spans="1:6" ht="12.75">
      <c r="A32" s="175" t="s">
        <v>28</v>
      </c>
      <c r="B32" s="183"/>
      <c r="C32" s="183"/>
      <c r="D32" s="184"/>
      <c r="E32" s="184"/>
      <c r="F32" s="184"/>
    </row>
    <row r="33" spans="1:6" ht="12.75">
      <c r="A33" s="174" t="s">
        <v>343</v>
      </c>
      <c r="B33" s="180">
        <v>4954</v>
      </c>
      <c r="C33" s="437">
        <v>5342</v>
      </c>
      <c r="D33" s="181">
        <v>7.8320549051271726</v>
      </c>
      <c r="E33" s="181">
        <v>10.952423063318005</v>
      </c>
      <c r="F33" s="181">
        <v>11.352672404632877</v>
      </c>
    </row>
    <row r="34" spans="1:6" ht="12.75">
      <c r="A34" s="175" t="s">
        <v>29</v>
      </c>
      <c r="B34" s="183"/>
      <c r="C34" s="183"/>
      <c r="D34" s="183"/>
      <c r="E34" s="184"/>
      <c r="F34" s="184"/>
    </row>
    <row r="35" spans="1:6" ht="12.75">
      <c r="A35" s="174" t="s">
        <v>221</v>
      </c>
      <c r="B35" s="336">
        <v>6</v>
      </c>
      <c r="C35" s="336">
        <v>16</v>
      </c>
      <c r="D35" s="336">
        <v>166.66666666666666</v>
      </c>
      <c r="E35" s="336">
        <v>1.3264945171559959E-2</v>
      </c>
      <c r="F35" s="336">
        <v>3.4002762724471364E-2</v>
      </c>
    </row>
    <row r="36" spans="1:6" ht="12.75">
      <c r="A36" s="175" t="s">
        <v>222</v>
      </c>
      <c r="B36" s="183"/>
      <c r="C36" s="183"/>
      <c r="D36" s="183"/>
      <c r="E36" s="184"/>
      <c r="F36" s="184"/>
    </row>
    <row r="37" spans="1:6" ht="12.75">
      <c r="A37" s="174" t="s">
        <v>30</v>
      </c>
      <c r="B37" s="180">
        <v>165</v>
      </c>
      <c r="C37" s="180">
        <v>170</v>
      </c>
      <c r="D37" s="181">
        <v>3.0303030303030276</v>
      </c>
      <c r="E37" s="181">
        <v>0.36478599221789881</v>
      </c>
      <c r="F37" s="181">
        <v>0.36127935394750821</v>
      </c>
    </row>
    <row r="38" spans="1:6" ht="12.75">
      <c r="A38" s="175" t="s">
        <v>31</v>
      </c>
      <c r="B38" s="183"/>
      <c r="C38" s="183"/>
      <c r="D38" s="184"/>
      <c r="E38" s="184"/>
      <c r="F38" s="184"/>
    </row>
    <row r="39" spans="1:6" ht="12.75">
      <c r="A39" s="174" t="s">
        <v>32</v>
      </c>
      <c r="B39" s="180">
        <v>10</v>
      </c>
      <c r="C39" s="180">
        <v>10</v>
      </c>
      <c r="D39" s="535">
        <v>0</v>
      </c>
      <c r="E39" s="535">
        <v>2.210824195259993E-2</v>
      </c>
      <c r="F39" s="535">
        <v>2.1251726702794602E-2</v>
      </c>
    </row>
    <row r="40" spans="1:6" ht="12.75">
      <c r="A40" s="175" t="s">
        <v>33</v>
      </c>
      <c r="B40" s="183"/>
      <c r="C40" s="183"/>
      <c r="D40" s="184"/>
      <c r="E40" s="184"/>
      <c r="F40" s="184"/>
    </row>
    <row r="41" spans="1:6" ht="12.75">
      <c r="A41" s="174" t="s">
        <v>34</v>
      </c>
      <c r="B41" s="180">
        <v>30</v>
      </c>
      <c r="C41" s="180">
        <v>26</v>
      </c>
      <c r="D41" s="181">
        <v>-13.33333333333333</v>
      </c>
      <c r="E41" s="181">
        <v>6.6324725857799777E-2</v>
      </c>
      <c r="F41" s="189">
        <v>5.525448942726597E-2</v>
      </c>
    </row>
    <row r="42" spans="1:6" ht="12.75">
      <c r="A42" s="175" t="s">
        <v>35</v>
      </c>
      <c r="B42" s="183"/>
      <c r="C42" s="183"/>
      <c r="D42" s="184"/>
      <c r="E42" s="184"/>
      <c r="F42" s="190"/>
    </row>
    <row r="43" spans="1:6" ht="14.25">
      <c r="A43" s="404" t="s">
        <v>10</v>
      </c>
      <c r="B43" s="407">
        <v>45232</v>
      </c>
      <c r="C43" s="407">
        <v>47055</v>
      </c>
      <c r="D43" s="408">
        <v>4.0303325079589669</v>
      </c>
      <c r="E43" s="381">
        <v>100</v>
      </c>
      <c r="F43" s="381">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28:F28"/>
    <mergeCell ref="B7:C7"/>
    <mergeCell ref="E6:F6"/>
    <mergeCell ref="E9:F9"/>
    <mergeCell ref="A11:F11"/>
    <mergeCell ref="A3:F3"/>
    <mergeCell ref="A4:F4"/>
    <mergeCell ref="B8:C8"/>
    <mergeCell ref="E8:F8"/>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5"/>
  <sheetViews>
    <sheetView zoomScaleNormal="100" workbookViewId="0">
      <selection activeCell="A22" sqref="A22:H25"/>
    </sheetView>
  </sheetViews>
  <sheetFormatPr defaultRowHeight="12"/>
  <cols>
    <col min="1" max="1" width="37.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28" t="s">
        <v>236</v>
      </c>
      <c r="B2" s="628"/>
      <c r="C2" s="628"/>
      <c r="D2" s="628"/>
      <c r="E2" s="628"/>
      <c r="F2" s="628"/>
      <c r="G2" s="628"/>
      <c r="H2" s="628"/>
    </row>
    <row r="3" spans="1:8" s="317" customFormat="1" ht="15.75" customHeight="1">
      <c r="A3" s="629" t="s">
        <v>237</v>
      </c>
      <c r="B3" s="629"/>
      <c r="C3" s="629"/>
      <c r="D3" s="629"/>
      <c r="E3" s="629"/>
      <c r="F3" s="629"/>
      <c r="G3" s="629"/>
      <c r="H3" s="629"/>
    </row>
    <row r="4" spans="1:8">
      <c r="A4" s="73"/>
      <c r="B4" s="73"/>
    </row>
    <row r="5" spans="1:8" ht="12" customHeight="1">
      <c r="A5" s="103"/>
      <c r="B5" s="77"/>
      <c r="C5" s="102"/>
      <c r="D5" s="102"/>
      <c r="E5" s="151"/>
      <c r="F5" s="103" t="s">
        <v>54</v>
      </c>
      <c r="G5" s="631" t="s">
        <v>13</v>
      </c>
      <c r="H5" s="632"/>
    </row>
    <row r="6" spans="1:8" ht="12" customHeight="1">
      <c r="A6" s="115" t="s">
        <v>57</v>
      </c>
      <c r="B6" s="193"/>
      <c r="C6" s="637" t="s">
        <v>119</v>
      </c>
      <c r="D6" s="637"/>
      <c r="E6" s="632"/>
      <c r="F6" s="103" t="s">
        <v>15</v>
      </c>
      <c r="G6" s="631" t="s">
        <v>15</v>
      </c>
      <c r="H6" s="632"/>
    </row>
    <row r="7" spans="1:8" ht="12" customHeight="1">
      <c r="A7" s="194" t="s">
        <v>37</v>
      </c>
      <c r="B7" s="195"/>
      <c r="C7" s="638" t="s">
        <v>350</v>
      </c>
      <c r="D7" s="638"/>
      <c r="E7" s="635"/>
      <c r="F7" s="105" t="s">
        <v>55</v>
      </c>
      <c r="G7" s="634" t="s">
        <v>19</v>
      </c>
      <c r="H7" s="635"/>
    </row>
    <row r="8" spans="1:8" ht="12" customHeight="1">
      <c r="A8" s="105"/>
      <c r="B8" s="80"/>
      <c r="C8" s="102"/>
      <c r="D8" s="102"/>
      <c r="E8" s="151"/>
      <c r="F8" s="105" t="s">
        <v>20</v>
      </c>
      <c r="G8" s="634" t="s">
        <v>20</v>
      </c>
      <c r="H8" s="635"/>
    </row>
    <row r="9" spans="1:8" ht="19.5" customHeight="1" thickBot="1">
      <c r="A9" s="483" t="s">
        <v>575</v>
      </c>
      <c r="B9" s="480"/>
      <c r="C9" s="83">
        <v>2024</v>
      </c>
      <c r="D9" s="83"/>
      <c r="E9" s="83">
        <v>2025</v>
      </c>
      <c r="F9" s="83" t="s">
        <v>561</v>
      </c>
      <c r="G9" s="83">
        <v>2024</v>
      </c>
      <c r="H9" s="83">
        <v>2025</v>
      </c>
    </row>
    <row r="10" spans="1:8" ht="15.75" thickBot="1">
      <c r="A10" s="633" t="s">
        <v>484</v>
      </c>
      <c r="B10" s="633"/>
      <c r="C10" s="633"/>
      <c r="D10" s="633"/>
      <c r="E10" s="633"/>
      <c r="F10" s="633"/>
      <c r="G10" s="633"/>
      <c r="H10" s="633"/>
    </row>
    <row r="11" spans="1:8" ht="15">
      <c r="A11" s="157" t="s">
        <v>580</v>
      </c>
      <c r="B11" s="157"/>
      <c r="C11" s="205">
        <v>318076.69793000002</v>
      </c>
      <c r="D11" s="205"/>
      <c r="E11" s="205">
        <v>557927.16784000001</v>
      </c>
      <c r="F11" s="207">
        <v>75.406488897462239</v>
      </c>
      <c r="G11" s="206">
        <v>23.991595378927261</v>
      </c>
      <c r="H11" s="206">
        <v>37.086497637775345</v>
      </c>
    </row>
    <row r="12" spans="1:8" ht="15">
      <c r="A12" s="157" t="s">
        <v>579</v>
      </c>
      <c r="B12" s="157"/>
      <c r="C12" s="205">
        <v>529168.65058999998</v>
      </c>
      <c r="D12" s="205"/>
      <c r="E12" s="205">
        <v>472146.43322999997</v>
      </c>
      <c r="F12" s="207">
        <v>-10.775811699431316</v>
      </c>
      <c r="G12" s="206">
        <v>39.913644208423506</v>
      </c>
      <c r="H12" s="206">
        <v>31.384486345160319</v>
      </c>
    </row>
    <row r="13" spans="1:8" ht="13.5" customHeight="1">
      <c r="A13" s="169" t="s">
        <v>577</v>
      </c>
      <c r="B13" s="157"/>
      <c r="C13" s="205">
        <v>287978.82182000007</v>
      </c>
      <c r="D13" s="205"/>
      <c r="E13" s="205">
        <v>246534.56459999998</v>
      </c>
      <c r="F13" s="207">
        <v>-14.39142536873932</v>
      </c>
      <c r="G13" s="584">
        <v>21.721400579699583</v>
      </c>
      <c r="H13" s="584">
        <v>16.387629200895791</v>
      </c>
    </row>
    <row r="14" spans="1:8" ht="14.25" customHeight="1">
      <c r="A14" s="157" t="s">
        <v>578</v>
      </c>
      <c r="B14" s="157"/>
      <c r="C14" s="205">
        <v>190559.68398999999</v>
      </c>
      <c r="D14" s="205"/>
      <c r="E14" s="205">
        <v>222784.19237</v>
      </c>
      <c r="F14" s="207">
        <v>16.910454354915426</v>
      </c>
      <c r="G14" s="206">
        <v>14.373359832949657</v>
      </c>
      <c r="H14" s="206">
        <v>14.808896035751239</v>
      </c>
    </row>
    <row r="15" spans="1:8" ht="14.25" customHeight="1">
      <c r="A15" s="211" t="s">
        <v>581</v>
      </c>
      <c r="B15" s="211"/>
      <c r="C15" s="330">
        <v>0</v>
      </c>
      <c r="D15" s="330"/>
      <c r="E15" s="330">
        <v>5001.9724500000002</v>
      </c>
      <c r="F15" s="543" t="s">
        <v>572</v>
      </c>
      <c r="G15" s="543">
        <v>0</v>
      </c>
      <c r="H15" s="585">
        <v>0.33249078041731223</v>
      </c>
    </row>
    <row r="16" spans="1:8" ht="14.25" customHeight="1">
      <c r="A16" s="78" t="s">
        <v>10</v>
      </c>
      <c r="B16" s="430"/>
      <c r="C16" s="423">
        <v>1325783.85433</v>
      </c>
      <c r="D16" s="423"/>
      <c r="E16" s="423">
        <v>1504394.3304899998</v>
      </c>
      <c r="F16" s="424">
        <v>13.472066021671591</v>
      </c>
      <c r="G16" s="424">
        <v>100</v>
      </c>
      <c r="H16" s="424">
        <v>100</v>
      </c>
    </row>
    <row r="17" spans="1:8" s="88" customFormat="1" ht="14.25">
      <c r="A17" s="196"/>
      <c r="B17" s="196"/>
      <c r="C17" s="197"/>
      <c r="D17" s="197"/>
      <c r="E17" s="197"/>
      <c r="F17" s="198"/>
      <c r="G17" s="198"/>
      <c r="H17" s="198"/>
    </row>
    <row r="18" spans="1:8" ht="26.25" customHeight="1" thickBot="1">
      <c r="A18" s="115" t="s">
        <v>57</v>
      </c>
      <c r="B18" s="199" t="s">
        <v>365</v>
      </c>
      <c r="C18" s="200" t="s">
        <v>119</v>
      </c>
      <c r="D18" s="199" t="s">
        <v>365</v>
      </c>
      <c r="E18" s="199" t="s">
        <v>119</v>
      </c>
      <c r="F18" s="201" t="s">
        <v>277</v>
      </c>
      <c r="G18" s="144" t="s">
        <v>273</v>
      </c>
      <c r="H18" s="145"/>
    </row>
    <row r="19" spans="1:8" ht="24.75" customHeight="1">
      <c r="A19" s="194" t="s">
        <v>37</v>
      </c>
      <c r="B19" s="202" t="s">
        <v>275</v>
      </c>
      <c r="C19" s="102" t="s">
        <v>24</v>
      </c>
      <c r="D19" s="202" t="s">
        <v>275</v>
      </c>
      <c r="E19" s="202" t="s">
        <v>24</v>
      </c>
      <c r="F19" s="203" t="s">
        <v>276</v>
      </c>
      <c r="G19" s="634" t="s">
        <v>274</v>
      </c>
      <c r="H19" s="635"/>
    </row>
    <row r="20" spans="1:8" s="88" customFormat="1" ht="20.25" customHeight="1" thickBot="1">
      <c r="A20" s="483" t="s">
        <v>575</v>
      </c>
      <c r="B20" s="480"/>
      <c r="C20" s="83">
        <v>2024</v>
      </c>
      <c r="D20" s="83"/>
      <c r="E20" s="83">
        <v>2025</v>
      </c>
      <c r="F20" s="83" t="s">
        <v>561</v>
      </c>
      <c r="G20" s="83">
        <v>2024</v>
      </c>
      <c r="H20" s="83">
        <v>2025</v>
      </c>
    </row>
    <row r="21" spans="1:8" ht="15.75" thickBot="1">
      <c r="A21" s="633" t="s">
        <v>491</v>
      </c>
      <c r="B21" s="633"/>
      <c r="C21" s="633"/>
      <c r="D21" s="633"/>
      <c r="E21" s="633"/>
      <c r="F21" s="633"/>
      <c r="G21" s="633"/>
      <c r="H21" s="633"/>
    </row>
    <row r="22" spans="1:8" ht="15" customHeight="1">
      <c r="A22" s="157" t="s">
        <v>579</v>
      </c>
      <c r="B22" s="205">
        <v>143</v>
      </c>
      <c r="C22" s="551">
        <v>102482.50108</v>
      </c>
      <c r="D22" s="582">
        <v>132</v>
      </c>
      <c r="E22" s="551">
        <v>96510.757769999997</v>
      </c>
      <c r="F22" s="207">
        <v>-5.8270858410630844</v>
      </c>
      <c r="G22" s="206">
        <v>48.903890424883336</v>
      </c>
      <c r="H22" s="206">
        <v>42.251752644330622</v>
      </c>
    </row>
    <row r="23" spans="1:8" ht="15">
      <c r="A23" s="157" t="s">
        <v>577</v>
      </c>
      <c r="B23" s="205">
        <v>988</v>
      </c>
      <c r="C23" s="551">
        <v>39612.093939999999</v>
      </c>
      <c r="D23" s="582">
        <v>763</v>
      </c>
      <c r="E23" s="551">
        <v>57343.192880000002</v>
      </c>
      <c r="F23" s="207">
        <v>44.761831997210507</v>
      </c>
      <c r="G23" s="206">
        <v>18.90259782038045</v>
      </c>
      <c r="H23" s="206">
        <v>25.104459413487636</v>
      </c>
    </row>
    <row r="24" spans="1:8" ht="16.5" customHeight="1">
      <c r="A24" s="157" t="s">
        <v>578</v>
      </c>
      <c r="B24" s="205">
        <v>939</v>
      </c>
      <c r="C24" s="551">
        <v>40150.893549999993</v>
      </c>
      <c r="D24" s="581">
        <v>1258</v>
      </c>
      <c r="E24" s="551">
        <v>42939.513979999996</v>
      </c>
      <c r="F24" s="206">
        <v>6.9453508588229296</v>
      </c>
      <c r="G24" s="206">
        <v>19.159709003370025</v>
      </c>
      <c r="H24" s="206">
        <v>18.798626860587095</v>
      </c>
    </row>
    <row r="25" spans="1:8" ht="16.5" customHeight="1">
      <c r="A25" s="157" t="s">
        <v>580</v>
      </c>
      <c r="B25" s="602">
        <v>342</v>
      </c>
      <c r="C25" s="551">
        <v>27313.506000000001</v>
      </c>
      <c r="D25" s="602">
        <v>219</v>
      </c>
      <c r="E25" s="551">
        <v>31624.888999999999</v>
      </c>
      <c r="F25" s="206">
        <v>15.784802580818425</v>
      </c>
      <c r="G25" s="206">
        <v>13.033802751366199</v>
      </c>
      <c r="H25" s="206">
        <v>13.84516108159465</v>
      </c>
    </row>
    <row r="26" spans="1:8" ht="14.25" customHeight="1">
      <c r="A26" s="78" t="s">
        <v>10</v>
      </c>
      <c r="B26" s="547">
        <v>2412</v>
      </c>
      <c r="C26" s="547">
        <v>209558.99456999998</v>
      </c>
      <c r="D26" s="547">
        <v>2372</v>
      </c>
      <c r="E26" s="547">
        <v>228418.35363</v>
      </c>
      <c r="F26" s="548">
        <v>8.9995464516796631</v>
      </c>
      <c r="G26" s="549">
        <v>100</v>
      </c>
      <c r="H26" s="550">
        <v>100</v>
      </c>
    </row>
    <row r="27" spans="1:8" ht="14.25">
      <c r="A27" s="204"/>
      <c r="B27" s="197"/>
      <c r="C27" s="197"/>
      <c r="D27" s="197"/>
      <c r="E27" s="197"/>
      <c r="F27" s="333"/>
      <c r="G27" s="198"/>
      <c r="H27" s="198"/>
    </row>
    <row r="28" spans="1:8">
      <c r="A28" s="141"/>
      <c r="B28" s="141"/>
      <c r="C28" s="141"/>
      <c r="D28" s="141"/>
      <c r="E28" s="141"/>
      <c r="F28" s="141"/>
      <c r="G28" s="141"/>
      <c r="H28" s="141"/>
    </row>
    <row r="29" spans="1:8" ht="13.5">
      <c r="A29" s="124" t="s">
        <v>204</v>
      </c>
      <c r="B29" s="124"/>
      <c r="C29" s="141"/>
      <c r="D29" s="141"/>
      <c r="E29" s="141"/>
      <c r="F29" s="141"/>
      <c r="G29" s="141"/>
      <c r="H29" s="141"/>
    </row>
    <row r="30" spans="1:8">
      <c r="A30" s="141"/>
      <c r="B30" s="141"/>
      <c r="C30" s="141"/>
      <c r="D30" s="141"/>
      <c r="E30" s="141"/>
      <c r="F30" s="141"/>
      <c r="G30" s="141"/>
      <c r="H30" s="141"/>
    </row>
    <row r="31" spans="1:8" ht="14.25">
      <c r="A31" s="127">
        <v>2024</v>
      </c>
      <c r="B31" s="127"/>
      <c r="E31" s="219">
        <v>2025</v>
      </c>
      <c r="F31" s="126"/>
      <c r="G31" s="126"/>
      <c r="H31" s="126"/>
    </row>
    <row r="33" spans="1:2" s="88" customFormat="1" ht="14.25">
      <c r="A33" s="298"/>
    </row>
    <row r="43" spans="1:2">
      <c r="A43" s="263"/>
    </row>
    <row r="48" spans="1:2" ht="13.5">
      <c r="A48" s="124" t="s">
        <v>205</v>
      </c>
      <c r="B48" s="124"/>
    </row>
    <row r="49" spans="1:8" ht="12.75">
      <c r="A49" s="141"/>
      <c r="B49" s="141"/>
      <c r="C49" s="141"/>
      <c r="D49" s="141"/>
      <c r="E49" s="141"/>
      <c r="F49" s="126"/>
      <c r="G49" s="126"/>
      <c r="H49" s="126"/>
    </row>
    <row r="50" spans="1:8" ht="14.25">
      <c r="A50" s="127">
        <v>2024</v>
      </c>
      <c r="B50" s="127"/>
      <c r="E50" s="219">
        <v>2025</v>
      </c>
    </row>
    <row r="55" spans="1:8">
      <c r="A55" s="141"/>
      <c r="B55" s="141"/>
    </row>
  </sheetData>
  <sortState xmlns:xlrd2="http://schemas.microsoft.com/office/spreadsheetml/2017/richdata2" ref="A22:H25">
    <sortCondition descending="1" ref="E22:E25"/>
  </sortState>
  <mergeCells count="11">
    <mergeCell ref="G5:H5"/>
    <mergeCell ref="A2:H2"/>
    <mergeCell ref="A3:H3"/>
    <mergeCell ref="A21:H21"/>
    <mergeCell ref="C6:E6"/>
    <mergeCell ref="A10:H10"/>
    <mergeCell ref="G6:H6"/>
    <mergeCell ref="G8:H8"/>
    <mergeCell ref="C7:E7"/>
    <mergeCell ref="G7:H7"/>
    <mergeCell ref="G19:H19"/>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6"/>
  <sheetViews>
    <sheetView zoomScaleNormal="100" workbookViewId="0">
      <selection activeCell="A24" sqref="A24:F27"/>
    </sheetView>
  </sheetViews>
  <sheetFormatPr defaultRowHeight="12.75"/>
  <cols>
    <col min="1" max="1" width="32.28515625" style="431" customWidth="1"/>
    <col min="2" max="3" width="11.5703125" style="431" customWidth="1"/>
    <col min="4" max="4" width="12.7109375" style="431" customWidth="1"/>
    <col min="5" max="5" width="9.140625" style="431"/>
    <col min="6" max="6" width="13.5703125" style="431" customWidth="1"/>
    <col min="7" max="16384" width="9.140625" style="431"/>
  </cols>
  <sheetData>
    <row r="2" spans="1:6" ht="15.75">
      <c r="A2" s="652" t="s">
        <v>505</v>
      </c>
      <c r="B2" s="652"/>
      <c r="C2" s="652"/>
      <c r="D2" s="652"/>
      <c r="E2" s="652"/>
      <c r="F2" s="652"/>
    </row>
    <row r="3" spans="1:6" ht="15.75">
      <c r="A3" s="629" t="s">
        <v>506</v>
      </c>
      <c r="B3" s="629"/>
      <c r="C3" s="629"/>
      <c r="D3" s="629"/>
      <c r="E3" s="629"/>
      <c r="F3" s="629"/>
    </row>
    <row r="4" spans="1:6">
      <c r="A4" s="73"/>
      <c r="B4" s="72"/>
      <c r="C4" s="72"/>
      <c r="D4" s="72"/>
      <c r="E4" s="72"/>
      <c r="F4" s="72"/>
    </row>
    <row r="5" spans="1:6">
      <c r="A5" s="103"/>
      <c r="B5" s="102"/>
      <c r="C5" s="151"/>
      <c r="D5" s="103" t="s">
        <v>54</v>
      </c>
      <c r="E5" s="631" t="s">
        <v>13</v>
      </c>
      <c r="F5" s="632"/>
    </row>
    <row r="6" spans="1:6" ht="14.25">
      <c r="A6" s="115" t="s">
        <v>57</v>
      </c>
      <c r="B6" s="637" t="s">
        <v>119</v>
      </c>
      <c r="C6" s="632"/>
      <c r="D6" s="103" t="s">
        <v>15</v>
      </c>
      <c r="E6" s="631" t="s">
        <v>15</v>
      </c>
      <c r="F6" s="632"/>
    </row>
    <row r="7" spans="1:6" ht="15">
      <c r="A7" s="194" t="s">
        <v>37</v>
      </c>
      <c r="B7" s="638" t="s">
        <v>350</v>
      </c>
      <c r="C7" s="635"/>
      <c r="D7" s="105" t="s">
        <v>55</v>
      </c>
      <c r="E7" s="634" t="s">
        <v>19</v>
      </c>
      <c r="F7" s="635"/>
    </row>
    <row r="8" spans="1:6">
      <c r="A8" s="105"/>
      <c r="B8" s="102"/>
      <c r="C8" s="151"/>
      <c r="D8" s="105" t="s">
        <v>20</v>
      </c>
      <c r="E8" s="634" t="s">
        <v>20</v>
      </c>
      <c r="F8" s="635"/>
    </row>
    <row r="9" spans="1:6" ht="13.5" thickBot="1">
      <c r="A9" s="483" t="s">
        <v>575</v>
      </c>
      <c r="B9" s="83">
        <v>2024</v>
      </c>
      <c r="C9" s="83">
        <v>2025</v>
      </c>
      <c r="D9" s="83" t="s">
        <v>561</v>
      </c>
      <c r="E9" s="83">
        <v>2024</v>
      </c>
      <c r="F9" s="83">
        <v>2025</v>
      </c>
    </row>
    <row r="10" spans="1:6" ht="15.75" thickBot="1">
      <c r="A10" s="633" t="s">
        <v>484</v>
      </c>
      <c r="B10" s="633"/>
      <c r="C10" s="633"/>
      <c r="D10" s="633"/>
      <c r="E10" s="633"/>
      <c r="F10" s="633"/>
    </row>
    <row r="11" spans="1:6">
      <c r="A11" s="169" t="s">
        <v>580</v>
      </c>
      <c r="B11" s="162">
        <v>274053.38620999997</v>
      </c>
      <c r="C11" s="162">
        <v>540052.69842999999</v>
      </c>
      <c r="D11" s="163">
        <v>97.06112954801138</v>
      </c>
      <c r="E11" s="345">
        <v>26.229290119626814</v>
      </c>
      <c r="F11" s="345">
        <v>44.042257972453584</v>
      </c>
    </row>
    <row r="12" spans="1:6">
      <c r="A12" s="157" t="s">
        <v>579</v>
      </c>
      <c r="B12" s="162">
        <v>458531.49033</v>
      </c>
      <c r="C12" s="162">
        <v>402370.25611999998</v>
      </c>
      <c r="D12" s="163">
        <v>-12.248064831835526</v>
      </c>
      <c r="E12" s="163">
        <v>43.885447485894161</v>
      </c>
      <c r="F12" s="163">
        <v>32.814009951245971</v>
      </c>
    </row>
    <row r="13" spans="1:6">
      <c r="A13" s="157" t="s">
        <v>577</v>
      </c>
      <c r="B13" s="162">
        <v>209104.59166000003</v>
      </c>
      <c r="C13" s="162">
        <v>156888.70132999998</v>
      </c>
      <c r="D13" s="163">
        <v>-24.971183040734978</v>
      </c>
      <c r="E13" s="163">
        <v>20.013126186273364</v>
      </c>
      <c r="F13" s="163">
        <v>12.794552600193516</v>
      </c>
    </row>
    <row r="14" spans="1:6">
      <c r="A14" s="157" t="s">
        <v>578</v>
      </c>
      <c r="B14" s="162">
        <v>103147.7537</v>
      </c>
      <c r="C14" s="162">
        <v>125401.03995999999</v>
      </c>
      <c r="D14" s="163">
        <v>21.574184082304448</v>
      </c>
      <c r="E14" s="163">
        <v>9.8721362082056583</v>
      </c>
      <c r="F14" s="163">
        <v>10.22667781864282</v>
      </c>
    </row>
    <row r="15" spans="1:6" ht="15" customHeight="1">
      <c r="A15" s="211" t="s">
        <v>581</v>
      </c>
      <c r="B15" s="149"/>
      <c r="C15" s="149">
        <v>1502.1334899999999</v>
      </c>
      <c r="D15" s="167" t="s">
        <v>572</v>
      </c>
      <c r="E15" s="167" t="s">
        <v>572</v>
      </c>
      <c r="F15" s="167">
        <v>0.12250165746411346</v>
      </c>
    </row>
    <row r="16" spans="1:6">
      <c r="A16" s="563" t="s">
        <v>10</v>
      </c>
      <c r="B16" s="564">
        <v>1044837.2219</v>
      </c>
      <c r="C16" s="564">
        <v>1226214.8293299999</v>
      </c>
      <c r="D16" s="565">
        <v>17.359412894974291</v>
      </c>
      <c r="E16" s="565">
        <v>100</v>
      </c>
      <c r="F16" s="565">
        <v>100</v>
      </c>
    </row>
    <row r="18" spans="1:6">
      <c r="A18" s="103"/>
      <c r="B18" s="102"/>
      <c r="C18" s="151"/>
      <c r="D18" s="103" t="s">
        <v>54</v>
      </c>
      <c r="E18" s="631" t="s">
        <v>13</v>
      </c>
      <c r="F18" s="632"/>
    </row>
    <row r="19" spans="1:6" ht="14.25">
      <c r="A19" s="115" t="s">
        <v>57</v>
      </c>
      <c r="B19" s="637" t="s">
        <v>119</v>
      </c>
      <c r="C19" s="632"/>
      <c r="D19" s="103" t="s">
        <v>15</v>
      </c>
      <c r="E19" s="631" t="s">
        <v>15</v>
      </c>
      <c r="F19" s="632"/>
    </row>
    <row r="20" spans="1:6" ht="15">
      <c r="A20" s="194" t="s">
        <v>37</v>
      </c>
      <c r="B20" s="638" t="s">
        <v>350</v>
      </c>
      <c r="C20" s="635"/>
      <c r="D20" s="105" t="s">
        <v>55</v>
      </c>
      <c r="E20" s="634" t="s">
        <v>19</v>
      </c>
      <c r="F20" s="635"/>
    </row>
    <row r="21" spans="1:6">
      <c r="A21" s="105"/>
      <c r="B21" s="102"/>
      <c r="C21" s="151"/>
      <c r="D21" s="105" t="s">
        <v>20</v>
      </c>
      <c r="E21" s="634" t="s">
        <v>20</v>
      </c>
      <c r="F21" s="635"/>
    </row>
    <row r="22" spans="1:6" ht="13.5" thickBot="1">
      <c r="A22" s="483" t="s">
        <v>575</v>
      </c>
      <c r="B22" s="83">
        <v>2024</v>
      </c>
      <c r="C22" s="83">
        <v>2025</v>
      </c>
      <c r="D22" s="83" t="s">
        <v>561</v>
      </c>
      <c r="E22" s="83">
        <v>2024</v>
      </c>
      <c r="F22" s="83">
        <v>2025</v>
      </c>
    </row>
    <row r="23" spans="1:6" ht="15.75" thickBot="1">
      <c r="A23" s="633" t="s">
        <v>507</v>
      </c>
      <c r="B23" s="633"/>
      <c r="C23" s="633"/>
      <c r="D23" s="633"/>
      <c r="E23" s="633"/>
      <c r="F23" s="633"/>
    </row>
    <row r="24" spans="1:6">
      <c r="A24" s="583" t="s">
        <v>579</v>
      </c>
      <c r="B24" s="162">
        <v>64609.819040000002</v>
      </c>
      <c r="C24" s="162">
        <v>38201.370880000002</v>
      </c>
      <c r="D24" s="163">
        <v>-40.873738005132786</v>
      </c>
      <c r="E24" s="345">
        <v>65.14249608346509</v>
      </c>
      <c r="F24" s="345">
        <v>38.895865663046258</v>
      </c>
    </row>
    <row r="25" spans="1:6">
      <c r="A25" s="157" t="s">
        <v>577</v>
      </c>
      <c r="B25" s="162">
        <v>6750.9824500000004</v>
      </c>
      <c r="C25" s="162">
        <v>30067.34779</v>
      </c>
      <c r="D25" s="163">
        <v>345.37736563068682</v>
      </c>
      <c r="E25" s="345">
        <v>6.8066410700887561</v>
      </c>
      <c r="F25" s="345">
        <v>30.613967340533588</v>
      </c>
    </row>
    <row r="26" spans="1:6">
      <c r="A26" s="157" t="s">
        <v>580</v>
      </c>
      <c r="B26" s="162">
        <v>20299.91</v>
      </c>
      <c r="C26" s="162">
        <v>27918.362000000001</v>
      </c>
      <c r="D26" s="163">
        <v>37.529486583930669</v>
      </c>
      <c r="E26" s="345">
        <v>20.46727304484482</v>
      </c>
      <c r="F26" s="345">
        <v>28.425913334246701</v>
      </c>
    </row>
    <row r="27" spans="1:6">
      <c r="A27" s="157" t="s">
        <v>578</v>
      </c>
      <c r="B27" s="162">
        <v>7521.5779899999998</v>
      </c>
      <c r="C27" s="162">
        <v>2027.3959299999999</v>
      </c>
      <c r="D27" s="163">
        <v>-73.045603825481308</v>
      </c>
      <c r="E27" s="345">
        <v>7.5835898016013408</v>
      </c>
      <c r="F27" s="345">
        <v>2.0642536621734644</v>
      </c>
    </row>
    <row r="28" spans="1:6">
      <c r="A28" s="563" t="s">
        <v>10</v>
      </c>
      <c r="B28" s="564">
        <v>99182.289480000007</v>
      </c>
      <c r="C28" s="564">
        <v>98214.476599999995</v>
      </c>
      <c r="D28" s="565">
        <v>-0.97579203411630733</v>
      </c>
      <c r="E28" s="565">
        <v>100</v>
      </c>
      <c r="F28" s="565">
        <v>100.00000000000001</v>
      </c>
    </row>
    <row r="29" spans="1:6" ht="9.75" customHeight="1"/>
    <row r="30" spans="1:6" ht="15">
      <c r="A30" s="433" t="s">
        <v>508</v>
      </c>
    </row>
    <row r="32" spans="1:6" ht="14.25">
      <c r="A32" s="434">
        <v>2024</v>
      </c>
      <c r="B32" s="435"/>
      <c r="C32" s="435"/>
      <c r="D32" s="434">
        <v>2025</v>
      </c>
      <c r="E32" s="432"/>
      <c r="F32" s="432"/>
    </row>
    <row r="45" spans="1:4" ht="15">
      <c r="A45" s="219" t="s">
        <v>509</v>
      </c>
    </row>
    <row r="46" spans="1:4" ht="14.25">
      <c r="A46" s="434">
        <v>2024</v>
      </c>
      <c r="B46" s="435"/>
      <c r="C46" s="435"/>
      <c r="D46" s="434">
        <v>2025</v>
      </c>
    </row>
  </sheetData>
  <sortState xmlns:xlrd2="http://schemas.microsoft.com/office/spreadsheetml/2017/richdata2" ref="A24:F27">
    <sortCondition descending="1" ref="C24:C27"/>
  </sortState>
  <mergeCells count="16">
    <mergeCell ref="E21:F21"/>
    <mergeCell ref="A23:F23"/>
    <mergeCell ref="E8:F8"/>
    <mergeCell ref="A10:F10"/>
    <mergeCell ref="E18:F18"/>
    <mergeCell ref="B19:C19"/>
    <mergeCell ref="E19:F19"/>
    <mergeCell ref="B20:C20"/>
    <mergeCell ref="E20:F20"/>
    <mergeCell ref="B7:C7"/>
    <mergeCell ref="E7:F7"/>
    <mergeCell ref="A2:F2"/>
    <mergeCell ref="A3:F3"/>
    <mergeCell ref="E5:F5"/>
    <mergeCell ref="B6:C6"/>
    <mergeCell ref="E6:F6"/>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topLeftCell="A6" zoomScaleNormal="100" workbookViewId="0">
      <selection activeCell="A11" sqref="A11:F18"/>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28" t="s">
        <v>238</v>
      </c>
      <c r="B2" s="628"/>
      <c r="C2" s="628"/>
      <c r="D2" s="628"/>
      <c r="E2" s="628"/>
      <c r="F2" s="628"/>
    </row>
    <row r="3" spans="1:6" s="317" customFormat="1" ht="15.75" customHeight="1">
      <c r="A3" s="629" t="s">
        <v>259</v>
      </c>
      <c r="B3" s="629"/>
      <c r="C3" s="629"/>
      <c r="D3" s="629"/>
      <c r="E3" s="629"/>
      <c r="F3" s="629"/>
    </row>
    <row r="4" spans="1:6">
      <c r="A4" s="73"/>
    </row>
    <row r="5" spans="1:6" ht="12" customHeight="1">
      <c r="A5" s="103"/>
      <c r="B5" s="102"/>
      <c r="C5" s="151"/>
      <c r="D5" s="103" t="s">
        <v>54</v>
      </c>
      <c r="E5" s="631" t="s">
        <v>13</v>
      </c>
      <c r="F5" s="632"/>
    </row>
    <row r="6" spans="1:6" ht="12" customHeight="1">
      <c r="A6" s="115" t="s">
        <v>57</v>
      </c>
      <c r="B6" s="643" t="s">
        <v>119</v>
      </c>
      <c r="C6" s="644"/>
      <c r="D6" s="103" t="s">
        <v>15</v>
      </c>
      <c r="E6" s="631" t="s">
        <v>15</v>
      </c>
      <c r="F6" s="632"/>
    </row>
    <row r="7" spans="1:6" ht="12" customHeight="1">
      <c r="A7" s="194" t="s">
        <v>37</v>
      </c>
      <c r="B7" s="646" t="s">
        <v>356</v>
      </c>
      <c r="C7" s="647"/>
      <c r="D7" s="105" t="s">
        <v>55</v>
      </c>
      <c r="E7" s="634" t="s">
        <v>19</v>
      </c>
      <c r="F7" s="635"/>
    </row>
    <row r="8" spans="1:6" ht="12" customHeight="1">
      <c r="A8" s="105"/>
      <c r="B8" s="102"/>
      <c r="C8" s="151"/>
      <c r="D8" s="105" t="s">
        <v>20</v>
      </c>
      <c r="E8" s="634" t="s">
        <v>20</v>
      </c>
      <c r="F8" s="635"/>
    </row>
    <row r="9" spans="1:6" ht="18.75" customHeight="1" thickBot="1">
      <c r="A9" s="483" t="s">
        <v>575</v>
      </c>
      <c r="B9" s="83">
        <v>2024</v>
      </c>
      <c r="C9" s="83">
        <v>2025</v>
      </c>
      <c r="D9" s="83" t="s">
        <v>561</v>
      </c>
      <c r="E9" s="83">
        <v>2024</v>
      </c>
      <c r="F9" s="83">
        <v>2025</v>
      </c>
    </row>
    <row r="10" spans="1:6" ht="15.75" thickBot="1">
      <c r="A10" s="633" t="s">
        <v>484</v>
      </c>
      <c r="B10" s="633"/>
      <c r="C10" s="633"/>
      <c r="D10" s="633"/>
      <c r="E10" s="633"/>
      <c r="F10" s="633"/>
    </row>
    <row r="11" spans="1:6" s="88" customFormat="1" ht="15" customHeight="1">
      <c r="A11" s="208" t="s">
        <v>582</v>
      </c>
      <c r="B11" s="165">
        <v>3984710.3236800004</v>
      </c>
      <c r="C11" s="165">
        <v>4155205.9289300004</v>
      </c>
      <c r="D11" s="164">
        <v>4.278745288880681</v>
      </c>
      <c r="E11" s="369">
        <v>26.534370328884421</v>
      </c>
      <c r="F11" s="369">
        <v>25.34057160116074</v>
      </c>
    </row>
    <row r="12" spans="1:6" s="88" customFormat="1" ht="15" customHeight="1">
      <c r="A12" s="208" t="s">
        <v>42</v>
      </c>
      <c r="B12" s="165">
        <v>2867399.4676199998</v>
      </c>
      <c r="C12" s="165">
        <v>3137135.2099600001</v>
      </c>
      <c r="D12" s="164">
        <v>9.4069816705339093</v>
      </c>
      <c r="E12" s="164">
        <v>19.094145665376409</v>
      </c>
      <c r="F12" s="164">
        <v>19.131855501319254</v>
      </c>
    </row>
    <row r="13" spans="1:6" s="88" customFormat="1" ht="15" customHeight="1">
      <c r="A13" s="208" t="s">
        <v>44</v>
      </c>
      <c r="B13" s="165">
        <v>2027789.6103000001</v>
      </c>
      <c r="C13" s="165">
        <v>2270134.9416899998</v>
      </c>
      <c r="D13" s="164">
        <v>11.951206878614308</v>
      </c>
      <c r="E13" s="164">
        <v>13.503144795497418</v>
      </c>
      <c r="F13" s="164">
        <v>13.844444299059285</v>
      </c>
    </row>
    <row r="14" spans="1:6" s="88" customFormat="1" ht="15" customHeight="1">
      <c r="A14" s="208" t="s">
        <v>585</v>
      </c>
      <c r="B14" s="165">
        <v>1912667.9018200003</v>
      </c>
      <c r="C14" s="165">
        <v>2110924.69087</v>
      </c>
      <c r="D14" s="164">
        <v>10.365458052668131</v>
      </c>
      <c r="E14" s="164">
        <v>12.736544014620305</v>
      </c>
      <c r="F14" s="164">
        <v>12.873498735939656</v>
      </c>
    </row>
    <row r="15" spans="1:6" s="88" customFormat="1" ht="15" customHeight="1">
      <c r="A15" s="208" t="s">
        <v>583</v>
      </c>
      <c r="B15" s="165">
        <v>1368163.6832600001</v>
      </c>
      <c r="C15" s="165">
        <v>1493977.9811</v>
      </c>
      <c r="D15" s="164">
        <v>9.1958512990357288</v>
      </c>
      <c r="E15" s="164">
        <v>9.1106652411872489</v>
      </c>
      <c r="F15" s="164">
        <v>9.1110420634124676</v>
      </c>
    </row>
    <row r="16" spans="1:6" s="88" customFormat="1" ht="15" customHeight="1">
      <c r="A16" s="208" t="s">
        <v>36</v>
      </c>
      <c r="B16" s="165">
        <v>1025116.9051</v>
      </c>
      <c r="C16" s="165">
        <v>1191093.44456</v>
      </c>
      <c r="D16" s="164">
        <v>16.190986475226367</v>
      </c>
      <c r="E16" s="164">
        <v>6.8263008803115408</v>
      </c>
      <c r="F16" s="164">
        <v>7.2638972007142435</v>
      </c>
    </row>
    <row r="17" spans="1:6" s="88" customFormat="1" ht="15" customHeight="1">
      <c r="A17" s="208" t="s">
        <v>584</v>
      </c>
      <c r="B17" s="165">
        <v>930700.71594000002</v>
      </c>
      <c r="C17" s="165">
        <v>1036480.4043000001</v>
      </c>
      <c r="D17" s="164">
        <v>11.365596539072541</v>
      </c>
      <c r="E17" s="164">
        <v>6.1975791101679718</v>
      </c>
      <c r="F17" s="164">
        <v>6.3209877795702019</v>
      </c>
    </row>
    <row r="18" spans="1:6" s="88" customFormat="1" ht="15" customHeight="1">
      <c r="A18" s="328" t="s">
        <v>40</v>
      </c>
      <c r="B18" s="495">
        <v>900616.95637999999</v>
      </c>
      <c r="C18" s="495">
        <v>1002490.9698300001</v>
      </c>
      <c r="D18" s="496">
        <v>11.311580659049469</v>
      </c>
      <c r="E18" s="496">
        <v>5.9972499639546664</v>
      </c>
      <c r="F18" s="496">
        <v>6.1137028188241551</v>
      </c>
    </row>
    <row r="19" spans="1:6" s="88" customFormat="1" ht="15" customHeight="1">
      <c r="A19" s="417" t="s">
        <v>10</v>
      </c>
      <c r="B19" s="418">
        <v>15017165.564100003</v>
      </c>
      <c r="C19" s="418">
        <v>16397443.57124</v>
      </c>
      <c r="D19" s="419">
        <v>9.1913350841631889</v>
      </c>
      <c r="E19" s="419">
        <v>99.999999999999972</v>
      </c>
      <c r="F19" s="419">
        <v>100</v>
      </c>
    </row>
    <row r="20" spans="1:6" ht="14.25">
      <c r="A20" s="93"/>
      <c r="B20" s="197"/>
      <c r="C20" s="197"/>
      <c r="D20" s="139"/>
      <c r="E20" s="140"/>
      <c r="F20" s="140"/>
    </row>
    <row r="21" spans="1:6" ht="13.5">
      <c r="A21" s="124" t="s">
        <v>366</v>
      </c>
      <c r="B21" s="91"/>
      <c r="C21" s="91"/>
      <c r="D21" s="91"/>
      <c r="E21" s="91"/>
      <c r="F21" s="91"/>
    </row>
    <row r="22" spans="1:6" ht="14.25">
      <c r="A22" s="653">
        <v>2024</v>
      </c>
      <c r="B22" s="653"/>
      <c r="C22" s="653"/>
      <c r="D22" s="653"/>
      <c r="E22" s="653"/>
      <c r="F22" s="653"/>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2025</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I19" sqref="I19"/>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28" t="s">
        <v>271</v>
      </c>
      <c r="B2" s="628"/>
      <c r="C2" s="628"/>
      <c r="D2" s="628"/>
      <c r="E2" s="628"/>
      <c r="F2" s="628"/>
      <c r="G2" s="628"/>
      <c r="H2" s="628"/>
    </row>
    <row r="3" spans="1:8" ht="15.75">
      <c r="A3" s="629" t="s">
        <v>272</v>
      </c>
      <c r="B3" s="629"/>
      <c r="C3" s="629"/>
      <c r="D3" s="629"/>
      <c r="E3" s="629"/>
      <c r="F3" s="629"/>
      <c r="G3" s="629"/>
      <c r="H3" s="629"/>
    </row>
    <row r="6" spans="1:8" ht="14.25" customHeight="1">
      <c r="A6" s="103"/>
      <c r="B6" s="103"/>
      <c r="C6" s="102"/>
      <c r="D6" s="212"/>
      <c r="E6" s="151"/>
      <c r="F6" s="201" t="s">
        <v>278</v>
      </c>
      <c r="G6" s="631" t="s">
        <v>13</v>
      </c>
      <c r="H6" s="632"/>
    </row>
    <row r="7" spans="1:8">
      <c r="A7" s="213" t="s">
        <v>57</v>
      </c>
      <c r="B7" s="103" t="s">
        <v>269</v>
      </c>
      <c r="C7" s="144" t="s">
        <v>119</v>
      </c>
      <c r="D7" s="103" t="s">
        <v>269</v>
      </c>
      <c r="E7" s="144" t="s">
        <v>119</v>
      </c>
      <c r="F7" s="103" t="s">
        <v>279</v>
      </c>
      <c r="G7" s="631" t="s">
        <v>16</v>
      </c>
      <c r="H7" s="632"/>
    </row>
    <row r="8" spans="1:8" ht="15" customHeight="1">
      <c r="A8" s="214" t="s">
        <v>37</v>
      </c>
      <c r="B8" s="105" t="s">
        <v>270</v>
      </c>
      <c r="C8" s="75" t="s">
        <v>356</v>
      </c>
      <c r="D8" s="105" t="s">
        <v>270</v>
      </c>
      <c r="E8" s="75" t="s">
        <v>356</v>
      </c>
      <c r="F8" s="105" t="s">
        <v>280</v>
      </c>
      <c r="G8" s="634" t="s">
        <v>19</v>
      </c>
      <c r="H8" s="635"/>
    </row>
    <row r="9" spans="1:8">
      <c r="A9" s="105"/>
      <c r="B9" s="472"/>
      <c r="C9" s="102"/>
      <c r="D9" s="212"/>
      <c r="E9" s="151"/>
      <c r="F9" s="105" t="s">
        <v>20</v>
      </c>
      <c r="G9" s="634" t="s">
        <v>20</v>
      </c>
      <c r="H9" s="635"/>
    </row>
    <row r="10" spans="1:8" ht="21" customHeight="1" thickBot="1">
      <c r="A10" s="483" t="s">
        <v>575</v>
      </c>
      <c r="B10" s="480"/>
      <c r="C10" s="83">
        <v>2024</v>
      </c>
      <c r="D10" s="83"/>
      <c r="E10" s="83">
        <v>2025</v>
      </c>
      <c r="F10" s="83" t="s">
        <v>561</v>
      </c>
      <c r="G10" s="83">
        <v>2024</v>
      </c>
      <c r="H10" s="83">
        <v>2025</v>
      </c>
    </row>
    <row r="11" spans="1:8" ht="15.75" thickBot="1">
      <c r="A11" s="633" t="s">
        <v>491</v>
      </c>
      <c r="B11" s="633"/>
      <c r="C11" s="633"/>
      <c r="D11" s="633"/>
      <c r="E11" s="633"/>
      <c r="F11" s="633"/>
      <c r="G11" s="633"/>
      <c r="H11" s="633"/>
    </row>
    <row r="12" spans="1:8" s="147" customFormat="1" ht="15.75" customHeight="1">
      <c r="A12" s="208" t="s">
        <v>582</v>
      </c>
      <c r="B12" s="165">
        <v>12146</v>
      </c>
      <c r="C12" s="165">
        <v>1280075.01003</v>
      </c>
      <c r="D12" s="461">
        <v>13229</v>
      </c>
      <c r="E12" s="165">
        <v>1130532.0805899999</v>
      </c>
      <c r="F12" s="164">
        <v>-11.682356757866508</v>
      </c>
      <c r="G12" s="164">
        <v>25.529276252835942</v>
      </c>
      <c r="H12" s="164">
        <v>22.672435970275711</v>
      </c>
    </row>
    <row r="13" spans="1:8" s="147" customFormat="1" ht="15.75" customHeight="1">
      <c r="A13" s="208" t="s">
        <v>44</v>
      </c>
      <c r="B13" s="165">
        <v>4043</v>
      </c>
      <c r="C13" s="165">
        <v>723729.34745</v>
      </c>
      <c r="D13" s="461">
        <v>4394</v>
      </c>
      <c r="E13" s="165">
        <v>977415.64139</v>
      </c>
      <c r="F13" s="164">
        <v>35.052647075020872</v>
      </c>
      <c r="G13" s="164">
        <v>14.433752943042553</v>
      </c>
      <c r="H13" s="164">
        <v>19.601737912820415</v>
      </c>
    </row>
    <row r="14" spans="1:8" s="147" customFormat="1" ht="15.75" customHeight="1">
      <c r="A14" s="208" t="s">
        <v>42</v>
      </c>
      <c r="B14" s="165">
        <v>11139</v>
      </c>
      <c r="C14" s="165">
        <v>864237.11186000006</v>
      </c>
      <c r="D14" s="461">
        <v>11381</v>
      </c>
      <c r="E14" s="165">
        <v>713123.27565999993</v>
      </c>
      <c r="F14" s="164">
        <v>-17.485228778798312</v>
      </c>
      <c r="G14" s="164">
        <v>17.235980550944387</v>
      </c>
      <c r="H14" s="164">
        <v>14.301444500254052</v>
      </c>
    </row>
    <row r="15" spans="1:8" s="147" customFormat="1" ht="15.75" customHeight="1">
      <c r="A15" s="208" t="s">
        <v>585</v>
      </c>
      <c r="B15" s="165">
        <v>5501</v>
      </c>
      <c r="C15" s="165">
        <v>613443.7281699999</v>
      </c>
      <c r="D15" s="461">
        <v>5412</v>
      </c>
      <c r="E15" s="165">
        <v>677448.52847999998</v>
      </c>
      <c r="F15" s="502">
        <v>10.433687292058003</v>
      </c>
      <c r="G15" s="502">
        <v>12.234263054361556</v>
      </c>
      <c r="H15" s="502">
        <v>13.585999591541501</v>
      </c>
    </row>
    <row r="16" spans="1:8" s="147" customFormat="1" ht="15.75" customHeight="1">
      <c r="A16" s="208" t="s">
        <v>583</v>
      </c>
      <c r="B16" s="461">
        <v>7412</v>
      </c>
      <c r="C16" s="165">
        <v>617908.90460999997</v>
      </c>
      <c r="D16" s="461">
        <v>7469</v>
      </c>
      <c r="E16" s="165">
        <v>490674.54989999998</v>
      </c>
      <c r="F16" s="164">
        <v>-20.591118490241755</v>
      </c>
      <c r="G16" s="164">
        <v>12.323314650526802</v>
      </c>
      <c r="H16" s="164">
        <v>9.8403110410151502</v>
      </c>
    </row>
    <row r="17" spans="1:8" s="147" customFormat="1" ht="15.75" customHeight="1">
      <c r="A17" s="208" t="s">
        <v>584</v>
      </c>
      <c r="B17" s="165">
        <v>1570</v>
      </c>
      <c r="C17" s="165">
        <v>379005.56819999998</v>
      </c>
      <c r="D17" s="461">
        <v>1708</v>
      </c>
      <c r="E17" s="165">
        <v>402754.48730000004</v>
      </c>
      <c r="F17" s="164">
        <v>6.2661135066669704</v>
      </c>
      <c r="G17" s="164">
        <v>7.5587272434246584</v>
      </c>
      <c r="H17" s="164">
        <v>8.0771041192258632</v>
      </c>
    </row>
    <row r="18" spans="1:8" s="147" customFormat="1" ht="15.75" customHeight="1">
      <c r="A18" s="208" t="s">
        <v>36</v>
      </c>
      <c r="B18" s="165">
        <v>1694</v>
      </c>
      <c r="C18" s="165">
        <v>297445.57049000001</v>
      </c>
      <c r="D18" s="461">
        <v>1753</v>
      </c>
      <c r="E18" s="165">
        <v>371685.97979000001</v>
      </c>
      <c r="F18" s="164">
        <v>24.959325895389629</v>
      </c>
      <c r="G18" s="164">
        <v>5.9321290390971955</v>
      </c>
      <c r="H18" s="164">
        <v>7.4540357788344114</v>
      </c>
    </row>
    <row r="19" spans="1:8" s="147" customFormat="1">
      <c r="A19" s="328" t="s">
        <v>40</v>
      </c>
      <c r="B19" s="498">
        <v>1727</v>
      </c>
      <c r="C19" s="498">
        <v>238300.07750000001</v>
      </c>
      <c r="D19" s="499">
        <v>1709</v>
      </c>
      <c r="E19" s="498">
        <v>222737.81702000002</v>
      </c>
      <c r="F19" s="607">
        <v>-6.5305310192356085</v>
      </c>
      <c r="G19" s="607">
        <v>4.7525562657669083</v>
      </c>
      <c r="H19" s="607">
        <v>4.4669310860329139</v>
      </c>
    </row>
    <row r="20" spans="1:8" s="147" customFormat="1" ht="14.25">
      <c r="A20" s="404" t="s">
        <v>10</v>
      </c>
      <c r="B20" s="403">
        <v>45232</v>
      </c>
      <c r="C20" s="403">
        <v>5014145.31831</v>
      </c>
      <c r="D20" s="403">
        <v>47055</v>
      </c>
      <c r="E20" s="403">
        <v>4986372.360129999</v>
      </c>
      <c r="F20" s="380">
        <v>-0.55389216739657465</v>
      </c>
      <c r="G20" s="403">
        <v>100</v>
      </c>
      <c r="H20" s="403">
        <v>100.00000000000003</v>
      </c>
    </row>
    <row r="21" spans="1:8">
      <c r="B21" s="218"/>
      <c r="C21" s="218"/>
      <c r="D21" s="218"/>
      <c r="E21" s="218"/>
    </row>
    <row r="22" spans="1:8" s="72" customFormat="1" ht="13.5">
      <c r="A22" s="124" t="s">
        <v>452</v>
      </c>
      <c r="B22" s="91"/>
      <c r="C22" s="91"/>
      <c r="D22" s="91"/>
      <c r="E22" s="91"/>
      <c r="F22" s="91"/>
      <c r="G22" s="88"/>
      <c r="H22" s="88"/>
    </row>
    <row r="23" spans="1:8" s="72" customFormat="1" ht="14.25">
      <c r="A23" s="653">
        <v>2024</v>
      </c>
      <c r="B23" s="653"/>
      <c r="C23" s="653"/>
      <c r="D23" s="653"/>
      <c r="E23" s="653"/>
      <c r="F23" s="653"/>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2025</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287"/>
  <sheetViews>
    <sheetView zoomScaleNormal="100" workbookViewId="0">
      <selection activeCell="F18" sqref="F18"/>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56" t="s">
        <v>239</v>
      </c>
      <c r="B2" s="656"/>
      <c r="C2" s="656"/>
      <c r="D2" s="656"/>
      <c r="E2" s="656"/>
    </row>
    <row r="3" spans="1:5" s="8" customFormat="1" ht="15.75">
      <c r="A3" s="657" t="s">
        <v>240</v>
      </c>
      <c r="B3" s="657"/>
      <c r="C3" s="657"/>
      <c r="D3" s="657"/>
      <c r="E3" s="657"/>
    </row>
    <row r="4" spans="1:5" s="8" customFormat="1"/>
    <row r="5" spans="1:5" s="8" customFormat="1" ht="14.25">
      <c r="A5" s="55"/>
      <c r="B5" s="658" t="s">
        <v>137</v>
      </c>
      <c r="C5" s="659"/>
      <c r="D5" s="659"/>
      <c r="E5" s="660"/>
    </row>
    <row r="6" spans="1:5" s="8" customFormat="1" ht="3.75" customHeight="1">
      <c r="A6" s="55"/>
      <c r="B6" s="52"/>
      <c r="C6" s="53"/>
      <c r="D6" s="53"/>
      <c r="E6" s="54"/>
    </row>
    <row r="7" spans="1:5" s="8" customFormat="1" ht="10.5" customHeight="1">
      <c r="A7" s="56"/>
      <c r="B7" s="661" t="s">
        <v>367</v>
      </c>
      <c r="C7" s="662"/>
      <c r="D7" s="662"/>
      <c r="E7" s="663"/>
    </row>
    <row r="8" spans="1:5" s="8" customFormat="1" ht="98.25" customHeight="1">
      <c r="A8" s="310" t="s">
        <v>342</v>
      </c>
      <c r="B8" s="57" t="s">
        <v>138</v>
      </c>
      <c r="C8" s="58" t="s">
        <v>139</v>
      </c>
      <c r="D8" s="51" t="s">
        <v>135</v>
      </c>
      <c r="E8" s="62" t="s">
        <v>224</v>
      </c>
    </row>
    <row r="9" spans="1:5" s="8" customFormat="1" ht="15.75" customHeight="1" thickBot="1">
      <c r="A9" s="654" t="s">
        <v>576</v>
      </c>
      <c r="B9" s="654"/>
      <c r="C9" s="654"/>
      <c r="D9" s="654"/>
      <c r="E9" s="654"/>
    </row>
    <row r="10" spans="1:5" s="8" customFormat="1" ht="15.75" thickBot="1">
      <c r="A10" s="655" t="s">
        <v>492</v>
      </c>
      <c r="B10" s="655" t="s">
        <v>340</v>
      </c>
      <c r="C10" s="655"/>
      <c r="D10" s="655"/>
      <c r="E10" s="655"/>
    </row>
    <row r="11" spans="1:5" s="64" customFormat="1" ht="17.25" customHeight="1">
      <c r="A11" s="208" t="s">
        <v>582</v>
      </c>
      <c r="B11" s="165">
        <v>2335654.5753099998</v>
      </c>
      <c r="C11" s="165">
        <v>1819551.3536200006</v>
      </c>
      <c r="D11" s="461">
        <v>4155205.9289300004</v>
      </c>
      <c r="E11" s="369">
        <v>43.789679374291566</v>
      </c>
    </row>
    <row r="12" spans="1:5" s="64" customFormat="1" ht="17.25" customHeight="1">
      <c r="A12" s="208" t="s">
        <v>42</v>
      </c>
      <c r="B12" s="165">
        <v>1487017.68927</v>
      </c>
      <c r="C12" s="165">
        <v>1650117.5206900002</v>
      </c>
      <c r="D12" s="461">
        <v>3137135.2099600001</v>
      </c>
      <c r="E12" s="369">
        <v>52.599502739030491</v>
      </c>
    </row>
    <row r="13" spans="1:5" s="64" customFormat="1" ht="15" customHeight="1">
      <c r="A13" s="208" t="s">
        <v>44</v>
      </c>
      <c r="B13" s="165">
        <v>1817129.0756099999</v>
      </c>
      <c r="C13" s="165">
        <v>453005.86607999983</v>
      </c>
      <c r="D13" s="461">
        <v>2270134.9416899998</v>
      </c>
      <c r="E13" s="369">
        <v>19.955019314524097</v>
      </c>
    </row>
    <row r="14" spans="1:5" s="64" customFormat="1" ht="15" customHeight="1">
      <c r="A14" s="208" t="s">
        <v>585</v>
      </c>
      <c r="B14" s="165">
        <v>1570915.01535</v>
      </c>
      <c r="C14" s="165">
        <v>540009.67552000005</v>
      </c>
      <c r="D14" s="461">
        <v>2110924.69087</v>
      </c>
      <c r="E14" s="369">
        <v>25.581664654149243</v>
      </c>
    </row>
    <row r="15" spans="1:5" s="64" customFormat="1" ht="15" customHeight="1">
      <c r="A15" s="208" t="s">
        <v>583</v>
      </c>
      <c r="B15" s="165">
        <v>1128959.78572</v>
      </c>
      <c r="C15" s="165">
        <v>365018.19537999993</v>
      </c>
      <c r="D15" s="461">
        <v>1493977.9811</v>
      </c>
      <c r="E15" s="369">
        <v>24.432635554055551</v>
      </c>
    </row>
    <row r="16" spans="1:5" s="64" customFormat="1" ht="15" customHeight="1">
      <c r="A16" s="208" t="s">
        <v>36</v>
      </c>
      <c r="B16" s="165">
        <v>1000171.61067</v>
      </c>
      <c r="C16" s="165">
        <v>190921.83389000001</v>
      </c>
      <c r="D16" s="461">
        <v>1191093.44456</v>
      </c>
      <c r="E16" s="369">
        <v>16.029123051762589</v>
      </c>
    </row>
    <row r="17" spans="1:5" s="64" customFormat="1" ht="15" customHeight="1">
      <c r="A17" s="208" t="s">
        <v>586</v>
      </c>
      <c r="B17" s="165">
        <v>914768.21025999996</v>
      </c>
      <c r="C17" s="165">
        <v>121712.19404000009</v>
      </c>
      <c r="D17" s="461">
        <v>1036480.4043000001</v>
      </c>
      <c r="E17" s="369">
        <v>11.742835999123393</v>
      </c>
    </row>
    <row r="18" spans="1:5" s="443" customFormat="1" ht="17.25" customHeight="1">
      <c r="A18" s="328" t="s">
        <v>40</v>
      </c>
      <c r="B18" s="498">
        <v>819207.98126999999</v>
      </c>
      <c r="C18" s="498">
        <v>183282.98856000009</v>
      </c>
      <c r="D18" s="499">
        <v>1002490.9698300001</v>
      </c>
      <c r="E18" s="541">
        <v>18.282757059754939</v>
      </c>
    </row>
    <row r="19" spans="1:5" s="443" customFormat="1" ht="17.25" customHeight="1">
      <c r="A19" s="404" t="s">
        <v>135</v>
      </c>
      <c r="B19" s="403">
        <v>11073823.943459999</v>
      </c>
      <c r="C19" s="403">
        <v>5323619.6277800007</v>
      </c>
      <c r="D19" s="403">
        <v>16397443.57124</v>
      </c>
      <c r="E19" s="381">
        <v>32.466156109341746</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8"/>
  <sheetViews>
    <sheetView tabSelected="1" topLeftCell="A2" zoomScaleNormal="100" zoomScaleSheetLayoutView="100" workbookViewId="0">
      <selection activeCell="D14" sqref="D14"/>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17" t="s">
        <v>502</v>
      </c>
      <c r="D2" s="617"/>
      <c r="E2" s="617"/>
      <c r="F2" s="617"/>
      <c r="G2" s="617"/>
      <c r="H2" s="617"/>
    </row>
    <row r="3" spans="1:8" ht="18.75">
      <c r="A3" s="30"/>
      <c r="B3" s="30"/>
      <c r="C3" s="616" t="s">
        <v>503</v>
      </c>
      <c r="D3" s="616"/>
      <c r="E3" s="616"/>
      <c r="F3" s="616"/>
      <c r="G3" s="504"/>
      <c r="H3" s="504"/>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05"/>
    </row>
    <row r="8" spans="1:8" ht="27.75" customHeight="1">
      <c r="A8" s="8"/>
      <c r="B8" s="43"/>
      <c r="C8" s="43"/>
      <c r="D8" s="43"/>
      <c r="E8" s="43"/>
      <c r="F8" s="505"/>
    </row>
    <row r="9" spans="1:8" ht="24" customHeight="1">
      <c r="A9" s="63"/>
      <c r="B9" s="63" t="s">
        <v>298</v>
      </c>
      <c r="C9" s="44"/>
      <c r="D9" s="44"/>
      <c r="E9" s="8"/>
      <c r="F9" s="506"/>
      <c r="G9" s="507"/>
    </row>
    <row r="10" spans="1:8" ht="6" customHeight="1">
      <c r="A10" s="63"/>
      <c r="B10" s="63"/>
      <c r="C10" s="44"/>
      <c r="D10" s="44"/>
      <c r="E10" s="8"/>
      <c r="F10" s="506"/>
      <c r="G10" s="507"/>
    </row>
    <row r="11" spans="1:8" ht="25.5" customHeight="1">
      <c r="A11" s="8"/>
      <c r="B11" s="44" t="s">
        <v>573</v>
      </c>
      <c r="C11" s="44"/>
      <c r="D11" s="44"/>
      <c r="E11" s="45"/>
      <c r="F11" s="508"/>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07"/>
    </row>
    <row r="18" spans="1:6" ht="27" customHeight="1">
      <c r="A18" s="8"/>
      <c r="B18" s="67" t="s">
        <v>574</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row r="40" spans="1:5" s="64" customFormat="1"/>
    <row r="41" spans="1:5" s="64" customFormat="1"/>
    <row r="42" spans="1:5" s="64" customFormat="1"/>
    <row r="43" spans="1:5" s="64" customFormat="1"/>
    <row r="44" spans="1:5" s="64" customFormat="1"/>
    <row r="45" spans="1:5" s="64" customFormat="1"/>
    <row r="46" spans="1:5" s="64" customFormat="1"/>
    <row r="47" spans="1:5" s="64" customFormat="1"/>
    <row r="48" spans="1:5" s="64" customFormat="1"/>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112" zoomScaleNormal="112" workbookViewId="0">
      <selection activeCell="G18" sqref="G18"/>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28" t="s">
        <v>358</v>
      </c>
      <c r="B1" s="628"/>
      <c r="C1" s="628"/>
      <c r="D1" s="628"/>
      <c r="E1" s="628"/>
      <c r="F1" s="628"/>
    </row>
    <row r="2" spans="1:6" s="317" customFormat="1" ht="15.75" customHeight="1">
      <c r="A2" s="629" t="s">
        <v>241</v>
      </c>
      <c r="B2" s="629"/>
      <c r="C2" s="629"/>
      <c r="D2" s="629"/>
      <c r="E2" s="629"/>
      <c r="F2" s="629"/>
    </row>
    <row r="4" spans="1:6">
      <c r="A4" s="73"/>
    </row>
    <row r="5" spans="1:6" ht="12" customHeight="1">
      <c r="A5" s="103"/>
      <c r="B5" s="102"/>
      <c r="C5" s="151"/>
      <c r="D5" s="103" t="s">
        <v>54</v>
      </c>
      <c r="E5" s="631" t="s">
        <v>13</v>
      </c>
      <c r="F5" s="632"/>
    </row>
    <row r="6" spans="1:6" ht="14.25" customHeight="1">
      <c r="A6" s="115" t="s">
        <v>57</v>
      </c>
      <c r="B6" s="643" t="s">
        <v>119</v>
      </c>
      <c r="C6" s="644"/>
      <c r="D6" s="103" t="s">
        <v>15</v>
      </c>
      <c r="E6" s="631" t="s">
        <v>15</v>
      </c>
      <c r="F6" s="632"/>
    </row>
    <row r="7" spans="1:6" ht="15" customHeight="1">
      <c r="A7" s="194" t="s">
        <v>37</v>
      </c>
      <c r="B7" s="646" t="s">
        <v>356</v>
      </c>
      <c r="C7" s="647"/>
      <c r="D7" s="105" t="s">
        <v>55</v>
      </c>
      <c r="E7" s="634" t="s">
        <v>19</v>
      </c>
      <c r="F7" s="635"/>
    </row>
    <row r="8" spans="1:6" ht="12" customHeight="1">
      <c r="A8" s="105"/>
      <c r="B8" s="102"/>
      <c r="C8" s="151"/>
      <c r="D8" s="105" t="s">
        <v>20</v>
      </c>
      <c r="E8" s="634" t="s">
        <v>20</v>
      </c>
      <c r="F8" s="635"/>
    </row>
    <row r="9" spans="1:6" ht="17.25" customHeight="1" thickBot="1">
      <c r="A9" s="483" t="s">
        <v>575</v>
      </c>
      <c r="B9" s="83">
        <v>2024</v>
      </c>
      <c r="C9" s="83">
        <v>2025</v>
      </c>
      <c r="D9" s="83" t="s">
        <v>561</v>
      </c>
      <c r="E9" s="83">
        <v>2024</v>
      </c>
      <c r="F9" s="83">
        <v>2025</v>
      </c>
    </row>
    <row r="10" spans="1:6" ht="15.75" thickBot="1">
      <c r="A10" s="633" t="s">
        <v>484</v>
      </c>
      <c r="B10" s="633"/>
      <c r="C10" s="633"/>
      <c r="D10" s="633"/>
      <c r="E10" s="633"/>
      <c r="F10" s="633"/>
    </row>
    <row r="11" spans="1:6" ht="15.75" customHeight="1">
      <c r="A11" s="169" t="s">
        <v>582</v>
      </c>
      <c r="B11" s="162">
        <v>2312038.0634500002</v>
      </c>
      <c r="C11" s="162">
        <v>2607426.8954500002</v>
      </c>
      <c r="D11" s="163">
        <v>12.776123225204339</v>
      </c>
      <c r="E11" s="163">
        <v>20.894727058455327</v>
      </c>
      <c r="F11" s="163">
        <v>20.948752085236126</v>
      </c>
    </row>
    <row r="12" spans="1:6" ht="15.75" customHeight="1">
      <c r="A12" s="208" t="s">
        <v>42</v>
      </c>
      <c r="B12" s="162">
        <v>1763907.8219100002</v>
      </c>
      <c r="C12" s="162">
        <v>1992900.1092399997</v>
      </c>
      <c r="D12" s="163">
        <v>12.982100565892463</v>
      </c>
      <c r="E12" s="163">
        <v>15.941075139605257</v>
      </c>
      <c r="F12" s="163">
        <v>16.011482581529318</v>
      </c>
    </row>
    <row r="13" spans="1:6" ht="15.75" customHeight="1">
      <c r="A13" s="208" t="s">
        <v>44</v>
      </c>
      <c r="B13" s="162">
        <v>1719836.0210800001</v>
      </c>
      <c r="C13" s="162">
        <v>1935902.5641600001</v>
      </c>
      <c r="D13" s="163">
        <v>12.563206051720988</v>
      </c>
      <c r="E13" s="163">
        <v>15.542782281077077</v>
      </c>
      <c r="F13" s="163">
        <v>15.553549343427195</v>
      </c>
    </row>
    <row r="14" spans="1:6" ht="15.75" customHeight="1">
      <c r="A14" s="280" t="s">
        <v>585</v>
      </c>
      <c r="B14" s="162">
        <v>1589444.1229000001</v>
      </c>
      <c r="C14" s="162">
        <v>1781967.9888599999</v>
      </c>
      <c r="D14" s="163">
        <v>12.112653926376016</v>
      </c>
      <c r="E14" s="163">
        <v>14.364383375723625</v>
      </c>
      <c r="F14" s="163">
        <v>14.316798560142329</v>
      </c>
    </row>
    <row r="15" spans="1:6" ht="15.75" customHeight="1">
      <c r="A15" s="208" t="s">
        <v>583</v>
      </c>
      <c r="B15" s="162">
        <v>1105256.1320199999</v>
      </c>
      <c r="C15" s="162">
        <v>1242380.01719</v>
      </c>
      <c r="D15" s="163">
        <v>12.406525618581131</v>
      </c>
      <c r="E15" s="163">
        <v>9.9886007818492786</v>
      </c>
      <c r="F15" s="163">
        <v>9.9816071626709899</v>
      </c>
    </row>
    <row r="16" spans="1:6" ht="15.75" customHeight="1">
      <c r="A16" s="280" t="s">
        <v>36</v>
      </c>
      <c r="B16" s="162">
        <v>947666.49919</v>
      </c>
      <c r="C16" s="162">
        <v>1062363.72309</v>
      </c>
      <c r="D16" s="163">
        <v>12.103121087221647</v>
      </c>
      <c r="E16" s="163">
        <v>8.5644060779301014</v>
      </c>
      <c r="F16" s="163">
        <v>8.5353090045195543</v>
      </c>
    </row>
    <row r="17" spans="1:6" ht="15.75" customHeight="1">
      <c r="A17" s="280" t="s">
        <v>586</v>
      </c>
      <c r="B17" s="162">
        <v>872205.59898000001</v>
      </c>
      <c r="C17" s="162">
        <v>972803.50622999994</v>
      </c>
      <c r="D17" s="163">
        <v>11.533737844338997</v>
      </c>
      <c r="E17" s="163">
        <v>7.882438536651609</v>
      </c>
      <c r="F17" s="163">
        <v>7.8157587141646907</v>
      </c>
    </row>
    <row r="18" spans="1:6" ht="15.75" customHeight="1">
      <c r="A18" s="328" t="s">
        <v>40</v>
      </c>
      <c r="B18" s="329">
        <v>754820.49476000003</v>
      </c>
      <c r="C18" s="329">
        <v>850948.36796000006</v>
      </c>
      <c r="D18" s="342">
        <v>12.735196496031076</v>
      </c>
      <c r="E18" s="342">
        <v>6.8215867487077322</v>
      </c>
      <c r="F18" s="342">
        <v>6.8367425483097932</v>
      </c>
    </row>
    <row r="19" spans="1:6" ht="14.25">
      <c r="A19" s="378" t="s">
        <v>10</v>
      </c>
      <c r="B19" s="403">
        <v>11065174.75429</v>
      </c>
      <c r="C19" s="403">
        <v>12446693.172180001</v>
      </c>
      <c r="D19" s="409">
        <v>12.485283319672668</v>
      </c>
      <c r="E19" s="409">
        <v>100</v>
      </c>
      <c r="F19" s="409">
        <v>99.999999999999986</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39"/>
      <c r="D22" s="639"/>
      <c r="E22" s="639"/>
      <c r="F22" s="639"/>
    </row>
    <row r="23" spans="1:6" ht="15">
      <c r="A23" s="204">
        <v>2024</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13">
        <v>2025</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zoomScaleNormal="100" workbookViewId="0">
      <selection activeCell="G19" sqref="G19"/>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28" t="s">
        <v>360</v>
      </c>
      <c r="B2" s="628"/>
      <c r="C2" s="628"/>
      <c r="D2" s="628"/>
      <c r="E2" s="628"/>
      <c r="F2" s="628"/>
    </row>
    <row r="3" spans="1:6" ht="15.75">
      <c r="A3" s="629" t="s">
        <v>242</v>
      </c>
      <c r="B3" s="629"/>
      <c r="C3" s="629"/>
      <c r="D3" s="629"/>
      <c r="E3" s="629"/>
      <c r="F3" s="629"/>
    </row>
    <row r="5" spans="1:6">
      <c r="A5" s="103"/>
      <c r="B5" s="102"/>
      <c r="C5" s="151"/>
      <c r="D5" s="103" t="s">
        <v>54</v>
      </c>
      <c r="E5" s="631" t="s">
        <v>13</v>
      </c>
      <c r="F5" s="632"/>
    </row>
    <row r="6" spans="1:6" ht="14.25">
      <c r="A6" s="115" t="s">
        <v>57</v>
      </c>
      <c r="B6" s="643" t="s">
        <v>119</v>
      </c>
      <c r="C6" s="644"/>
      <c r="D6" s="103" t="s">
        <v>15</v>
      </c>
      <c r="E6" s="631" t="s">
        <v>15</v>
      </c>
      <c r="F6" s="632"/>
    </row>
    <row r="7" spans="1:6" ht="15">
      <c r="A7" s="194" t="s">
        <v>37</v>
      </c>
      <c r="B7" s="646" t="s">
        <v>356</v>
      </c>
      <c r="C7" s="647"/>
      <c r="D7" s="105" t="s">
        <v>55</v>
      </c>
      <c r="E7" s="634" t="s">
        <v>19</v>
      </c>
      <c r="F7" s="635"/>
    </row>
    <row r="8" spans="1:6">
      <c r="A8" s="105"/>
      <c r="B8" s="102"/>
      <c r="C8" s="151"/>
      <c r="D8" s="105" t="s">
        <v>20</v>
      </c>
      <c r="E8" s="634" t="s">
        <v>20</v>
      </c>
      <c r="F8" s="635"/>
    </row>
    <row r="9" spans="1:6" ht="16.5" customHeight="1" thickBot="1">
      <c r="A9" s="483" t="s">
        <v>575</v>
      </c>
      <c r="B9" s="83">
        <v>2024</v>
      </c>
      <c r="C9" s="83">
        <v>2025</v>
      </c>
      <c r="D9" s="83" t="s">
        <v>561</v>
      </c>
      <c r="E9" s="83">
        <v>2024</v>
      </c>
      <c r="F9" s="83">
        <v>2025</v>
      </c>
    </row>
    <row r="10" spans="1:6" ht="15.75" thickBot="1">
      <c r="A10" s="633" t="s">
        <v>485</v>
      </c>
      <c r="B10" s="633"/>
      <c r="C10" s="633"/>
      <c r="D10" s="633"/>
      <c r="E10" s="633"/>
      <c r="F10" s="633"/>
    </row>
    <row r="11" spans="1:6" ht="13.5" customHeight="1">
      <c r="A11" s="208" t="s">
        <v>44</v>
      </c>
      <c r="B11" s="165">
        <v>669584.76365999994</v>
      </c>
      <c r="C11" s="165">
        <v>867852.17925000004</v>
      </c>
      <c r="D11" s="164">
        <v>29.610502859452126</v>
      </c>
      <c r="E11" s="164">
        <v>16.37384209942417</v>
      </c>
      <c r="F11" s="164">
        <v>20.686898986616459</v>
      </c>
    </row>
    <row r="12" spans="1:6" ht="13.5" customHeight="1">
      <c r="A12" s="208" t="s">
        <v>582</v>
      </c>
      <c r="B12" s="162">
        <v>954321.29449999996</v>
      </c>
      <c r="C12" s="162">
        <v>765495.31027999998</v>
      </c>
      <c r="D12" s="163">
        <v>-19.786416305310684</v>
      </c>
      <c r="E12" s="163">
        <v>23.336711102637267</v>
      </c>
      <c r="F12" s="163">
        <v>18.247029318030005</v>
      </c>
    </row>
    <row r="13" spans="1:6" ht="13.5" customHeight="1">
      <c r="A13" s="208" t="s">
        <v>585</v>
      </c>
      <c r="B13" s="162">
        <v>523061.21685999999</v>
      </c>
      <c r="C13" s="162">
        <v>653481.14054999989</v>
      </c>
      <c r="D13" s="163">
        <v>24.933969387546373</v>
      </c>
      <c r="E13" s="163">
        <v>12.790795487017942</v>
      </c>
      <c r="F13" s="163">
        <v>15.57695961067872</v>
      </c>
    </row>
    <row r="14" spans="1:6" ht="13.5" customHeight="1">
      <c r="A14" s="169" t="s">
        <v>42</v>
      </c>
      <c r="B14" s="162">
        <v>550549.54086000007</v>
      </c>
      <c r="C14" s="162">
        <v>570959.12965999998</v>
      </c>
      <c r="D14" s="163">
        <v>3.7071302916933835</v>
      </c>
      <c r="E14" s="163">
        <v>13.462987420259658</v>
      </c>
      <c r="F14" s="163">
        <v>13.609891319245504</v>
      </c>
    </row>
    <row r="15" spans="1:6" s="147" customFormat="1" ht="13.5" customHeight="1">
      <c r="A15" s="208" t="s">
        <v>586</v>
      </c>
      <c r="B15" s="165">
        <v>322413.55619999999</v>
      </c>
      <c r="C15" s="165">
        <v>384653.80339999998</v>
      </c>
      <c r="D15" s="164">
        <v>19.304475882952964</v>
      </c>
      <c r="E15" s="164">
        <v>7.8842126440816882</v>
      </c>
      <c r="F15" s="164">
        <v>9.1689513099227771</v>
      </c>
    </row>
    <row r="16" spans="1:6" ht="13.5" customHeight="1">
      <c r="A16" s="208" t="s">
        <v>36</v>
      </c>
      <c r="B16" s="162">
        <v>293967.46155000001</v>
      </c>
      <c r="C16" s="162">
        <v>369313.76711000002</v>
      </c>
      <c r="D16" s="163">
        <v>25.630831780742703</v>
      </c>
      <c r="E16" s="163">
        <v>7.1885996501443241</v>
      </c>
      <c r="F16" s="163">
        <v>8.8032925159833511</v>
      </c>
    </row>
    <row r="17" spans="1:6" ht="13.5" customHeight="1">
      <c r="A17" s="208" t="s">
        <v>583</v>
      </c>
      <c r="B17" s="162">
        <v>544701.82730999996</v>
      </c>
      <c r="C17" s="162">
        <v>362959.30335</v>
      </c>
      <c r="D17" s="163">
        <v>-33.365506566690271</v>
      </c>
      <c r="E17" s="163">
        <v>13.319989037520196</v>
      </c>
      <c r="F17" s="163">
        <v>8.6518218472908561</v>
      </c>
    </row>
    <row r="18" spans="1:6" ht="13.5" customHeight="1">
      <c r="A18" s="328" t="s">
        <v>40</v>
      </c>
      <c r="B18" s="329">
        <v>230756.76252000002</v>
      </c>
      <c r="C18" s="329">
        <v>220463.09609000001</v>
      </c>
      <c r="D18" s="166">
        <v>-4.4608298008635199</v>
      </c>
      <c r="E18" s="166">
        <v>5.6428625589147599</v>
      </c>
      <c r="F18" s="166">
        <v>5.2551550922323127</v>
      </c>
    </row>
    <row r="19" spans="1:6" ht="14.25">
      <c r="A19" s="378" t="s">
        <v>10</v>
      </c>
      <c r="B19" s="403">
        <v>4089356.4234599997</v>
      </c>
      <c r="C19" s="403">
        <v>4195177.7296900004</v>
      </c>
      <c r="D19" s="409">
        <v>2.5877251888077213</v>
      </c>
      <c r="E19" s="409">
        <v>100.00000000000001</v>
      </c>
      <c r="F19" s="409">
        <v>99.999999999999972</v>
      </c>
    </row>
    <row r="20" spans="1:6">
      <c r="B20" s="218"/>
      <c r="C20" s="218"/>
    </row>
    <row r="21" spans="1:6" ht="17.25" customHeight="1">
      <c r="A21" s="219" t="s">
        <v>361</v>
      </c>
    </row>
    <row r="22" spans="1:6">
      <c r="A22" s="126">
        <v>2024</v>
      </c>
    </row>
    <row r="24" spans="1:6">
      <c r="A24" s="263"/>
    </row>
    <row r="29" spans="1:6" s="147" customFormat="1" ht="14.25">
      <c r="A29" s="298"/>
    </row>
    <row r="35" spans="1:1">
      <c r="A35" s="126"/>
    </row>
    <row r="37" spans="1:1">
      <c r="A37" s="126"/>
    </row>
    <row r="38" spans="1:1">
      <c r="A38" s="126">
        <v>2025</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topLeftCell="A5" zoomScaleNormal="100" workbookViewId="0">
      <selection activeCell="G18" sqref="G18"/>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28" t="s">
        <v>362</v>
      </c>
      <c r="B2" s="628"/>
      <c r="C2" s="628"/>
      <c r="D2" s="628"/>
      <c r="E2" s="628"/>
      <c r="F2" s="628"/>
    </row>
    <row r="3" spans="1:6" ht="15.75">
      <c r="A3" s="143"/>
      <c r="B3" s="321" t="s">
        <v>243</v>
      </c>
      <c r="C3" s="321"/>
      <c r="D3" s="321"/>
      <c r="E3" s="143"/>
      <c r="F3" s="143"/>
    </row>
    <row r="4" spans="1:6">
      <c r="A4" s="143"/>
      <c r="B4" s="143"/>
      <c r="C4" s="143"/>
      <c r="D4" s="143"/>
      <c r="E4" s="143"/>
      <c r="F4" s="143"/>
    </row>
    <row r="5" spans="1:6" ht="21" customHeight="1">
      <c r="A5" s="221"/>
      <c r="B5" s="664" t="s">
        <v>137</v>
      </c>
      <c r="C5" s="664" t="s">
        <v>136</v>
      </c>
      <c r="D5" s="664" t="s">
        <v>136</v>
      </c>
      <c r="E5" s="664" t="s">
        <v>136</v>
      </c>
      <c r="F5" s="664" t="s">
        <v>136</v>
      </c>
    </row>
    <row r="6" spans="1:6" ht="10.5" customHeight="1">
      <c r="A6" s="222"/>
      <c r="B6" s="665" t="s">
        <v>356</v>
      </c>
      <c r="C6" s="665"/>
      <c r="D6" s="665"/>
      <c r="E6" s="665"/>
      <c r="F6" s="665"/>
    </row>
    <row r="7" spans="1:6" ht="39.75" customHeight="1">
      <c r="A7" s="309" t="s">
        <v>341</v>
      </c>
      <c r="B7" s="223" t="s">
        <v>344</v>
      </c>
      <c r="C7" s="224" t="s">
        <v>210</v>
      </c>
      <c r="D7" s="224" t="s">
        <v>211</v>
      </c>
      <c r="E7" s="224" t="s">
        <v>223</v>
      </c>
      <c r="F7" s="225" t="s">
        <v>135</v>
      </c>
    </row>
    <row r="8" spans="1:6" ht="15" customHeight="1" thickBot="1">
      <c r="A8" s="654" t="s">
        <v>576</v>
      </c>
      <c r="B8" s="654"/>
      <c r="C8" s="654"/>
      <c r="D8" s="654"/>
      <c r="E8" s="654"/>
      <c r="F8" s="654"/>
    </row>
    <row r="9" spans="1:6" ht="15.75" thickBot="1">
      <c r="A9" s="633" t="s">
        <v>493</v>
      </c>
      <c r="B9" s="645"/>
      <c r="C9" s="633"/>
      <c r="D9" s="633"/>
      <c r="E9" s="633"/>
      <c r="F9" s="633"/>
    </row>
    <row r="10" spans="1:6">
      <c r="A10" s="608" t="s">
        <v>582</v>
      </c>
      <c r="B10" s="231">
        <v>1912289.0297699999</v>
      </c>
      <c r="C10" s="231">
        <v>349187.03420000005</v>
      </c>
      <c r="D10" s="231">
        <v>74178.511350000015</v>
      </c>
      <c r="E10" s="231">
        <v>271772.32014999999</v>
      </c>
      <c r="F10" s="231">
        <v>2607426.8954699999</v>
      </c>
    </row>
    <row r="11" spans="1:6" ht="14.25" customHeight="1">
      <c r="A11" s="208" t="s">
        <v>42</v>
      </c>
      <c r="B11" s="231">
        <v>1271804.1029999999</v>
      </c>
      <c r="C11" s="231">
        <v>156555.60496</v>
      </c>
      <c r="D11" s="231">
        <v>58657.981310000003</v>
      </c>
      <c r="E11" s="231">
        <v>505882.41997000005</v>
      </c>
      <c r="F11" s="162">
        <v>1992900.1092399997</v>
      </c>
    </row>
    <row r="12" spans="1:6" ht="14.25" customHeight="1">
      <c r="A12" s="208" t="s">
        <v>44</v>
      </c>
      <c r="B12" s="231">
        <v>1411097.38974</v>
      </c>
      <c r="C12" s="231">
        <v>348258.31174999999</v>
      </c>
      <c r="D12" s="231">
        <v>57773.374109999997</v>
      </c>
      <c r="E12" s="231">
        <v>118773.48856999999</v>
      </c>
      <c r="F12" s="162">
        <v>1935902.5641699999</v>
      </c>
    </row>
    <row r="13" spans="1:6" ht="14.25" customHeight="1">
      <c r="A13" s="280" t="s">
        <v>585</v>
      </c>
      <c r="B13" s="231">
        <v>1355567.754</v>
      </c>
      <c r="C13" s="231">
        <v>173164.66926999998</v>
      </c>
      <c r="D13" s="231">
        <v>42182.592079999995</v>
      </c>
      <c r="E13" s="231">
        <v>211052.97351000001</v>
      </c>
      <c r="F13" s="162">
        <v>1781967.9888599999</v>
      </c>
    </row>
    <row r="14" spans="1:6" ht="15" customHeight="1">
      <c r="A14" s="208" t="s">
        <v>583</v>
      </c>
      <c r="B14" s="231">
        <v>928479.45499999996</v>
      </c>
      <c r="C14" s="231">
        <v>154035.78279</v>
      </c>
      <c r="D14" s="231">
        <v>46444.547930000001</v>
      </c>
      <c r="E14" s="231">
        <v>113420.23147</v>
      </c>
      <c r="F14" s="162">
        <v>1242380.01719</v>
      </c>
    </row>
    <row r="15" spans="1:6">
      <c r="A15" s="280" t="s">
        <v>36</v>
      </c>
      <c r="B15" s="231">
        <v>835102</v>
      </c>
      <c r="C15" s="231">
        <v>126034.09479</v>
      </c>
      <c r="D15" s="231">
        <v>39035.515880000006</v>
      </c>
      <c r="E15" s="231">
        <v>62192.112420000005</v>
      </c>
      <c r="F15" s="231">
        <v>1062363.72309</v>
      </c>
    </row>
    <row r="16" spans="1:6">
      <c r="A16" s="280" t="s">
        <v>584</v>
      </c>
      <c r="B16" s="231">
        <v>788964.04427999991</v>
      </c>
      <c r="C16" s="231">
        <v>92628.482800000013</v>
      </c>
      <c r="D16" s="231">
        <v>33175.68318</v>
      </c>
      <c r="E16" s="231">
        <v>58035.296000000002</v>
      </c>
      <c r="F16" s="231">
        <v>972803.50625999994</v>
      </c>
    </row>
    <row r="17" spans="1:6" ht="15" customHeight="1">
      <c r="A17" s="328" t="s">
        <v>40</v>
      </c>
      <c r="B17" s="231">
        <v>780177.97276999999</v>
      </c>
      <c r="C17" s="231">
        <v>0</v>
      </c>
      <c r="D17" s="231">
        <v>39030.008500000004</v>
      </c>
      <c r="E17" s="231">
        <v>31740.386699999999</v>
      </c>
      <c r="F17" s="231">
        <v>850948.36797000002</v>
      </c>
    </row>
    <row r="18" spans="1:6" ht="14.25">
      <c r="A18" s="378" t="s">
        <v>135</v>
      </c>
      <c r="B18" s="403">
        <v>9283481.7485600002</v>
      </c>
      <c r="C18" s="403">
        <v>1399863.9805600001</v>
      </c>
      <c r="D18" s="403">
        <v>390478.21434000001</v>
      </c>
      <c r="E18" s="403">
        <v>1372869.2287900001</v>
      </c>
      <c r="F18" s="403">
        <v>12446693.172250001</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74"/>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topLeftCell="A6" zoomScaleNormal="100" workbookViewId="0">
      <selection activeCell="G20" sqref="G20"/>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28" t="s">
        <v>363</v>
      </c>
      <c r="B2" s="628"/>
      <c r="C2" s="628"/>
      <c r="D2" s="628"/>
      <c r="E2" s="628"/>
      <c r="F2" s="628"/>
    </row>
    <row r="3" spans="1:6" s="317" customFormat="1" ht="15.75" customHeight="1">
      <c r="A3" s="629" t="s">
        <v>244</v>
      </c>
      <c r="B3" s="629"/>
      <c r="C3" s="629"/>
      <c r="D3" s="629"/>
      <c r="E3" s="629"/>
      <c r="F3" s="629"/>
    </row>
    <row r="5" spans="1:6">
      <c r="A5" s="73"/>
    </row>
    <row r="6" spans="1:6" ht="12" customHeight="1">
      <c r="A6" s="103"/>
      <c r="B6" s="102"/>
      <c r="C6" s="151"/>
      <c r="D6" s="103" t="s">
        <v>54</v>
      </c>
      <c r="E6" s="631" t="s">
        <v>13</v>
      </c>
      <c r="F6" s="632"/>
    </row>
    <row r="7" spans="1:6" ht="12" customHeight="1">
      <c r="A7" s="115" t="s">
        <v>57</v>
      </c>
      <c r="B7" s="643" t="s">
        <v>119</v>
      </c>
      <c r="C7" s="644"/>
      <c r="D7" s="103" t="s">
        <v>15</v>
      </c>
      <c r="E7" s="631" t="s">
        <v>15</v>
      </c>
      <c r="F7" s="632"/>
    </row>
    <row r="8" spans="1:6" ht="12" customHeight="1">
      <c r="A8" s="194" t="s">
        <v>37</v>
      </c>
      <c r="B8" s="646" t="s">
        <v>356</v>
      </c>
      <c r="C8" s="647"/>
      <c r="D8" s="105" t="s">
        <v>55</v>
      </c>
      <c r="E8" s="634" t="s">
        <v>19</v>
      </c>
      <c r="F8" s="635"/>
    </row>
    <row r="9" spans="1:6" ht="12" customHeight="1">
      <c r="A9" s="105"/>
      <c r="B9" s="481"/>
      <c r="C9" s="151"/>
      <c r="D9" s="105" t="s">
        <v>20</v>
      </c>
      <c r="E9" s="634" t="s">
        <v>20</v>
      </c>
      <c r="F9" s="635"/>
    </row>
    <row r="10" spans="1:6" ht="21" customHeight="1" thickBot="1">
      <c r="A10" s="483" t="s">
        <v>575</v>
      </c>
      <c r="B10" s="83">
        <v>2024</v>
      </c>
      <c r="C10" s="83">
        <v>2025</v>
      </c>
      <c r="D10" s="83" t="s">
        <v>561</v>
      </c>
      <c r="E10" s="83">
        <v>2024</v>
      </c>
      <c r="F10" s="83">
        <v>2025</v>
      </c>
    </row>
    <row r="11" spans="1:6" ht="15.75" thickBot="1">
      <c r="A11" s="633" t="s">
        <v>484</v>
      </c>
      <c r="B11" s="633"/>
      <c r="C11" s="633"/>
      <c r="D11" s="633"/>
      <c r="E11" s="633"/>
      <c r="F11" s="633"/>
    </row>
    <row r="12" spans="1:6" ht="12.75">
      <c r="A12" s="208" t="s">
        <v>582</v>
      </c>
      <c r="B12" s="162">
        <v>1683617.5543999998</v>
      </c>
      <c r="C12" s="162">
        <v>1912289.0297699999</v>
      </c>
      <c r="D12" s="360">
        <v>13.582150814024562</v>
      </c>
      <c r="E12" s="369">
        <v>20.597165710913956</v>
      </c>
      <c r="F12" s="369">
        <v>20.598834376624083</v>
      </c>
    </row>
    <row r="13" spans="1:6" ht="12.75">
      <c r="A13" s="208" t="s">
        <v>44</v>
      </c>
      <c r="B13" s="162">
        <v>1246339.5588900002</v>
      </c>
      <c r="C13" s="162">
        <v>1411097.38974</v>
      </c>
      <c r="D13" s="163">
        <v>13.219337352714255</v>
      </c>
      <c r="E13" s="163">
        <v>15.247561632649569</v>
      </c>
      <c r="F13" s="163">
        <v>15.200087940700493</v>
      </c>
    </row>
    <row r="14" spans="1:6" ht="12.75">
      <c r="A14" s="208" t="s">
        <v>585</v>
      </c>
      <c r="B14" s="162">
        <v>1193323.92</v>
      </c>
      <c r="C14" s="162">
        <v>1355567.754</v>
      </c>
      <c r="D14" s="360">
        <v>13.595959259745683</v>
      </c>
      <c r="E14" s="345">
        <v>14.59897496483209</v>
      </c>
      <c r="F14" s="345">
        <v>14.60193266616017</v>
      </c>
    </row>
    <row r="15" spans="1:6" ht="14.25" customHeight="1">
      <c r="A15" s="169" t="s">
        <v>42</v>
      </c>
      <c r="B15" s="162">
        <v>1120892.9720000001</v>
      </c>
      <c r="C15" s="162">
        <v>1271804.1029999999</v>
      </c>
      <c r="D15" s="163">
        <v>13.463473745466548</v>
      </c>
      <c r="E15" s="163">
        <v>13.712863843778678</v>
      </c>
      <c r="F15" s="163">
        <v>13.699645644235522</v>
      </c>
    </row>
    <row r="16" spans="1:6" ht="12.75">
      <c r="A16" s="208" t="s">
        <v>583</v>
      </c>
      <c r="B16" s="162">
        <v>816912.07799999998</v>
      </c>
      <c r="C16" s="162">
        <v>928479.45499999996</v>
      </c>
      <c r="D16" s="163">
        <v>13.657207428386187</v>
      </c>
      <c r="E16" s="163">
        <v>9.9939997642810674</v>
      </c>
      <c r="F16" s="163">
        <v>10.001414126160373</v>
      </c>
    </row>
    <row r="17" spans="1:6" ht="12.75">
      <c r="A17" s="280" t="s">
        <v>36</v>
      </c>
      <c r="B17" s="162">
        <v>731614</v>
      </c>
      <c r="C17" s="162">
        <v>835102</v>
      </c>
      <c r="D17" s="163">
        <v>14.145163979912901</v>
      </c>
      <c r="E17" s="163">
        <v>8.9504737908217464</v>
      </c>
      <c r="F17" s="163">
        <v>8.9955689322008539</v>
      </c>
    </row>
    <row r="18" spans="1:6" ht="12.75">
      <c r="A18" s="208" t="s">
        <v>584</v>
      </c>
      <c r="B18" s="231">
        <v>694574.21401999996</v>
      </c>
      <c r="C18" s="231">
        <v>788964.04427999991</v>
      </c>
      <c r="D18" s="447">
        <v>13.589596094231338</v>
      </c>
      <c r="E18" s="447">
        <v>8.4973337010590608</v>
      </c>
      <c r="F18" s="447">
        <v>8.4985791500304231</v>
      </c>
    </row>
    <row r="19" spans="1:6" ht="15" customHeight="1">
      <c r="A19" s="328" t="s">
        <v>40</v>
      </c>
      <c r="B19" s="329">
        <v>686751.0906</v>
      </c>
      <c r="C19" s="329">
        <v>780177.97276999999</v>
      </c>
      <c r="D19" s="342">
        <v>13.604184026613609</v>
      </c>
      <c r="E19" s="342">
        <v>8.4016265916638417</v>
      </c>
      <c r="F19" s="342">
        <v>8.403937163888072</v>
      </c>
    </row>
    <row r="20" spans="1:6" ht="14.25">
      <c r="A20" s="404" t="s">
        <v>10</v>
      </c>
      <c r="B20" s="403">
        <v>8174025.3879099991</v>
      </c>
      <c r="C20" s="403">
        <v>9283481.7485600002</v>
      </c>
      <c r="D20" s="409">
        <v>13.572949776874577</v>
      </c>
      <c r="E20" s="409">
        <v>100.00000000000001</v>
      </c>
      <c r="F20" s="409">
        <v>99.999999999999986</v>
      </c>
    </row>
    <row r="21" spans="1:6" ht="14.25">
      <c r="A21" s="204"/>
      <c r="B21" s="197"/>
      <c r="C21" s="197"/>
      <c r="D21" s="139"/>
      <c r="E21" s="140"/>
      <c r="F21" s="140"/>
    </row>
    <row r="22" spans="1:6" ht="15">
      <c r="A22" s="219" t="s">
        <v>345</v>
      </c>
      <c r="B22" s="232"/>
      <c r="C22" s="91"/>
      <c r="D22" s="233"/>
      <c r="E22" s="233"/>
      <c r="F22" s="233"/>
    </row>
    <row r="23" spans="1:6" ht="14.25">
      <c r="A23" s="653">
        <v>2024</v>
      </c>
      <c r="B23" s="653"/>
      <c r="C23" s="653"/>
      <c r="D23" s="653"/>
      <c r="E23" s="653"/>
      <c r="F23" s="653"/>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53">
        <v>2025</v>
      </c>
      <c r="B37" s="653"/>
      <c r="C37" s="653"/>
      <c r="D37" s="653"/>
      <c r="E37" s="653"/>
      <c r="F37" s="653"/>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topLeftCell="A6" zoomScaleNormal="100" workbookViewId="0">
      <selection activeCell="G19" sqref="G19"/>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28" t="s">
        <v>364</v>
      </c>
      <c r="B2" s="628"/>
      <c r="C2" s="628"/>
      <c r="D2" s="628"/>
      <c r="E2" s="628"/>
      <c r="F2" s="628"/>
    </row>
    <row r="3" spans="1:6" ht="15.75">
      <c r="A3" s="629" t="s">
        <v>245</v>
      </c>
      <c r="B3" s="629"/>
      <c r="C3" s="629"/>
      <c r="D3" s="629"/>
      <c r="E3" s="629"/>
      <c r="F3" s="629"/>
    </row>
    <row r="4" spans="1:6" ht="9" customHeight="1"/>
    <row r="5" spans="1:6" ht="18" customHeight="1">
      <c r="A5" s="103"/>
      <c r="B5" s="102"/>
      <c r="C5" s="151"/>
      <c r="D5" s="103" t="s">
        <v>54</v>
      </c>
      <c r="E5" s="631" t="s">
        <v>13</v>
      </c>
      <c r="F5" s="632"/>
    </row>
    <row r="6" spans="1:6" ht="14.25">
      <c r="A6" s="115" t="s">
        <v>57</v>
      </c>
      <c r="B6" s="643" t="s">
        <v>119</v>
      </c>
      <c r="C6" s="644"/>
      <c r="D6" s="103" t="s">
        <v>15</v>
      </c>
      <c r="E6" s="631" t="s">
        <v>15</v>
      </c>
      <c r="F6" s="632"/>
    </row>
    <row r="7" spans="1:6" ht="15">
      <c r="A7" s="194" t="s">
        <v>37</v>
      </c>
      <c r="B7" s="646" t="s">
        <v>356</v>
      </c>
      <c r="C7" s="647"/>
      <c r="D7" s="105" t="s">
        <v>55</v>
      </c>
      <c r="E7" s="634" t="s">
        <v>19</v>
      </c>
      <c r="F7" s="635"/>
    </row>
    <row r="8" spans="1:6">
      <c r="A8" s="105"/>
      <c r="B8" s="102"/>
      <c r="C8" s="151"/>
      <c r="D8" s="105" t="s">
        <v>20</v>
      </c>
      <c r="E8" s="634" t="s">
        <v>20</v>
      </c>
      <c r="F8" s="635"/>
    </row>
    <row r="9" spans="1:6" ht="19.5" customHeight="1" thickBot="1">
      <c r="A9" s="483" t="s">
        <v>575</v>
      </c>
      <c r="B9" s="83">
        <v>2024</v>
      </c>
      <c r="C9" s="83">
        <v>2025</v>
      </c>
      <c r="D9" s="83" t="s">
        <v>561</v>
      </c>
      <c r="E9" s="83">
        <v>2024</v>
      </c>
      <c r="F9" s="83">
        <v>2025</v>
      </c>
    </row>
    <row r="10" spans="1:6" ht="15.75" thickBot="1">
      <c r="A10" s="633" t="s">
        <v>494</v>
      </c>
      <c r="B10" s="633"/>
      <c r="C10" s="633"/>
      <c r="D10" s="633"/>
      <c r="E10" s="633"/>
      <c r="F10" s="633"/>
    </row>
    <row r="11" spans="1:6">
      <c r="A11" s="208" t="s">
        <v>44</v>
      </c>
      <c r="B11" s="162">
        <v>440347.44452999998</v>
      </c>
      <c r="C11" s="162">
        <v>561249.25200999994</v>
      </c>
      <c r="D11" s="163">
        <v>27.45600297715891</v>
      </c>
      <c r="E11" s="163">
        <v>16.167666162756287</v>
      </c>
      <c r="F11" s="163">
        <v>18.851414532246277</v>
      </c>
    </row>
    <row r="12" spans="1:6">
      <c r="A12" s="208" t="s">
        <v>582</v>
      </c>
      <c r="B12" s="165">
        <v>556759.81138999993</v>
      </c>
      <c r="C12" s="165">
        <v>531341.32886000001</v>
      </c>
      <c r="D12" s="163">
        <v>-4.5654305519179701</v>
      </c>
      <c r="E12" s="163">
        <v>20.441828095540178</v>
      </c>
      <c r="F12" s="163">
        <v>17.846857902406583</v>
      </c>
    </row>
    <row r="13" spans="1:6">
      <c r="A13" s="169" t="s">
        <v>585</v>
      </c>
      <c r="B13" s="165">
        <v>388521.50174000004</v>
      </c>
      <c r="C13" s="165">
        <v>485373.78094999999</v>
      </c>
      <c r="D13" s="164">
        <v>24.928421921629919</v>
      </c>
      <c r="E13" s="164">
        <v>14.264840219271695</v>
      </c>
      <c r="F13" s="164">
        <v>16.302885598516792</v>
      </c>
    </row>
    <row r="14" spans="1:6">
      <c r="A14" s="280" t="s">
        <v>42</v>
      </c>
      <c r="B14" s="165">
        <v>340054.38400000002</v>
      </c>
      <c r="C14" s="165">
        <v>329580.91200000001</v>
      </c>
      <c r="D14" s="164">
        <v>-3.0799402956675381</v>
      </c>
      <c r="E14" s="164">
        <v>12.485335900068277</v>
      </c>
      <c r="F14" s="164">
        <v>11.0700662348804</v>
      </c>
    </row>
    <row r="15" spans="1:6">
      <c r="A15" s="208" t="s">
        <v>584</v>
      </c>
      <c r="B15" s="162">
        <v>260564.10743999999</v>
      </c>
      <c r="C15" s="162">
        <v>304679.14627999999</v>
      </c>
      <c r="D15" s="163">
        <v>16.930589279322874</v>
      </c>
      <c r="E15" s="163">
        <v>9.5667944833491081</v>
      </c>
      <c r="F15" s="163">
        <v>10.233657978670847</v>
      </c>
    </row>
    <row r="16" spans="1:6" s="147" customFormat="1">
      <c r="A16" s="157" t="s">
        <v>583</v>
      </c>
      <c r="B16" s="162">
        <v>267221.77000999998</v>
      </c>
      <c r="C16" s="162">
        <v>283627.57660000003</v>
      </c>
      <c r="D16" s="163">
        <v>6.1393974710167276</v>
      </c>
      <c r="E16" s="163">
        <v>9.8112352475527587</v>
      </c>
      <c r="F16" s="163">
        <v>9.5265713051992975</v>
      </c>
    </row>
    <row r="17" spans="1:10">
      <c r="A17" s="208" t="s">
        <v>36</v>
      </c>
      <c r="B17" s="162">
        <v>253907.85175</v>
      </c>
      <c r="C17" s="162">
        <v>278583</v>
      </c>
      <c r="D17" s="163">
        <v>9.7181509275638298</v>
      </c>
      <c r="E17" s="163">
        <v>9.3224053737342452</v>
      </c>
      <c r="F17" s="163">
        <v>9.3571324965314933</v>
      </c>
      <c r="G17" s="147"/>
      <c r="J17" s="218"/>
    </row>
    <row r="18" spans="1:10">
      <c r="A18" s="328" t="s">
        <v>40</v>
      </c>
      <c r="B18" s="329">
        <v>216253.36802000002</v>
      </c>
      <c r="C18" s="329">
        <v>202791.20056999999</v>
      </c>
      <c r="D18" s="342">
        <v>-6.2251827905658308</v>
      </c>
      <c r="E18" s="342">
        <v>7.9398945177274447</v>
      </c>
      <c r="F18" s="342">
        <v>6.8114139515483103</v>
      </c>
      <c r="G18" s="147"/>
      <c r="J18" s="218"/>
    </row>
    <row r="19" spans="1:10" ht="14.25">
      <c r="A19" s="404" t="s">
        <v>10</v>
      </c>
      <c r="B19" s="403">
        <v>2723630.2388800001</v>
      </c>
      <c r="C19" s="403">
        <v>2977226.1972699999</v>
      </c>
      <c r="D19" s="409">
        <v>9.3109539896385698</v>
      </c>
      <c r="E19" s="409">
        <v>100</v>
      </c>
      <c r="F19" s="409">
        <v>100</v>
      </c>
      <c r="G19" s="147"/>
      <c r="J19" s="218"/>
    </row>
    <row r="20" spans="1:10" ht="14.25">
      <c r="A20" s="93"/>
      <c r="B20" s="197"/>
      <c r="C20" s="197"/>
      <c r="D20" s="139"/>
      <c r="E20" s="140"/>
      <c r="F20" s="140"/>
      <c r="J20" s="218"/>
    </row>
    <row r="21" spans="1:10" ht="18" customHeight="1">
      <c r="A21" s="124" t="s">
        <v>346</v>
      </c>
      <c r="J21" s="218"/>
    </row>
    <row r="22" spans="1:10" ht="14.25">
      <c r="A22" s="127">
        <v>2024</v>
      </c>
    </row>
    <row r="24" spans="1:10">
      <c r="A24" s="263"/>
    </row>
    <row r="29" spans="1:10" s="147" customFormat="1" ht="14.25">
      <c r="A29" s="298"/>
    </row>
    <row r="32" spans="1:10">
      <c r="J32" s="421" t="s">
        <v>260</v>
      </c>
    </row>
    <row r="38" spans="1:1" ht="14.25">
      <c r="A38" s="127">
        <v>2025</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zoomScaleNormal="100" zoomScaleSheetLayoutView="100" workbookViewId="0">
      <selection activeCell="U38" sqref="U38"/>
    </sheetView>
  </sheetViews>
  <sheetFormatPr defaultRowHeight="12"/>
  <cols>
    <col min="1" max="1" width="24.7109375" style="150" customWidth="1"/>
    <col min="2" max="11" width="9.140625" style="150"/>
    <col min="12" max="12" width="9.140625" style="150" customWidth="1"/>
    <col min="13" max="16384" width="9.140625" style="150"/>
  </cols>
  <sheetData>
    <row r="1" spans="1:13" s="317" customFormat="1" ht="15.75" customHeight="1">
      <c r="A1" s="628" t="s">
        <v>246</v>
      </c>
      <c r="B1" s="628"/>
      <c r="C1" s="628"/>
      <c r="D1" s="628"/>
      <c r="E1" s="628"/>
      <c r="F1" s="628"/>
      <c r="G1" s="628"/>
      <c r="H1" s="628"/>
      <c r="I1" s="628"/>
      <c r="J1" s="628"/>
      <c r="K1" s="628"/>
      <c r="L1" s="628"/>
      <c r="M1" s="628"/>
    </row>
    <row r="2" spans="1:13" s="317" customFormat="1" ht="17.25" customHeight="1">
      <c r="A2" s="672" t="s">
        <v>247</v>
      </c>
      <c r="B2" s="672"/>
      <c r="C2" s="672"/>
      <c r="D2" s="672"/>
      <c r="E2" s="672"/>
      <c r="F2" s="672"/>
      <c r="G2" s="672"/>
      <c r="H2" s="672"/>
      <c r="I2" s="672"/>
      <c r="J2" s="672"/>
      <c r="K2" s="672"/>
      <c r="L2" s="672"/>
      <c r="M2" s="672"/>
    </row>
    <row r="3" spans="1:13" ht="12" customHeight="1" thickBot="1">
      <c r="A3" s="671" t="s">
        <v>357</v>
      </c>
      <c r="B3" s="671"/>
      <c r="C3" s="671"/>
      <c r="D3" s="671"/>
      <c r="E3" s="671"/>
      <c r="F3" s="671"/>
      <c r="G3" s="671"/>
      <c r="H3" s="671"/>
      <c r="I3" s="671"/>
      <c r="J3" s="671"/>
      <c r="K3" s="671"/>
      <c r="L3" s="671"/>
      <c r="M3" s="671"/>
    </row>
    <row r="4" spans="1:13" s="72" customFormat="1" ht="15" customHeight="1" thickBot="1">
      <c r="A4" s="666" t="s">
        <v>495</v>
      </c>
      <c r="B4" s="668">
        <v>2024</v>
      </c>
      <c r="C4" s="668"/>
      <c r="D4" s="668"/>
      <c r="E4" s="669"/>
      <c r="F4" s="670">
        <v>2025</v>
      </c>
      <c r="G4" s="668"/>
      <c r="H4" s="668"/>
      <c r="I4" s="668"/>
      <c r="J4" s="668"/>
      <c r="K4" s="668"/>
      <c r="L4" s="668"/>
      <c r="M4" s="669"/>
    </row>
    <row r="5" spans="1:13" s="72" customFormat="1" ht="19.5" customHeight="1" thickBot="1">
      <c r="A5" s="667"/>
      <c r="B5" s="597" t="s">
        <v>559</v>
      </c>
      <c r="C5" s="597" t="s">
        <v>448</v>
      </c>
      <c r="D5" s="597" t="s">
        <v>445</v>
      </c>
      <c r="E5" s="597" t="s">
        <v>446</v>
      </c>
      <c r="F5" s="597" t="s">
        <v>528</v>
      </c>
      <c r="G5" s="597" t="s">
        <v>401</v>
      </c>
      <c r="H5" s="597" t="s">
        <v>402</v>
      </c>
      <c r="I5" s="597" t="s">
        <v>292</v>
      </c>
      <c r="J5" s="597" t="s">
        <v>375</v>
      </c>
      <c r="K5" s="597" t="s">
        <v>447</v>
      </c>
      <c r="L5" s="597" t="s">
        <v>558</v>
      </c>
      <c r="M5" s="597" t="s">
        <v>462</v>
      </c>
    </row>
    <row r="6" spans="1:13" s="72" customFormat="1" ht="17.25" customHeight="1" thickBot="1">
      <c r="A6" s="106"/>
      <c r="C6" s="106"/>
      <c r="I6" s="106"/>
      <c r="J6" s="106"/>
    </row>
    <row r="7" spans="1:13" s="72" customFormat="1" ht="26.25" customHeight="1" thickBot="1">
      <c r="A7" s="242" t="s">
        <v>400</v>
      </c>
      <c r="B7" s="332">
        <v>56567</v>
      </c>
      <c r="C7" s="332">
        <v>60195</v>
      </c>
      <c r="D7" s="332">
        <v>53960</v>
      </c>
      <c r="E7" s="332">
        <v>77712</v>
      </c>
      <c r="F7" s="589">
        <v>52389</v>
      </c>
      <c r="G7" s="332">
        <v>47788</v>
      </c>
      <c r="H7" s="332">
        <v>47156</v>
      </c>
      <c r="I7" s="272">
        <v>54071</v>
      </c>
      <c r="J7" s="272">
        <v>62539</v>
      </c>
      <c r="K7" s="272">
        <v>67735</v>
      </c>
      <c r="L7" s="272">
        <v>80173</v>
      </c>
      <c r="M7" s="272">
        <v>74469</v>
      </c>
    </row>
    <row r="8" spans="1:13" s="72" customFormat="1" ht="28.5" customHeight="1" thickBot="1">
      <c r="A8" s="243" t="s">
        <v>369</v>
      </c>
      <c r="B8" s="270" t="s">
        <v>572</v>
      </c>
      <c r="C8" s="270">
        <v>6.4136333904926897</v>
      </c>
      <c r="D8" s="270">
        <v>-10.358003156408339</v>
      </c>
      <c r="E8" s="270">
        <v>44.017790956263894</v>
      </c>
      <c r="F8" s="270">
        <v>-32.585701050030885</v>
      </c>
      <c r="G8" s="270">
        <v>-8.7823779801103292</v>
      </c>
      <c r="H8" s="270">
        <v>-1.3225077425295053</v>
      </c>
      <c r="I8" s="270">
        <v>14.66409364661973</v>
      </c>
      <c r="J8" s="270">
        <v>15.660890310887538</v>
      </c>
      <c r="K8" s="270">
        <v>8.3084155486976137</v>
      </c>
      <c r="L8" s="270">
        <f>(L7-K7)/K7*100</f>
        <v>18.362737137373589</v>
      </c>
      <c r="M8" s="604">
        <f t="shared" ref="M8" si="0">(M7-L7)/L7*100</f>
        <v>-7.1146146458283956</v>
      </c>
    </row>
    <row r="9" spans="1:13" s="72" customFormat="1" ht="24.75" customHeight="1" thickBot="1">
      <c r="A9" s="244" t="s">
        <v>293</v>
      </c>
      <c r="B9" s="463">
        <v>1023362</v>
      </c>
      <c r="C9" s="463">
        <v>1092739</v>
      </c>
      <c r="D9" s="463">
        <v>985755</v>
      </c>
      <c r="E9" s="463">
        <v>1406526</v>
      </c>
      <c r="F9" s="588">
        <v>1020894</v>
      </c>
      <c r="G9" s="463">
        <v>929470</v>
      </c>
      <c r="H9" s="463">
        <v>911680</v>
      </c>
      <c r="I9" s="273">
        <v>1036436</v>
      </c>
      <c r="J9" s="273">
        <v>1190645</v>
      </c>
      <c r="K9" s="273">
        <v>1280187</v>
      </c>
      <c r="L9" s="273">
        <v>1511725</v>
      </c>
      <c r="M9" s="605">
        <v>1402445</v>
      </c>
    </row>
    <row r="10" spans="1:13" s="72" customFormat="1" ht="26.25" customHeight="1" thickBot="1">
      <c r="A10" s="243" t="s">
        <v>368</v>
      </c>
      <c r="B10" s="270" t="s">
        <v>572</v>
      </c>
      <c r="C10" s="270">
        <v>6.779321491319787</v>
      </c>
      <c r="D10" s="270">
        <v>-9.790444012705688</v>
      </c>
      <c r="E10" s="270">
        <v>42.685149961197254</v>
      </c>
      <c r="F10" s="270">
        <v>-27.417338890287134</v>
      </c>
      <c r="G10" s="270">
        <v>-8.9552882081783221</v>
      </c>
      <c r="H10" s="270">
        <v>-1.9139939965786956</v>
      </c>
      <c r="I10" s="270">
        <v>13.684187434187434</v>
      </c>
      <c r="J10" s="270">
        <v>14.878776885403441</v>
      </c>
      <c r="K10" s="270">
        <v>7.5204615985453263</v>
      </c>
      <c r="L10" s="270">
        <f t="shared" ref="L10:M10" si="1">(L9-K9)/K9*100</f>
        <v>18.086263959874614</v>
      </c>
      <c r="M10" s="604">
        <f t="shared" si="1"/>
        <v>-7.228827994509583</v>
      </c>
    </row>
    <row r="11" spans="1:13" s="72" customFormat="1">
      <c r="A11" s="91"/>
    </row>
    <row r="12" spans="1:13" ht="12" customHeight="1">
      <c r="A12" s="245"/>
    </row>
    <row r="13" spans="1:13" ht="12" customHeight="1">
      <c r="A13" s="245"/>
    </row>
    <row r="14" spans="1:13" ht="12" customHeight="1">
      <c r="A14" s="312" t="s">
        <v>206</v>
      </c>
      <c r="G14" s="312" t="s">
        <v>496</v>
      </c>
    </row>
    <row r="15" spans="1:13" ht="12" customHeight="1">
      <c r="A15" s="245"/>
    </row>
    <row r="16" spans="1:13" ht="19.5" customHeight="1">
      <c r="A16" s="246"/>
    </row>
    <row r="17" spans="1:1" ht="33" customHeight="1">
      <c r="A17" s="246"/>
    </row>
    <row r="18" spans="1:1" ht="27" customHeight="1">
      <c r="A18" s="247"/>
    </row>
    <row r="19" spans="1:1" ht="27" customHeight="1">
      <c r="A19" s="247"/>
    </row>
    <row r="20" spans="1:1" ht="27" customHeight="1">
      <c r="A20" s="247"/>
    </row>
    <row r="21" spans="1:1" ht="12" hidden="1" customHeight="1"/>
    <row r="22" spans="1:1" ht="12" hidden="1" customHeight="1"/>
    <row r="23" spans="1:1" ht="12" hidden="1" customHeight="1"/>
    <row r="24" spans="1:1" ht="12" hidden="1" customHeight="1">
      <c r="A24" s="354"/>
    </row>
    <row r="25" spans="1:1" ht="12" hidden="1" customHeight="1"/>
    <row r="26" spans="1:1" ht="12" hidden="1" customHeight="1"/>
    <row r="27" spans="1:1" ht="12" hidden="1" customHeight="1"/>
    <row r="28" spans="1:1" ht="12" hidden="1" customHeight="1"/>
    <row r="29" spans="1:1" ht="12" hidden="1" customHeight="1"/>
    <row r="30" spans="1:1" ht="12" hidden="1" customHeight="1">
      <c r="A30" s="243"/>
    </row>
    <row r="31" spans="1:1" ht="12" hidden="1" customHeight="1"/>
    <row r="32" spans="1:1" ht="12" hidden="1" customHeight="1"/>
    <row r="35" spans="1:1" ht="12.75" customHeight="1"/>
    <row r="40" spans="1:1">
      <c r="A40" s="354"/>
    </row>
    <row r="41" spans="1:1" ht="12" customHeight="1">
      <c r="A41" s="245"/>
    </row>
  </sheetData>
  <mergeCells count="6">
    <mergeCell ref="A4:A5"/>
    <mergeCell ref="B4:E4"/>
    <mergeCell ref="F4:M4"/>
    <mergeCell ref="A3:M3"/>
    <mergeCell ref="A1:M1"/>
    <mergeCell ref="A2:M2"/>
  </mergeCells>
  <phoneticPr fontId="5" type="noConversion"/>
  <printOptions horizontalCentered="1"/>
  <pageMargins left="0.7" right="0.7" top="0.75" bottom="0.75" header="0.3" footer="0.3"/>
  <pageSetup paperSize="9" scale="95"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L8:M10" unlocked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75" t="s">
        <v>58</v>
      </c>
      <c r="B1" s="675"/>
      <c r="C1" s="675"/>
      <c r="D1" s="675"/>
      <c r="E1" s="18"/>
      <c r="F1" s="18"/>
    </row>
    <row r="2" spans="1:6" s="6" customFormat="1" ht="15.75" customHeight="1">
      <c r="A2" s="676" t="s">
        <v>45</v>
      </c>
      <c r="B2" s="676"/>
      <c r="C2" s="676"/>
      <c r="D2" s="676"/>
      <c r="E2" s="7"/>
      <c r="F2" s="7"/>
    </row>
    <row r="5" spans="1:6">
      <c r="A5" s="13"/>
    </row>
    <row r="6" spans="1:6" ht="12" customHeight="1">
      <c r="A6" s="4"/>
      <c r="B6" s="674" t="s">
        <v>12</v>
      </c>
      <c r="C6" s="674"/>
      <c r="D6" s="4" t="s">
        <v>54</v>
      </c>
      <c r="E6" s="674" t="s">
        <v>13</v>
      </c>
      <c r="F6" s="674"/>
    </row>
    <row r="7" spans="1:6" ht="12" customHeight="1">
      <c r="A7" s="4" t="s">
        <v>57</v>
      </c>
      <c r="B7" s="9"/>
      <c r="C7" s="9"/>
      <c r="D7" s="4" t="s">
        <v>15</v>
      </c>
      <c r="E7" s="677" t="s">
        <v>16</v>
      </c>
      <c r="F7" s="677"/>
    </row>
    <row r="8" spans="1:6" ht="12" customHeight="1">
      <c r="A8" s="5" t="s">
        <v>37</v>
      </c>
      <c r="B8" s="673" t="s">
        <v>18</v>
      </c>
      <c r="C8" s="673"/>
      <c r="D8" s="5" t="s">
        <v>55</v>
      </c>
      <c r="E8" s="673" t="s">
        <v>19</v>
      </c>
      <c r="F8" s="673"/>
    </row>
    <row r="9" spans="1:6" ht="12" customHeight="1">
      <c r="A9" s="5"/>
      <c r="B9" s="10"/>
      <c r="C9" s="10"/>
      <c r="D9" s="5" t="s">
        <v>20</v>
      </c>
      <c r="E9" s="673" t="s">
        <v>21</v>
      </c>
      <c r="F9" s="673"/>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G18" sqref="G18"/>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28" t="s">
        <v>248</v>
      </c>
      <c r="B2" s="628"/>
      <c r="C2" s="628"/>
      <c r="D2" s="628"/>
      <c r="E2" s="628"/>
      <c r="F2" s="628"/>
    </row>
    <row r="3" spans="1:6" s="317" customFormat="1" ht="15.75" customHeight="1">
      <c r="A3" s="629" t="s">
        <v>249</v>
      </c>
      <c r="B3" s="629"/>
      <c r="C3" s="629"/>
      <c r="D3" s="629"/>
      <c r="E3" s="629"/>
      <c r="F3" s="629"/>
    </row>
    <row r="4" spans="1:6">
      <c r="D4" s="248"/>
    </row>
    <row r="5" spans="1:6" ht="12" customHeight="1">
      <c r="A5" s="103"/>
      <c r="B5" s="102"/>
      <c r="C5" s="151"/>
      <c r="D5" s="103" t="s">
        <v>54</v>
      </c>
      <c r="E5" s="631" t="s">
        <v>13</v>
      </c>
      <c r="F5" s="632"/>
    </row>
    <row r="6" spans="1:6" ht="12" customHeight="1">
      <c r="A6" s="115" t="s">
        <v>57</v>
      </c>
      <c r="B6" s="631" t="s">
        <v>119</v>
      </c>
      <c r="C6" s="632"/>
      <c r="D6" s="103" t="s">
        <v>15</v>
      </c>
      <c r="E6" s="631" t="s">
        <v>15</v>
      </c>
      <c r="F6" s="632"/>
    </row>
    <row r="7" spans="1:6" ht="12" customHeight="1">
      <c r="A7" s="194" t="s">
        <v>37</v>
      </c>
      <c r="B7" s="634" t="s">
        <v>356</v>
      </c>
      <c r="C7" s="635"/>
      <c r="D7" s="105" t="s">
        <v>55</v>
      </c>
      <c r="E7" s="634" t="s">
        <v>19</v>
      </c>
      <c r="F7" s="635"/>
    </row>
    <row r="8" spans="1:6" ht="12" customHeight="1">
      <c r="A8" s="105"/>
      <c r="B8" s="102"/>
      <c r="C8" s="151"/>
      <c r="D8" s="105" t="s">
        <v>20</v>
      </c>
      <c r="E8" s="634" t="s">
        <v>20</v>
      </c>
      <c r="F8" s="635"/>
    </row>
    <row r="9" spans="1:6" ht="16.5" customHeight="1" thickBot="1">
      <c r="A9" s="483" t="s">
        <v>575</v>
      </c>
      <c r="B9" s="83">
        <v>2024</v>
      </c>
      <c r="C9" s="83">
        <v>2025</v>
      </c>
      <c r="D9" s="83" t="s">
        <v>561</v>
      </c>
      <c r="E9" s="83">
        <v>2024</v>
      </c>
      <c r="F9" s="83">
        <v>2025</v>
      </c>
    </row>
    <row r="10" spans="1:6" ht="15.75" thickBot="1">
      <c r="A10" s="633" t="s">
        <v>484</v>
      </c>
      <c r="B10" s="633"/>
      <c r="C10" s="633"/>
      <c r="D10" s="633"/>
      <c r="E10" s="633"/>
      <c r="F10" s="633"/>
    </row>
    <row r="11" spans="1:6" ht="15.75" customHeight="1">
      <c r="A11" s="208" t="s">
        <v>582</v>
      </c>
      <c r="B11" s="165">
        <v>311387.35582000006</v>
      </c>
      <c r="C11" s="165">
        <v>349187.03420000005</v>
      </c>
      <c r="D11" s="164">
        <v>12.139117942171818</v>
      </c>
      <c r="E11" s="164">
        <v>24.917301691963235</v>
      </c>
      <c r="F11" s="164">
        <v>24.944354526524187</v>
      </c>
    </row>
    <row r="12" spans="1:6" ht="15.75" customHeight="1">
      <c r="A12" s="208" t="s">
        <v>44</v>
      </c>
      <c r="B12" s="165">
        <v>309981.23093999998</v>
      </c>
      <c r="C12" s="165">
        <v>348258.31174999999</v>
      </c>
      <c r="D12" s="164">
        <v>12.348193048310385</v>
      </c>
      <c r="E12" s="369">
        <v>24.804783193068914</v>
      </c>
      <c r="F12" s="369">
        <v>24.878010762923061</v>
      </c>
    </row>
    <row r="13" spans="1:6" ht="15.75" customHeight="1">
      <c r="A13" s="169" t="s">
        <v>585</v>
      </c>
      <c r="B13" s="165">
        <v>153923.85350999999</v>
      </c>
      <c r="C13" s="165">
        <v>173164.66926999998</v>
      </c>
      <c r="D13" s="164">
        <v>12.50021703669859</v>
      </c>
      <c r="E13" s="164">
        <v>12.317029011657391</v>
      </c>
      <c r="F13" s="164">
        <v>12.370106787141374</v>
      </c>
    </row>
    <row r="14" spans="1:6" ht="15.75" customHeight="1">
      <c r="A14" s="208" t="s">
        <v>42</v>
      </c>
      <c r="B14" s="165">
        <v>140049.83484999998</v>
      </c>
      <c r="C14" s="165">
        <v>156555.60496</v>
      </c>
      <c r="D14" s="164">
        <v>11.785640538368703</v>
      </c>
      <c r="E14" s="369">
        <v>11.206826229913792</v>
      </c>
      <c r="F14" s="369">
        <v>11.183629776470973</v>
      </c>
    </row>
    <row r="15" spans="1:6" ht="15.75" customHeight="1">
      <c r="A15" s="208" t="s">
        <v>583</v>
      </c>
      <c r="B15" s="165">
        <v>136845.63623</v>
      </c>
      <c r="C15" s="165">
        <v>154035.78279</v>
      </c>
      <c r="D15" s="164">
        <v>12.561706046006528</v>
      </c>
      <c r="E15" s="369">
        <v>10.950425376753707</v>
      </c>
      <c r="F15" s="369">
        <v>11.003624989935073</v>
      </c>
    </row>
    <row r="16" spans="1:6" ht="15.75" customHeight="1">
      <c r="A16" s="208" t="s">
        <v>36</v>
      </c>
      <c r="B16" s="165">
        <v>112306.51450999999</v>
      </c>
      <c r="C16" s="165">
        <v>126034.09479</v>
      </c>
      <c r="D16" s="164">
        <v>12.223316109394244</v>
      </c>
      <c r="E16" s="164">
        <v>8.9867981204610619</v>
      </c>
      <c r="F16" s="164">
        <v>9.0033100744246219</v>
      </c>
    </row>
    <row r="17" spans="1:6" ht="15.75" customHeight="1">
      <c r="A17" s="328" t="s">
        <v>584</v>
      </c>
      <c r="B17" s="495">
        <v>85188.865170000005</v>
      </c>
      <c r="C17" s="495">
        <v>92628.482800000013</v>
      </c>
      <c r="D17" s="496">
        <v>8.7330869065502359</v>
      </c>
      <c r="E17" s="496">
        <v>6.8168363761818869</v>
      </c>
      <c r="F17" s="496">
        <v>6.6169630825807095</v>
      </c>
    </row>
    <row r="18" spans="1:6" ht="15.75" customHeight="1">
      <c r="A18" s="404" t="s">
        <v>10</v>
      </c>
      <c r="B18" s="403">
        <v>1249683.2910300002</v>
      </c>
      <c r="C18" s="403">
        <v>1399863.9805600001</v>
      </c>
      <c r="D18" s="409">
        <v>12.017500002438176</v>
      </c>
      <c r="E18" s="409">
        <v>99.999999999999986</v>
      </c>
      <c r="F18" s="409">
        <v>100.00000000000003</v>
      </c>
    </row>
    <row r="19" spans="1:6" ht="13.5" customHeight="1">
      <c r="A19" s="124" t="s">
        <v>226</v>
      </c>
      <c r="B19" s="232"/>
      <c r="C19" s="91"/>
      <c r="D19" s="91"/>
      <c r="E19" s="91"/>
      <c r="F19" s="91"/>
    </row>
    <row r="20" spans="1:6" ht="14.25">
      <c r="A20" s="653">
        <v>2024</v>
      </c>
      <c r="B20" s="653"/>
      <c r="C20" s="653"/>
      <c r="D20" s="653"/>
      <c r="E20" s="653"/>
      <c r="F20" s="653"/>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2025</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8"/>
  <sheetViews>
    <sheetView topLeftCell="A3" zoomScaleNormal="100" workbookViewId="0">
      <selection activeCell="H20" sqref="H20"/>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28" t="s">
        <v>250</v>
      </c>
      <c r="B3" s="628"/>
      <c r="C3" s="628"/>
      <c r="D3" s="628"/>
      <c r="E3" s="628"/>
      <c r="F3" s="628"/>
    </row>
    <row r="4" spans="1:6" ht="15.75">
      <c r="A4" s="629" t="s">
        <v>251</v>
      </c>
      <c r="B4" s="629"/>
      <c r="C4" s="629"/>
      <c r="D4" s="629"/>
      <c r="E4" s="629"/>
      <c r="F4" s="629"/>
    </row>
    <row r="6" spans="1:6">
      <c r="A6" s="103"/>
      <c r="B6" s="102"/>
      <c r="C6" s="151"/>
      <c r="D6" s="103" t="s">
        <v>54</v>
      </c>
      <c r="E6" s="631" t="s">
        <v>13</v>
      </c>
      <c r="F6" s="632"/>
    </row>
    <row r="7" spans="1:6" ht="14.25">
      <c r="A7" s="115" t="s">
        <v>57</v>
      </c>
      <c r="B7" s="643" t="s">
        <v>119</v>
      </c>
      <c r="C7" s="644"/>
      <c r="D7" s="103" t="s">
        <v>15</v>
      </c>
      <c r="E7" s="631" t="s">
        <v>15</v>
      </c>
      <c r="F7" s="632"/>
    </row>
    <row r="8" spans="1:6" ht="15">
      <c r="A8" s="194" t="s">
        <v>37</v>
      </c>
      <c r="B8" s="646" t="s">
        <v>356</v>
      </c>
      <c r="C8" s="647"/>
      <c r="D8" s="105" t="s">
        <v>55</v>
      </c>
      <c r="E8" s="634" t="s">
        <v>19</v>
      </c>
      <c r="F8" s="635"/>
    </row>
    <row r="9" spans="1:6">
      <c r="A9" s="105"/>
      <c r="B9" s="481"/>
      <c r="C9" s="151"/>
      <c r="D9" s="105" t="s">
        <v>20</v>
      </c>
      <c r="E9" s="634" t="s">
        <v>20</v>
      </c>
      <c r="F9" s="635"/>
    </row>
    <row r="10" spans="1:6" ht="19.5" customHeight="1" thickBot="1">
      <c r="A10" s="483" t="s">
        <v>575</v>
      </c>
      <c r="B10" s="83">
        <v>2024</v>
      </c>
      <c r="C10" s="83">
        <v>2025</v>
      </c>
      <c r="D10" s="83" t="s">
        <v>561</v>
      </c>
      <c r="E10" s="83">
        <v>2024</v>
      </c>
      <c r="F10" s="83">
        <v>2025</v>
      </c>
    </row>
    <row r="11" spans="1:6" ht="15.75" thickBot="1">
      <c r="A11" s="633" t="s">
        <v>494</v>
      </c>
      <c r="B11" s="633"/>
      <c r="C11" s="633"/>
      <c r="D11" s="633"/>
      <c r="E11" s="633"/>
      <c r="F11" s="633"/>
    </row>
    <row r="12" spans="1:6" ht="15.75" customHeight="1">
      <c r="A12" s="208" t="s">
        <v>44</v>
      </c>
      <c r="B12" s="165">
        <v>171764.97813</v>
      </c>
      <c r="C12" s="165">
        <v>247538.46424</v>
      </c>
      <c r="D12" s="164">
        <v>44.114630895624707</v>
      </c>
      <c r="E12" s="369">
        <v>22.07456011079239</v>
      </c>
      <c r="F12" s="369">
        <v>46.327653466936717</v>
      </c>
    </row>
    <row r="13" spans="1:6" ht="15.75" customHeight="1">
      <c r="A13" s="208" t="s">
        <v>582</v>
      </c>
      <c r="B13" s="165">
        <v>247735.27156999998</v>
      </c>
      <c r="C13" s="165">
        <v>98012.044290000005</v>
      </c>
      <c r="D13" s="164">
        <v>-60.43678251027498</v>
      </c>
      <c r="E13" s="369">
        <v>31.837963730280954</v>
      </c>
      <c r="F13" s="369">
        <v>18.343282678892226</v>
      </c>
    </row>
    <row r="14" spans="1:6" ht="15.75" customHeight="1">
      <c r="A14" s="208" t="s">
        <v>585</v>
      </c>
      <c r="B14" s="165">
        <v>34402.850530000003</v>
      </c>
      <c r="C14" s="165">
        <v>51842.078200000004</v>
      </c>
      <c r="D14" s="164">
        <v>50.691228782895848</v>
      </c>
      <c r="E14" s="369">
        <v>4.4213191785366135</v>
      </c>
      <c r="F14" s="369">
        <v>9.7024187381515556</v>
      </c>
    </row>
    <row r="15" spans="1:6" ht="15.75" customHeight="1">
      <c r="A15" s="208" t="s">
        <v>36</v>
      </c>
      <c r="B15" s="165">
        <v>17512.609800000002</v>
      </c>
      <c r="C15" s="165">
        <v>50880.767110000001</v>
      </c>
      <c r="D15" s="164">
        <v>190.53789064608745</v>
      </c>
      <c r="E15" s="369">
        <v>2.2506518030373295</v>
      </c>
      <c r="F15" s="369">
        <v>9.5225061448171147</v>
      </c>
    </row>
    <row r="16" spans="1:6" ht="15.75" customHeight="1">
      <c r="A16" s="208" t="s">
        <v>583</v>
      </c>
      <c r="B16" s="165">
        <v>242990.54579</v>
      </c>
      <c r="C16" s="165">
        <v>44440.169009999998</v>
      </c>
      <c r="D16" s="164">
        <v>-81.711153055145374</v>
      </c>
      <c r="E16" s="369">
        <v>31.228190215446254</v>
      </c>
      <c r="F16" s="369">
        <v>8.3171266179920629</v>
      </c>
    </row>
    <row r="17" spans="1:6" ht="15.75" customHeight="1">
      <c r="A17" s="208" t="s">
        <v>42</v>
      </c>
      <c r="B17" s="165">
        <v>50510.35686</v>
      </c>
      <c r="C17" s="165">
        <v>24876.613659999999</v>
      </c>
      <c r="D17" s="164">
        <v>-50.749479499915772</v>
      </c>
      <c r="E17" s="369">
        <v>6.491392604374588</v>
      </c>
      <c r="F17" s="369">
        <v>4.6557416464940431</v>
      </c>
    </row>
    <row r="18" spans="1:6" ht="13.5" customHeight="1">
      <c r="A18" s="208" t="s">
        <v>584</v>
      </c>
      <c r="B18" s="165">
        <v>13196.188970000001</v>
      </c>
      <c r="C18" s="165">
        <v>16731.042560000002</v>
      </c>
      <c r="D18" s="164">
        <v>26.786927635214063</v>
      </c>
      <c r="E18" s="369">
        <v>1.6959223575318749</v>
      </c>
      <c r="F18" s="369">
        <v>3.1312707067162902</v>
      </c>
    </row>
    <row r="19" spans="1:6" ht="13.5" customHeight="1">
      <c r="A19" s="404" t="s">
        <v>10</v>
      </c>
      <c r="B19" s="403">
        <v>778112.80164999992</v>
      </c>
      <c r="C19" s="403">
        <v>534321.17906999995</v>
      </c>
      <c r="D19" s="409">
        <v>-31.331141457001632</v>
      </c>
      <c r="E19" s="409">
        <v>100</v>
      </c>
      <c r="F19" s="409">
        <v>100</v>
      </c>
    </row>
    <row r="20" spans="1:6" ht="14.25">
      <c r="A20" s="204"/>
      <c r="B20" s="438"/>
      <c r="C20" s="438"/>
      <c r="D20" s="439"/>
      <c r="E20" s="439"/>
      <c r="F20" s="439"/>
    </row>
    <row r="21" spans="1:6" ht="15">
      <c r="A21" s="124" t="s">
        <v>225</v>
      </c>
      <c r="B21" s="232"/>
    </row>
    <row r="22" spans="1:6" ht="14.25">
      <c r="A22" s="127">
        <v>2024</v>
      </c>
    </row>
    <row r="25" spans="1:6">
      <c r="A25" s="263"/>
    </row>
    <row r="28" spans="1:6" s="147" customFormat="1">
      <c r="A28" s="304"/>
    </row>
    <row r="37" spans="1:1">
      <c r="A37" s="263"/>
    </row>
    <row r="38" spans="1:1" ht="14.25">
      <c r="A38" s="127">
        <v>2025</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G18" sqref="G18"/>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28" t="s">
        <v>370</v>
      </c>
      <c r="B2" s="628"/>
      <c r="C2" s="628"/>
      <c r="D2" s="628"/>
      <c r="E2" s="628"/>
      <c r="F2" s="628"/>
    </row>
    <row r="3" spans="1:6" s="317" customFormat="1" ht="15.75" customHeight="1">
      <c r="A3" s="629" t="s">
        <v>371</v>
      </c>
      <c r="B3" s="629"/>
      <c r="C3" s="629"/>
      <c r="D3" s="629"/>
      <c r="E3" s="629"/>
      <c r="F3" s="629"/>
    </row>
    <row r="5" spans="1:6">
      <c r="A5" s="73"/>
    </row>
    <row r="6" spans="1:6" ht="12" customHeight="1">
      <c r="A6" s="103"/>
      <c r="B6" s="102"/>
      <c r="C6" s="151"/>
      <c r="D6" s="103" t="s">
        <v>54</v>
      </c>
      <c r="E6" s="631" t="s">
        <v>13</v>
      </c>
      <c r="F6" s="632"/>
    </row>
    <row r="7" spans="1:6" ht="12" customHeight="1">
      <c r="A7" s="115" t="s">
        <v>57</v>
      </c>
      <c r="B7" s="631" t="s">
        <v>119</v>
      </c>
      <c r="C7" s="632"/>
      <c r="D7" s="103" t="s">
        <v>15</v>
      </c>
      <c r="E7" s="631" t="s">
        <v>15</v>
      </c>
      <c r="F7" s="632"/>
    </row>
    <row r="8" spans="1:6" ht="12" customHeight="1">
      <c r="A8" s="194" t="s">
        <v>37</v>
      </c>
      <c r="B8" s="634" t="s">
        <v>356</v>
      </c>
      <c r="C8" s="635"/>
      <c r="D8" s="105" t="s">
        <v>55</v>
      </c>
      <c r="E8" s="634" t="s">
        <v>19</v>
      </c>
      <c r="F8" s="635"/>
    </row>
    <row r="9" spans="1:6" ht="12" customHeight="1">
      <c r="A9" s="105"/>
      <c r="B9" s="481"/>
      <c r="C9" s="151"/>
      <c r="D9" s="105" t="s">
        <v>20</v>
      </c>
      <c r="E9" s="634" t="s">
        <v>20</v>
      </c>
      <c r="F9" s="635"/>
    </row>
    <row r="10" spans="1:6" ht="14.25" customHeight="1" thickBot="1">
      <c r="A10" s="483" t="s">
        <v>575</v>
      </c>
      <c r="B10" s="83">
        <v>2024</v>
      </c>
      <c r="C10" s="83">
        <v>2025</v>
      </c>
      <c r="D10" s="83" t="s">
        <v>561</v>
      </c>
      <c r="E10" s="83">
        <v>2024</v>
      </c>
      <c r="F10" s="83">
        <v>2025</v>
      </c>
    </row>
    <row r="11" spans="1:6" ht="15.75" thickBot="1">
      <c r="A11" s="633" t="s">
        <v>497</v>
      </c>
      <c r="B11" s="633"/>
      <c r="C11" s="633"/>
      <c r="D11" s="633"/>
      <c r="E11" s="633"/>
      <c r="F11" s="633"/>
    </row>
    <row r="12" spans="1:6" s="88" customFormat="1" ht="12.75">
      <c r="A12" s="157" t="s">
        <v>582</v>
      </c>
      <c r="B12" s="162">
        <v>916588.77503000014</v>
      </c>
      <c r="C12" s="162">
        <v>753025.04035000002</v>
      </c>
      <c r="D12" s="360">
        <v>-17.844832834075085</v>
      </c>
      <c r="E12" s="163">
        <v>45.103551916912956</v>
      </c>
      <c r="F12" s="163">
        <v>37.61179485390452</v>
      </c>
    </row>
    <row r="13" spans="1:6" s="88" customFormat="1" ht="12.75">
      <c r="A13" s="208" t="s">
        <v>42</v>
      </c>
      <c r="B13" s="162">
        <v>512342.58944999997</v>
      </c>
      <c r="C13" s="162">
        <v>512350.57737000001</v>
      </c>
      <c r="D13" s="360">
        <v>1.559097401715448E-3</v>
      </c>
      <c r="E13" s="163">
        <v>25.21138291459804</v>
      </c>
      <c r="F13" s="163">
        <v>25.590682615764326</v>
      </c>
    </row>
    <row r="14" spans="1:6" s="88" customFormat="1" ht="12.75">
      <c r="A14" s="208" t="s">
        <v>585</v>
      </c>
      <c r="B14" s="162">
        <v>195486.14960999999</v>
      </c>
      <c r="C14" s="162">
        <v>216173.16251999998</v>
      </c>
      <c r="D14" s="360">
        <v>10.582341997768708</v>
      </c>
      <c r="E14" s="163">
        <v>9.6194934284280986</v>
      </c>
      <c r="F14" s="163">
        <v>10.797331039407315</v>
      </c>
    </row>
    <row r="15" spans="1:6" s="88" customFormat="1" ht="12.75">
      <c r="A15" s="208" t="s">
        <v>44</v>
      </c>
      <c r="B15" s="162">
        <v>154506.84859999997</v>
      </c>
      <c r="C15" s="162">
        <v>207615.15449999998</v>
      </c>
      <c r="D15" s="360">
        <v>34.372784366012901</v>
      </c>
      <c r="E15" s="163">
        <v>7.6029816829478598</v>
      </c>
      <c r="F15" s="163">
        <v>10.369879062701862</v>
      </c>
    </row>
    <row r="16" spans="1:6" s="88" customFormat="1" ht="12.75">
      <c r="A16" s="208" t="s">
        <v>36</v>
      </c>
      <c r="B16" s="162">
        <v>38202.357109999997</v>
      </c>
      <c r="C16" s="162">
        <v>95879.511339999997</v>
      </c>
      <c r="D16" s="360">
        <v>150.97799872380705</v>
      </c>
      <c r="E16" s="163">
        <v>1.8798637340970463</v>
      </c>
      <c r="F16" s="163">
        <v>4.7889516523070181</v>
      </c>
    </row>
    <row r="17" spans="1:6" s="88" customFormat="1" ht="12.75">
      <c r="A17" s="208" t="s">
        <v>583</v>
      </c>
      <c r="B17" s="162">
        <v>92266.629220000003</v>
      </c>
      <c r="C17" s="162">
        <v>89931.864419999998</v>
      </c>
      <c r="D17" s="360">
        <v>-2.5304542061821755</v>
      </c>
      <c r="E17" s="163">
        <v>4.5402614723125092</v>
      </c>
      <c r="F17" s="163">
        <v>4.4918809523545677</v>
      </c>
    </row>
    <row r="18" spans="1:6" s="88" customFormat="1" ht="12.75">
      <c r="A18" s="169" t="s">
        <v>40</v>
      </c>
      <c r="B18" s="165">
        <v>95891.328209999992</v>
      </c>
      <c r="C18" s="165">
        <v>88160.47490999999</v>
      </c>
      <c r="D18" s="360">
        <v>-8.0620984653269172</v>
      </c>
      <c r="E18" s="163">
        <v>4.718625863773986</v>
      </c>
      <c r="F18" s="163">
        <v>4.4034042944926828</v>
      </c>
    </row>
    <row r="19" spans="1:6" s="88" customFormat="1" ht="12.75">
      <c r="A19" s="489" t="s">
        <v>584</v>
      </c>
      <c r="B19" s="162">
        <v>26902.891319999999</v>
      </c>
      <c r="C19" s="162">
        <v>38962.341720000004</v>
      </c>
      <c r="D19" s="360">
        <v>44.825852569366155</v>
      </c>
      <c r="E19" s="163">
        <v>1.323838986929522</v>
      </c>
      <c r="F19" s="163">
        <v>1.9460755290677172</v>
      </c>
    </row>
    <row r="20" spans="1:6" ht="14.25">
      <c r="A20" s="404" t="s">
        <v>10</v>
      </c>
      <c r="B20" s="403">
        <v>2032187.5685499997</v>
      </c>
      <c r="C20" s="403">
        <v>2002098.1271299999</v>
      </c>
      <c r="D20" s="409">
        <v>-1.4806429232056106</v>
      </c>
      <c r="E20" s="409">
        <v>100</v>
      </c>
      <c r="F20" s="409">
        <v>100</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2024</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2025</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22" t="s">
        <v>64</v>
      </c>
      <c r="B1" s="622"/>
      <c r="D1" s="621"/>
      <c r="E1" s="621"/>
    </row>
    <row r="2" spans="1:5" ht="42.75" customHeight="1">
      <c r="A2" s="618" t="s">
        <v>109</v>
      </c>
      <c r="B2" s="618"/>
      <c r="D2" s="619"/>
      <c r="E2" s="619"/>
    </row>
    <row r="3" spans="1:5" ht="28.5" customHeight="1">
      <c r="A3" s="618" t="s">
        <v>444</v>
      </c>
      <c r="B3" s="618"/>
      <c r="D3" s="619"/>
      <c r="E3" s="619"/>
    </row>
    <row r="4" spans="1:5" ht="16.5" customHeight="1">
      <c r="A4" s="620" t="s">
        <v>432</v>
      </c>
      <c r="B4" s="620"/>
      <c r="D4" s="621"/>
      <c r="E4" s="621"/>
    </row>
    <row r="5" spans="1:5" ht="123.75" customHeight="1">
      <c r="A5" s="623" t="s">
        <v>433</v>
      </c>
      <c r="B5" s="623"/>
      <c r="D5" s="619"/>
      <c r="E5" s="619"/>
    </row>
    <row r="6" spans="1:5" ht="4.5" customHeight="1">
      <c r="A6" s="335"/>
      <c r="B6" s="335"/>
      <c r="D6" s="31"/>
      <c r="E6" s="31"/>
    </row>
    <row r="7" spans="1:5" ht="14.25" customHeight="1">
      <c r="A7" s="620" t="s">
        <v>105</v>
      </c>
      <c r="B7" s="620"/>
      <c r="D7" s="621"/>
      <c r="E7" s="621"/>
    </row>
    <row r="8" spans="1:5" ht="15.75" customHeight="1">
      <c r="A8" s="618" t="s">
        <v>110</v>
      </c>
      <c r="B8" s="618"/>
      <c r="D8" s="619"/>
      <c r="E8" s="619"/>
    </row>
    <row r="9" spans="1:5" ht="2.25" customHeight="1">
      <c r="A9" s="335"/>
      <c r="B9" s="335"/>
      <c r="D9" s="32"/>
      <c r="E9" s="32"/>
    </row>
    <row r="10" spans="1:5" ht="14.25" customHeight="1">
      <c r="A10" s="620" t="s">
        <v>65</v>
      </c>
      <c r="B10" s="620"/>
      <c r="D10" s="621"/>
      <c r="E10" s="621"/>
    </row>
    <row r="11" spans="1:5" ht="11.25" customHeight="1">
      <c r="A11" s="618" t="s">
        <v>66</v>
      </c>
      <c r="B11" s="618"/>
      <c r="D11" s="619"/>
      <c r="E11" s="619"/>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449</v>
      </c>
      <c r="D15" s="34"/>
    </row>
    <row r="16" spans="1:5" ht="13.5" customHeight="1">
      <c r="A16" s="39"/>
      <c r="B16" s="39" t="s">
        <v>296</v>
      </c>
      <c r="C16" s="271"/>
      <c r="E16" s="35"/>
    </row>
    <row r="17" spans="1:2" ht="13.5" customHeight="1">
      <c r="A17" s="39"/>
      <c r="B17" s="39" t="s">
        <v>297</v>
      </c>
    </row>
    <row r="18" spans="1:2" ht="34.5" customHeight="1">
      <c r="A18" s="620" t="s">
        <v>0</v>
      </c>
      <c r="B18" s="620"/>
    </row>
    <row r="19" spans="1:2" ht="44.25" customHeight="1">
      <c r="A19" s="618" t="s">
        <v>47</v>
      </c>
      <c r="B19" s="618"/>
    </row>
    <row r="20" spans="1:2" ht="27" customHeight="1">
      <c r="A20" s="618" t="s">
        <v>443</v>
      </c>
      <c r="B20" s="618"/>
    </row>
    <row r="21" spans="1:2" ht="15.75">
      <c r="A21" s="620" t="s">
        <v>7</v>
      </c>
      <c r="B21" s="620"/>
    </row>
    <row r="22" spans="1:2" ht="120" customHeight="1">
      <c r="A22" s="618" t="s">
        <v>434</v>
      </c>
      <c r="B22" s="618"/>
    </row>
    <row r="23" spans="1:2" ht="3" customHeight="1">
      <c r="A23" s="620" t="s">
        <v>6</v>
      </c>
      <c r="B23" s="620"/>
    </row>
    <row r="24" spans="1:2">
      <c r="A24" s="618" t="s">
        <v>111</v>
      </c>
      <c r="B24" s="618"/>
    </row>
    <row r="25" spans="1:2" ht="15" customHeight="1">
      <c r="A25" s="620" t="s">
        <v>1</v>
      </c>
      <c r="B25" s="620"/>
    </row>
    <row r="26" spans="1:2" ht="3" customHeight="1">
      <c r="A26" s="618" t="s">
        <v>2</v>
      </c>
      <c r="B26" s="618"/>
    </row>
    <row r="27" spans="1:2" ht="5.25" customHeight="1">
      <c r="A27" s="41"/>
      <c r="B27" s="41"/>
    </row>
    <row r="28" spans="1:2" ht="13.5" customHeight="1">
      <c r="A28" s="42" t="s">
        <v>3</v>
      </c>
      <c r="B28" s="60" t="s">
        <v>46</v>
      </c>
    </row>
    <row r="29" spans="1:2" ht="23.25" customHeight="1">
      <c r="A29" s="40" t="s">
        <v>4</v>
      </c>
      <c r="B29" s="39" t="s">
        <v>450</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 ref="A22:B22"/>
    <mergeCell ref="D11:E11"/>
    <mergeCell ref="A23:B23"/>
    <mergeCell ref="D1:E1"/>
    <mergeCell ref="A4:B4"/>
    <mergeCell ref="D4:E4"/>
    <mergeCell ref="A3:B3"/>
    <mergeCell ref="A2:B2"/>
    <mergeCell ref="D2:E2"/>
    <mergeCell ref="D3:E3"/>
    <mergeCell ref="A1:B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G18" sqref="G18"/>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28" t="s">
        <v>372</v>
      </c>
      <c r="B2" s="628"/>
      <c r="C2" s="628"/>
      <c r="D2" s="628"/>
      <c r="E2" s="628"/>
      <c r="F2" s="628"/>
    </row>
    <row r="3" spans="1:6" ht="15.75">
      <c r="A3" s="629" t="s">
        <v>373</v>
      </c>
      <c r="B3" s="629"/>
      <c r="C3" s="629"/>
      <c r="D3" s="629"/>
      <c r="E3" s="629"/>
      <c r="F3" s="629"/>
    </row>
    <row r="5" spans="1:6">
      <c r="A5" s="103"/>
      <c r="B5" s="102"/>
      <c r="C5" s="151"/>
      <c r="D5" s="103" t="s">
        <v>54</v>
      </c>
      <c r="E5" s="631" t="s">
        <v>13</v>
      </c>
      <c r="F5" s="632"/>
    </row>
    <row r="6" spans="1:6" ht="14.25">
      <c r="A6" s="115" t="s">
        <v>57</v>
      </c>
      <c r="B6" s="643" t="s">
        <v>119</v>
      </c>
      <c r="C6" s="644"/>
      <c r="D6" s="103" t="s">
        <v>15</v>
      </c>
      <c r="E6" s="631" t="s">
        <v>15</v>
      </c>
      <c r="F6" s="632"/>
    </row>
    <row r="7" spans="1:6" ht="15">
      <c r="A7" s="194" t="s">
        <v>37</v>
      </c>
      <c r="B7" s="646" t="s">
        <v>356</v>
      </c>
      <c r="C7" s="647"/>
      <c r="D7" s="105" t="s">
        <v>55</v>
      </c>
      <c r="E7" s="634" t="s">
        <v>19</v>
      </c>
      <c r="F7" s="635"/>
    </row>
    <row r="8" spans="1:6">
      <c r="A8" s="105"/>
      <c r="B8" s="102"/>
      <c r="C8" s="151"/>
      <c r="D8" s="105" t="s">
        <v>20</v>
      </c>
      <c r="E8" s="634" t="s">
        <v>20</v>
      </c>
      <c r="F8" s="635"/>
    </row>
    <row r="9" spans="1:6" ht="18" customHeight="1" thickBot="1">
      <c r="A9" s="483" t="s">
        <v>575</v>
      </c>
      <c r="B9" s="83">
        <v>2024</v>
      </c>
      <c r="C9" s="83">
        <v>2025</v>
      </c>
      <c r="D9" s="83" t="s">
        <v>561</v>
      </c>
      <c r="E9" s="83">
        <v>2024</v>
      </c>
      <c r="F9" s="83">
        <v>2025</v>
      </c>
    </row>
    <row r="10" spans="1:6" ht="15.75" thickBot="1">
      <c r="A10" s="633" t="s">
        <v>481</v>
      </c>
      <c r="B10" s="633"/>
      <c r="C10" s="633"/>
      <c r="D10" s="633"/>
      <c r="E10" s="633"/>
      <c r="F10" s="633"/>
    </row>
    <row r="11" spans="1:6">
      <c r="A11" s="350" t="s">
        <v>582</v>
      </c>
      <c r="B11" s="162">
        <v>107036.97985999999</v>
      </c>
      <c r="C11" s="162">
        <v>128437.27598000001</v>
      </c>
      <c r="D11" s="164">
        <v>19.993366916733567</v>
      </c>
      <c r="E11" s="345">
        <v>25.002169896985109</v>
      </c>
      <c r="F11" s="345">
        <v>42.143170781734575</v>
      </c>
    </row>
    <row r="12" spans="1:6">
      <c r="A12" s="349" t="s">
        <v>44</v>
      </c>
      <c r="B12" s="165">
        <v>17054.01123</v>
      </c>
      <c r="C12" s="165">
        <v>70187.049790000005</v>
      </c>
      <c r="D12" s="164">
        <v>311.55742683300673</v>
      </c>
      <c r="E12" s="345">
        <v>3.9835511685330545</v>
      </c>
      <c r="F12" s="345">
        <v>23.029956088656668</v>
      </c>
    </row>
    <row r="13" spans="1:6">
      <c r="A13" s="349" t="s">
        <v>583</v>
      </c>
      <c r="B13" s="165">
        <v>1028.317</v>
      </c>
      <c r="C13" s="165">
        <v>47038.114799999996</v>
      </c>
      <c r="D13" s="164">
        <v>4474.2815493665858</v>
      </c>
      <c r="E13" s="345">
        <v>0.24019882077750956</v>
      </c>
      <c r="F13" s="345">
        <v>15.434267739966096</v>
      </c>
    </row>
    <row r="14" spans="1:6">
      <c r="A14" s="349" t="s">
        <v>42</v>
      </c>
      <c r="B14" s="162">
        <v>204043.42800000001</v>
      </c>
      <c r="C14" s="162">
        <v>33712.661</v>
      </c>
      <c r="D14" s="164">
        <v>-83.477703089755977</v>
      </c>
      <c r="E14" s="345">
        <v>47.661363950027742</v>
      </c>
      <c r="F14" s="345">
        <v>11.061885415967248</v>
      </c>
    </row>
    <row r="15" spans="1:6">
      <c r="A15" s="349" t="s">
        <v>584</v>
      </c>
      <c r="B15" s="165">
        <v>56244.684000000001</v>
      </c>
      <c r="C15" s="165">
        <v>17810.526000000002</v>
      </c>
      <c r="D15" s="164">
        <v>-68.333850004384416</v>
      </c>
      <c r="E15" s="345">
        <v>13.13788138463495</v>
      </c>
      <c r="F15" s="345">
        <v>5.844035800380917</v>
      </c>
    </row>
    <row r="16" spans="1:6" ht="16.5" customHeight="1">
      <c r="A16" s="349" t="s">
        <v>585</v>
      </c>
      <c r="B16" s="165">
        <v>33158.843100000006</v>
      </c>
      <c r="C16" s="165">
        <v>6502.4708700000001</v>
      </c>
      <c r="D16" s="164">
        <v>-80.389934442555983</v>
      </c>
      <c r="E16" s="345">
        <v>7.7453888353167955</v>
      </c>
      <c r="F16" s="345">
        <v>2.1336075394524592</v>
      </c>
    </row>
    <row r="17" spans="1:6">
      <c r="A17" s="349" t="s">
        <v>40</v>
      </c>
      <c r="B17" s="162">
        <v>6797.4979999999996</v>
      </c>
      <c r="C17" s="162">
        <v>850.05100000000004</v>
      </c>
      <c r="D17" s="164">
        <v>-87.494648766354914</v>
      </c>
      <c r="E17" s="345">
        <v>1.5877895666778625</v>
      </c>
      <c r="F17" s="345">
        <v>0.27892093002472801</v>
      </c>
    </row>
    <row r="18" spans="1:6" ht="12.75" customHeight="1">
      <c r="A18" s="349" t="s">
        <v>36</v>
      </c>
      <c r="B18" s="165">
        <v>2747</v>
      </c>
      <c r="C18" s="165">
        <v>226</v>
      </c>
      <c r="D18" s="164">
        <v>-91.772843101565343</v>
      </c>
      <c r="E18" s="345">
        <v>0.64165637704697942</v>
      </c>
      <c r="F18" s="345">
        <v>7.4155703817286867E-2</v>
      </c>
    </row>
    <row r="19" spans="1:6" ht="14.25">
      <c r="A19" s="404" t="s">
        <v>10</v>
      </c>
      <c r="B19" s="403">
        <v>428110.76118999999</v>
      </c>
      <c r="C19" s="403">
        <v>304764.14944000007</v>
      </c>
      <c r="D19" s="409">
        <v>-28.81184565581556</v>
      </c>
      <c r="E19" s="409">
        <v>100</v>
      </c>
      <c r="F19" s="409">
        <v>99.999999999999986</v>
      </c>
    </row>
    <row r="20" spans="1:6">
      <c r="A20" s="590"/>
      <c r="B20" s="590"/>
      <c r="C20" s="590"/>
      <c r="D20" s="590"/>
      <c r="E20" s="590"/>
      <c r="F20" s="590"/>
    </row>
    <row r="21" spans="1:6" ht="15" customHeight="1">
      <c r="A21" s="124" t="s">
        <v>228</v>
      </c>
    </row>
    <row r="22" spans="1:6" ht="14.25">
      <c r="A22" s="127">
        <v>2024</v>
      </c>
    </row>
    <row r="24" spans="1:6">
      <c r="A24" s="263"/>
    </row>
    <row r="29" spans="1:6" s="147" customFormat="1" ht="14.25">
      <c r="A29" s="298"/>
    </row>
    <row r="37" spans="1:1" ht="14.25">
      <c r="A37" s="127"/>
    </row>
    <row r="38" spans="1:1" ht="14.25">
      <c r="A38" s="127">
        <v>2025</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topLeftCell="A9" zoomScaleNormal="100" workbookViewId="0">
      <selection activeCell="G19" sqref="G19"/>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28" t="s">
        <v>252</v>
      </c>
      <c r="B2" s="628"/>
      <c r="C2" s="628"/>
      <c r="D2" s="628"/>
      <c r="E2" s="628"/>
      <c r="F2" s="628"/>
    </row>
    <row r="3" spans="1:6" s="317" customFormat="1" ht="15.75" customHeight="1">
      <c r="A3" s="629" t="s">
        <v>253</v>
      </c>
      <c r="B3" s="629"/>
      <c r="C3" s="629"/>
      <c r="D3" s="629"/>
      <c r="E3" s="629"/>
      <c r="F3" s="629"/>
    </row>
    <row r="6" spans="1:6" ht="12" customHeight="1">
      <c r="A6" s="103"/>
      <c r="B6" s="102"/>
      <c r="C6" s="151"/>
      <c r="D6" s="103" t="s">
        <v>54</v>
      </c>
      <c r="E6" s="631" t="s">
        <v>13</v>
      </c>
      <c r="F6" s="632"/>
    </row>
    <row r="7" spans="1:6" ht="12" customHeight="1">
      <c r="A7" s="115" t="s">
        <v>57</v>
      </c>
      <c r="B7" s="643" t="s">
        <v>119</v>
      </c>
      <c r="C7" s="644"/>
      <c r="D7" s="103" t="s">
        <v>15</v>
      </c>
      <c r="E7" s="631" t="s">
        <v>15</v>
      </c>
      <c r="F7" s="632"/>
    </row>
    <row r="8" spans="1:6" ht="12" customHeight="1">
      <c r="A8" s="194" t="s">
        <v>37</v>
      </c>
      <c r="B8" s="646" t="s">
        <v>356</v>
      </c>
      <c r="C8" s="647"/>
      <c r="D8" s="105" t="s">
        <v>55</v>
      </c>
      <c r="E8" s="634" t="s">
        <v>19</v>
      </c>
      <c r="F8" s="635"/>
    </row>
    <row r="9" spans="1:6" ht="12" customHeight="1">
      <c r="A9" s="105"/>
      <c r="B9" s="481"/>
      <c r="C9" s="151"/>
      <c r="D9" s="105" t="s">
        <v>20</v>
      </c>
      <c r="E9" s="634" t="s">
        <v>20</v>
      </c>
      <c r="F9" s="635"/>
    </row>
    <row r="10" spans="1:6" ht="18.75" customHeight="1" thickBot="1">
      <c r="A10" s="483" t="s">
        <v>575</v>
      </c>
      <c r="B10" s="83">
        <v>2024</v>
      </c>
      <c r="C10" s="83">
        <v>2025</v>
      </c>
      <c r="D10" s="83" t="s">
        <v>561</v>
      </c>
      <c r="E10" s="83">
        <v>2024</v>
      </c>
      <c r="F10" s="83">
        <v>2025</v>
      </c>
    </row>
    <row r="11" spans="1:6" ht="15.75" thickBot="1">
      <c r="A11" s="633" t="s">
        <v>484</v>
      </c>
      <c r="B11" s="633"/>
      <c r="C11" s="633"/>
      <c r="D11" s="633"/>
      <c r="E11" s="633"/>
      <c r="F11" s="633"/>
    </row>
    <row r="12" spans="1:6" ht="12.75">
      <c r="A12" s="208" t="s">
        <v>582</v>
      </c>
      <c r="B12" s="162">
        <v>489676.52084000001</v>
      </c>
      <c r="C12" s="162">
        <v>487818.10350000003</v>
      </c>
      <c r="D12" s="163">
        <v>-0.37951938900644411</v>
      </c>
      <c r="E12" s="343">
        <v>49.336262035083074</v>
      </c>
      <c r="F12" s="163">
        <v>49.368907822381317</v>
      </c>
    </row>
    <row r="13" spans="1:6" ht="12.75">
      <c r="A13" s="208" t="s">
        <v>42</v>
      </c>
      <c r="B13" s="162">
        <v>221836.49226</v>
      </c>
      <c r="C13" s="162">
        <v>242472.42814999999</v>
      </c>
      <c r="D13" s="163">
        <v>9.3023179729212266</v>
      </c>
      <c r="E13" s="343">
        <v>22.350639341066426</v>
      </c>
      <c r="F13" s="163">
        <v>24.539062549994778</v>
      </c>
    </row>
    <row r="14" spans="1:6" ht="12.75">
      <c r="A14" s="208" t="s">
        <v>583</v>
      </c>
      <c r="B14" s="162">
        <v>118401.68527999999</v>
      </c>
      <c r="C14" s="162">
        <v>114708.21794999999</v>
      </c>
      <c r="D14" s="163">
        <v>-3.1194381408217065</v>
      </c>
      <c r="E14" s="343">
        <v>11.929296835284052</v>
      </c>
      <c r="F14" s="163">
        <v>11.608875106955056</v>
      </c>
    </row>
    <row r="15" spans="1:6" ht="12.75">
      <c r="A15" s="169" t="s">
        <v>585</v>
      </c>
      <c r="B15" s="162">
        <v>67089.441820000007</v>
      </c>
      <c r="C15" s="162">
        <v>62300.118610000005</v>
      </c>
      <c r="D15" s="163">
        <v>-7.1387137529772327</v>
      </c>
      <c r="E15" s="343">
        <v>6.7594465745285186</v>
      </c>
      <c r="F15" s="163">
        <v>6.3049911245873087</v>
      </c>
    </row>
    <row r="16" spans="1:6" ht="12.75">
      <c r="A16" s="280" t="s">
        <v>44</v>
      </c>
      <c r="B16" s="162">
        <v>75657.853199999998</v>
      </c>
      <c r="C16" s="162">
        <v>62269.821329999999</v>
      </c>
      <c r="D16" s="163">
        <v>-17.695495317067756</v>
      </c>
      <c r="E16" s="343">
        <v>7.6227376883089031</v>
      </c>
      <c r="F16" s="163">
        <v>6.3019249332900653</v>
      </c>
    </row>
    <row r="17" spans="1:6" ht="12.75">
      <c r="A17" s="169" t="s">
        <v>40</v>
      </c>
      <c r="B17" s="162">
        <v>9376.3627199999992</v>
      </c>
      <c r="C17" s="162">
        <v>11388.517659999998</v>
      </c>
      <c r="D17" s="163">
        <v>21.459866689116303</v>
      </c>
      <c r="E17" s="343">
        <v>0.94469444296892346</v>
      </c>
      <c r="F17" s="163">
        <v>1.1525580427543556</v>
      </c>
    </row>
    <row r="18" spans="1:6" ht="12.75">
      <c r="A18" s="208" t="s">
        <v>36</v>
      </c>
      <c r="B18" s="162">
        <v>8420.5882300000012</v>
      </c>
      <c r="C18" s="162">
        <v>5206.7593099999995</v>
      </c>
      <c r="D18" s="163">
        <v>-38.166323209465389</v>
      </c>
      <c r="E18" s="343">
        <v>0.84839752310803573</v>
      </c>
      <c r="F18" s="163">
        <v>0.5269423553255147</v>
      </c>
    </row>
    <row r="19" spans="1:6" ht="12.75">
      <c r="A19" s="328" t="s">
        <v>584</v>
      </c>
      <c r="B19" s="329">
        <v>2069.6758600000003</v>
      </c>
      <c r="C19" s="329">
        <v>1943.9844599999999</v>
      </c>
      <c r="D19" s="342">
        <v>-6.072999276321478</v>
      </c>
      <c r="E19" s="420">
        <v>0.20852555965208308</v>
      </c>
      <c r="F19" s="342">
        <v>0.19673806471161787</v>
      </c>
    </row>
    <row r="20" spans="1:6" ht="14.25">
      <c r="A20" s="404" t="s">
        <v>10</v>
      </c>
      <c r="B20" s="403">
        <v>992528.62020999985</v>
      </c>
      <c r="C20" s="403">
        <v>988107.95096999989</v>
      </c>
      <c r="D20" s="409">
        <v>-0.44539463648560762</v>
      </c>
      <c r="E20" s="409">
        <v>100.00000000000003</v>
      </c>
      <c r="F20" s="409">
        <v>100.00000000000001</v>
      </c>
    </row>
    <row r="21" spans="1:6" ht="12" customHeight="1">
      <c r="A21" s="204"/>
      <c r="B21" s="197"/>
      <c r="C21" s="197"/>
      <c r="D21" s="139"/>
      <c r="E21" s="140"/>
      <c r="F21" s="140"/>
    </row>
    <row r="22" spans="1:6" ht="12.75">
      <c r="A22" s="124" t="s">
        <v>207</v>
      </c>
      <c r="C22" s="91"/>
      <c r="D22" s="233"/>
      <c r="E22" s="233"/>
      <c r="F22" s="233"/>
    </row>
    <row r="23" spans="1:6" ht="15">
      <c r="A23" s="127">
        <v>2024</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G20" sqref="G20"/>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28" t="s">
        <v>254</v>
      </c>
      <c r="B2" s="628"/>
      <c r="C2" s="628"/>
      <c r="D2" s="628"/>
      <c r="E2" s="628"/>
      <c r="F2" s="628"/>
    </row>
    <row r="3" spans="1:6" ht="15.75">
      <c r="A3" s="629" t="s">
        <v>188</v>
      </c>
      <c r="B3" s="629"/>
      <c r="C3" s="629"/>
      <c r="D3" s="629"/>
      <c r="E3" s="629"/>
      <c r="F3" s="629"/>
    </row>
    <row r="6" spans="1:6">
      <c r="A6" s="103"/>
      <c r="B6" s="102"/>
      <c r="C6" s="151"/>
      <c r="D6" s="103" t="s">
        <v>54</v>
      </c>
      <c r="E6" s="631" t="s">
        <v>13</v>
      </c>
      <c r="F6" s="632"/>
    </row>
    <row r="7" spans="1:6" ht="14.25">
      <c r="A7" s="115" t="s">
        <v>57</v>
      </c>
      <c r="B7" s="643" t="s">
        <v>119</v>
      </c>
      <c r="C7" s="644"/>
      <c r="D7" s="103" t="s">
        <v>15</v>
      </c>
      <c r="E7" s="631" t="s">
        <v>15</v>
      </c>
      <c r="F7" s="632"/>
    </row>
    <row r="8" spans="1:6" ht="15">
      <c r="A8" s="194" t="s">
        <v>37</v>
      </c>
      <c r="B8" s="646" t="s">
        <v>356</v>
      </c>
      <c r="C8" s="647"/>
      <c r="D8" s="105" t="s">
        <v>55</v>
      </c>
      <c r="E8" s="634" t="s">
        <v>19</v>
      </c>
      <c r="F8" s="635"/>
    </row>
    <row r="9" spans="1:6">
      <c r="A9" s="105"/>
      <c r="B9" s="481"/>
      <c r="C9" s="151"/>
      <c r="D9" s="105" t="s">
        <v>20</v>
      </c>
      <c r="E9" s="634" t="s">
        <v>20</v>
      </c>
      <c r="F9" s="635"/>
    </row>
    <row r="10" spans="1:6" ht="18.75" customHeight="1" thickBot="1">
      <c r="A10" s="483" t="s">
        <v>575</v>
      </c>
      <c r="B10" s="83">
        <v>2024</v>
      </c>
      <c r="C10" s="83">
        <v>2025</v>
      </c>
      <c r="D10" s="83" t="s">
        <v>561</v>
      </c>
      <c r="E10" s="83">
        <v>2024</v>
      </c>
      <c r="F10" s="83">
        <v>2025</v>
      </c>
    </row>
    <row r="11" spans="1:6" ht="15.75" thickBot="1">
      <c r="A11" s="633" t="s">
        <v>494</v>
      </c>
      <c r="B11" s="633"/>
      <c r="C11" s="633"/>
      <c r="D11" s="633"/>
      <c r="E11" s="633"/>
      <c r="F11" s="633"/>
    </row>
    <row r="12" spans="1:6" ht="12.75" customHeight="1">
      <c r="A12" s="208" t="s">
        <v>582</v>
      </c>
      <c r="B12" s="162">
        <v>217104.96787999998</v>
      </c>
      <c r="C12" s="162">
        <v>232427.36085</v>
      </c>
      <c r="D12" s="163">
        <v>7.0575966637802301</v>
      </c>
      <c r="E12" s="163">
        <v>46.98528329887656</v>
      </c>
      <c r="F12" s="163">
        <v>49.392871024676701</v>
      </c>
    </row>
    <row r="13" spans="1:6" ht="12.75" customHeight="1">
      <c r="A13" s="169" t="s">
        <v>42</v>
      </c>
      <c r="B13" s="162">
        <v>104910.262</v>
      </c>
      <c r="C13" s="162">
        <v>98834.157999999996</v>
      </c>
      <c r="D13" s="163">
        <v>-5.7917155902251105</v>
      </c>
      <c r="E13" s="345">
        <v>22.704401604268647</v>
      </c>
      <c r="F13" s="345">
        <v>21.003133198578062</v>
      </c>
    </row>
    <row r="14" spans="1:6" ht="12.75" customHeight="1">
      <c r="A14" s="169" t="s">
        <v>583</v>
      </c>
      <c r="B14" s="162">
        <v>71831.939299999998</v>
      </c>
      <c r="C14" s="162">
        <v>79979.972750000001</v>
      </c>
      <c r="D14" s="163">
        <v>11.343190131579806</v>
      </c>
      <c r="E14" s="163">
        <v>15.545678437831448</v>
      </c>
      <c r="F14" s="163">
        <v>16.996451984615423</v>
      </c>
    </row>
    <row r="15" spans="1:6" ht="12.75" customHeight="1">
      <c r="A15" s="169" t="s">
        <v>44</v>
      </c>
      <c r="B15" s="162">
        <v>36518.572560000001</v>
      </c>
      <c r="C15" s="162">
        <v>39376.412369999998</v>
      </c>
      <c r="D15" s="163">
        <v>7.8257160936522574</v>
      </c>
      <c r="E15" s="163">
        <v>7.9032529479038462</v>
      </c>
      <c r="F15" s="163">
        <v>8.3678360864798069</v>
      </c>
    </row>
    <row r="16" spans="1:6" ht="12.75" customHeight="1">
      <c r="A16" s="169" t="s">
        <v>585</v>
      </c>
      <c r="B16" s="162">
        <v>30577.07992</v>
      </c>
      <c r="C16" s="162">
        <v>16945.449329999999</v>
      </c>
      <c r="D16" s="163">
        <v>-44.581204698633634</v>
      </c>
      <c r="E16" s="163">
        <v>6.6174108152498796</v>
      </c>
      <c r="F16" s="163">
        <v>3.6010579397837881</v>
      </c>
    </row>
    <row r="17" spans="1:6" ht="12.75" customHeight="1">
      <c r="A17" s="208" t="s">
        <v>36</v>
      </c>
      <c r="B17" s="162">
        <v>581.10893999999996</v>
      </c>
      <c r="C17" s="162">
        <v>2146.2126800000001</v>
      </c>
      <c r="D17" s="163">
        <v>269.33052174347898</v>
      </c>
      <c r="E17" s="345">
        <v>0.12576206081337257</v>
      </c>
      <c r="F17" s="345">
        <v>0.45608918720709096</v>
      </c>
    </row>
    <row r="18" spans="1:6" ht="12.75" customHeight="1">
      <c r="A18" s="208" t="s">
        <v>40</v>
      </c>
      <c r="B18" s="162">
        <v>546.21698000000004</v>
      </c>
      <c r="C18" s="162">
        <v>568.91493000000003</v>
      </c>
      <c r="D18" s="163">
        <v>4.1554823140064201</v>
      </c>
      <c r="E18" s="536">
        <v>0.11821083505625764</v>
      </c>
      <c r="F18" s="345">
        <v>0.12089945718412169</v>
      </c>
    </row>
    <row r="19" spans="1:6" ht="12.75" customHeight="1">
      <c r="A19" s="328" t="s">
        <v>584</v>
      </c>
      <c r="B19" s="329">
        <v>0</v>
      </c>
      <c r="C19" s="329">
        <v>290.15790000000004</v>
      </c>
      <c r="D19" s="163" t="s">
        <v>572</v>
      </c>
      <c r="E19" s="467">
        <v>0</v>
      </c>
      <c r="F19" s="467">
        <v>6.1661121475023797E-2</v>
      </c>
    </row>
    <row r="20" spans="1:6" ht="14.25" customHeight="1">
      <c r="A20" s="378" t="s">
        <v>10</v>
      </c>
      <c r="B20" s="403">
        <v>462070.14757999993</v>
      </c>
      <c r="C20" s="403">
        <v>470568.63880999992</v>
      </c>
      <c r="D20" s="409">
        <v>1.8392210088682637</v>
      </c>
      <c r="E20" s="409">
        <v>100.00000000000003</v>
      </c>
      <c r="F20" s="409">
        <v>100.00000000000001</v>
      </c>
    </row>
    <row r="21" spans="1:6" ht="11.25" customHeight="1">
      <c r="A21" s="93"/>
      <c r="B21" s="197"/>
      <c r="C21" s="197"/>
      <c r="D21" s="139"/>
      <c r="E21" s="140"/>
      <c r="F21" s="140"/>
    </row>
    <row r="22" spans="1:6" ht="13.5">
      <c r="A22" s="124" t="s">
        <v>218</v>
      </c>
    </row>
    <row r="23" spans="1:6" ht="14.25">
      <c r="A23" s="127">
        <v>2024</v>
      </c>
    </row>
    <row r="24" spans="1:6">
      <c r="A24" s="263"/>
    </row>
    <row r="25" spans="1:6" ht="3.75" customHeight="1"/>
    <row r="28" spans="1:6" ht="13.5" customHeight="1"/>
    <row r="29" spans="1:6">
      <c r="A29" s="274"/>
    </row>
    <row r="38" spans="1:1" ht="14.25">
      <c r="A38" s="127">
        <v>2025</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topLeftCell="A4" zoomScaleNormal="100" workbookViewId="0">
      <selection activeCell="G19" sqref="G1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28" t="s">
        <v>380</v>
      </c>
      <c r="B2" s="628"/>
      <c r="C2" s="628"/>
      <c r="D2" s="628"/>
      <c r="E2" s="628"/>
      <c r="F2" s="628"/>
    </row>
    <row r="3" spans="1:6" s="317" customFormat="1" ht="14.25" customHeight="1">
      <c r="A3" s="629" t="s">
        <v>381</v>
      </c>
      <c r="B3" s="629"/>
      <c r="C3" s="629"/>
      <c r="D3" s="629"/>
      <c r="E3" s="629"/>
      <c r="F3" s="629"/>
    </row>
    <row r="4" spans="1:6" ht="27" customHeight="1">
      <c r="A4" s="73"/>
    </row>
    <row r="5" spans="1:6" ht="12.75" customHeight="1">
      <c r="A5" s="103"/>
      <c r="B5" s="102"/>
      <c r="C5" s="151"/>
      <c r="D5" s="103" t="s">
        <v>54</v>
      </c>
      <c r="E5" s="631" t="s">
        <v>13</v>
      </c>
      <c r="F5" s="632"/>
    </row>
    <row r="6" spans="1:6" ht="12.75" customHeight="1">
      <c r="A6" s="115" t="s">
        <v>57</v>
      </c>
      <c r="B6" s="643" t="s">
        <v>119</v>
      </c>
      <c r="C6" s="644"/>
      <c r="D6" s="103" t="s">
        <v>15</v>
      </c>
      <c r="E6" s="631" t="s">
        <v>15</v>
      </c>
      <c r="F6" s="632"/>
    </row>
    <row r="7" spans="1:6" ht="12.75" customHeight="1">
      <c r="A7" s="194" t="s">
        <v>37</v>
      </c>
      <c r="B7" s="646" t="s">
        <v>356</v>
      </c>
      <c r="C7" s="647"/>
      <c r="D7" s="105" t="s">
        <v>55</v>
      </c>
      <c r="E7" s="634" t="s">
        <v>19</v>
      </c>
      <c r="F7" s="635"/>
    </row>
    <row r="8" spans="1:6" ht="12.75" customHeight="1">
      <c r="A8" s="105"/>
      <c r="B8" s="102"/>
      <c r="C8" s="151"/>
      <c r="D8" s="105" t="s">
        <v>20</v>
      </c>
      <c r="E8" s="634" t="s">
        <v>20</v>
      </c>
      <c r="F8" s="635"/>
    </row>
    <row r="9" spans="1:6" ht="27" customHeight="1" thickBot="1">
      <c r="A9" s="483" t="s">
        <v>575</v>
      </c>
      <c r="B9" s="83">
        <v>2024</v>
      </c>
      <c r="C9" s="83">
        <v>2025</v>
      </c>
      <c r="D9" s="83" t="s">
        <v>561</v>
      </c>
      <c r="E9" s="83">
        <v>2024</v>
      </c>
      <c r="F9" s="83">
        <v>2025</v>
      </c>
    </row>
    <row r="10" spans="1:6" ht="15.75" customHeight="1" thickBot="1">
      <c r="A10" s="633" t="s">
        <v>484</v>
      </c>
      <c r="B10" s="633"/>
      <c r="C10" s="633"/>
      <c r="D10" s="633"/>
      <c r="E10" s="633"/>
      <c r="F10" s="633"/>
    </row>
    <row r="11" spans="1:6" ht="12.75" customHeight="1">
      <c r="A11" s="208" t="s">
        <v>582</v>
      </c>
      <c r="B11" s="162">
        <v>165717.9204</v>
      </c>
      <c r="C11" s="162">
        <v>131329.38963999998</v>
      </c>
      <c r="D11" s="163">
        <v>-20.751244450204929</v>
      </c>
      <c r="E11" s="163">
        <v>77.597125608056245</v>
      </c>
      <c r="F11" s="163">
        <v>68.452679293808188</v>
      </c>
    </row>
    <row r="12" spans="1:6" ht="12.75" customHeight="1">
      <c r="A12" s="169" t="s">
        <v>42</v>
      </c>
      <c r="B12" s="162">
        <v>18790.238859999998</v>
      </c>
      <c r="C12" s="162">
        <v>36173.346939999996</v>
      </c>
      <c r="D12" s="163">
        <v>92.51137364200595</v>
      </c>
      <c r="E12" s="163">
        <v>8.7984963937840934</v>
      </c>
      <c r="F12" s="163">
        <v>18.854595485862934</v>
      </c>
    </row>
    <row r="13" spans="1:6" ht="12.75" customHeight="1">
      <c r="A13" s="208" t="s">
        <v>44</v>
      </c>
      <c r="B13" s="162">
        <v>11801.276019999999</v>
      </c>
      <c r="C13" s="162">
        <v>8918.9043999999976</v>
      </c>
      <c r="D13" s="163">
        <v>-24.424236964843082</v>
      </c>
      <c r="E13" s="163">
        <v>5.5259268004867028</v>
      </c>
      <c r="F13" s="163">
        <v>4.6487911366899635</v>
      </c>
    </row>
    <row r="14" spans="1:6" ht="12.75" customHeight="1">
      <c r="A14" s="208" t="s">
        <v>40</v>
      </c>
      <c r="B14" s="162">
        <v>5612.7877200000003</v>
      </c>
      <c r="C14" s="344">
        <v>5914.7377000000006</v>
      </c>
      <c r="D14" s="163">
        <v>5.3796793155754807</v>
      </c>
      <c r="E14" s="163">
        <v>2.6281780067534304</v>
      </c>
      <c r="F14" s="163">
        <v>3.0829324951174488</v>
      </c>
    </row>
    <row r="15" spans="1:6" ht="12.75" customHeight="1">
      <c r="A15" s="157" t="s">
        <v>36</v>
      </c>
      <c r="B15" s="162">
        <v>3444.3679400000001</v>
      </c>
      <c r="C15" s="162">
        <v>3238.6273799999999</v>
      </c>
      <c r="D15" s="163">
        <v>-5.9732457038257136</v>
      </c>
      <c r="E15" s="163">
        <v>1.6128192475226228</v>
      </c>
      <c r="F15" s="163">
        <v>1.6880663346033224</v>
      </c>
    </row>
    <row r="16" spans="1:6" ht="12.75" customHeight="1">
      <c r="A16" s="208" t="s">
        <v>585</v>
      </c>
      <c r="B16" s="162">
        <v>4506.6133499999996</v>
      </c>
      <c r="C16" s="162">
        <v>2904.6920900000005</v>
      </c>
      <c r="D16" s="163">
        <v>-35.546010620147818</v>
      </c>
      <c r="E16" s="163">
        <v>2.110213797897099</v>
      </c>
      <c r="F16" s="163">
        <v>1.5140095954841104</v>
      </c>
    </row>
    <row r="17" spans="1:6" ht="12.75" customHeight="1">
      <c r="A17" s="208" t="s">
        <v>583</v>
      </c>
      <c r="B17" s="162">
        <v>2546.0237700000002</v>
      </c>
      <c r="C17" s="162">
        <v>2505.9841499999998</v>
      </c>
      <c r="D17" s="163">
        <v>-1.5726333929710457</v>
      </c>
      <c r="E17" s="163">
        <v>1.1921711653448126</v>
      </c>
      <c r="F17" s="163">
        <v>1.3061914762989875</v>
      </c>
    </row>
    <row r="18" spans="1:6" ht="12.75" customHeight="1">
      <c r="A18" s="609" t="s">
        <v>584</v>
      </c>
      <c r="B18" s="329">
        <v>1142.7036500000002</v>
      </c>
      <c r="C18" s="329">
        <v>868.58987000000002</v>
      </c>
      <c r="D18" s="163">
        <v>-23.988177512165997</v>
      </c>
      <c r="E18" s="342">
        <v>0.53506898015499327</v>
      </c>
      <c r="F18" s="342">
        <v>0.4527341821350489</v>
      </c>
    </row>
    <row r="19" spans="1:6" ht="14.25" customHeight="1">
      <c r="A19" s="378" t="s">
        <v>10</v>
      </c>
      <c r="B19" s="403">
        <v>213561.93171</v>
      </c>
      <c r="C19" s="403">
        <v>191854.27216999995</v>
      </c>
      <c r="D19" s="409">
        <v>-10.164573510918284</v>
      </c>
      <c r="E19" s="409">
        <v>100</v>
      </c>
      <c r="F19" s="409">
        <v>100</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53">
        <v>2024</v>
      </c>
      <c r="B22" s="653"/>
      <c r="C22" s="653"/>
      <c r="D22" s="653"/>
      <c r="E22" s="653"/>
      <c r="F22" s="653"/>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53">
        <v>2025</v>
      </c>
      <c r="B38" s="653"/>
      <c r="C38" s="653"/>
      <c r="D38" s="653"/>
      <c r="E38" s="653"/>
      <c r="F38" s="653"/>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A2:F2"/>
    <mergeCell ref="A3:F3"/>
    <mergeCell ref="E5:F5"/>
    <mergeCell ref="B6:C6"/>
    <mergeCell ref="E6:F6"/>
    <mergeCell ref="B7:C7"/>
    <mergeCell ref="E7:F7"/>
    <mergeCell ref="A38:F38"/>
    <mergeCell ref="E8:F8"/>
    <mergeCell ref="A10:F10"/>
    <mergeCell ref="A22:F22"/>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40"/>
  <sheetViews>
    <sheetView topLeftCell="A11" zoomScaleNormal="100" workbookViewId="0">
      <selection activeCell="M47" sqref="M47"/>
    </sheetView>
  </sheetViews>
  <sheetFormatPr defaultRowHeight="12"/>
  <cols>
    <col min="1" max="1" width="33.710937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28" t="s">
        <v>385</v>
      </c>
      <c r="B2" s="628"/>
      <c r="C2" s="628"/>
      <c r="D2" s="628"/>
      <c r="E2" s="628"/>
      <c r="F2" s="628"/>
    </row>
    <row r="3" spans="1:6" s="317" customFormat="1" ht="15.75" customHeight="1">
      <c r="A3" s="629" t="s">
        <v>386</v>
      </c>
      <c r="B3" s="629"/>
      <c r="C3" s="629"/>
      <c r="D3" s="629"/>
      <c r="E3" s="629"/>
      <c r="F3" s="629"/>
    </row>
    <row r="4" spans="1:6" s="88" customFormat="1">
      <c r="A4" s="511"/>
    </row>
    <row r="5" spans="1:6" ht="12" customHeight="1">
      <c r="A5" s="103"/>
      <c r="B5" s="102"/>
      <c r="C5" s="151"/>
      <c r="D5" s="103" t="s">
        <v>54</v>
      </c>
      <c r="E5" s="631" t="s">
        <v>13</v>
      </c>
      <c r="F5" s="632"/>
    </row>
    <row r="6" spans="1:6" ht="12" customHeight="1">
      <c r="A6" s="115" t="s">
        <v>57</v>
      </c>
      <c r="B6" s="637" t="s">
        <v>119</v>
      </c>
      <c r="C6" s="632"/>
      <c r="D6" s="103" t="s">
        <v>15</v>
      </c>
      <c r="E6" s="631" t="s">
        <v>15</v>
      </c>
      <c r="F6" s="632"/>
    </row>
    <row r="7" spans="1:6" ht="12" customHeight="1">
      <c r="A7" s="194" t="s">
        <v>37</v>
      </c>
      <c r="B7" s="638" t="s">
        <v>350</v>
      </c>
      <c r="C7" s="635"/>
      <c r="D7" s="105" t="s">
        <v>55</v>
      </c>
      <c r="E7" s="634" t="s">
        <v>19</v>
      </c>
      <c r="F7" s="635"/>
    </row>
    <row r="8" spans="1:6" ht="12" customHeight="1">
      <c r="A8" s="105"/>
      <c r="B8" s="102"/>
      <c r="C8" s="151"/>
      <c r="D8" s="105" t="s">
        <v>20</v>
      </c>
      <c r="E8" s="634" t="s">
        <v>20</v>
      </c>
      <c r="F8" s="635"/>
    </row>
    <row r="9" spans="1:6" ht="19.5" customHeight="1" thickBot="1">
      <c r="A9" s="483" t="s">
        <v>575</v>
      </c>
      <c r="B9" s="83">
        <v>2024</v>
      </c>
      <c r="C9" s="83">
        <v>2025</v>
      </c>
      <c r="D9" s="83" t="s">
        <v>561</v>
      </c>
      <c r="E9" s="83">
        <v>2024</v>
      </c>
      <c r="F9" s="83">
        <v>2025</v>
      </c>
    </row>
    <row r="10" spans="1:6" ht="15.75" thickBot="1">
      <c r="A10" s="633" t="s">
        <v>484</v>
      </c>
      <c r="B10" s="633"/>
      <c r="C10" s="633"/>
      <c r="D10" s="633"/>
      <c r="E10" s="633"/>
      <c r="F10" s="633"/>
    </row>
    <row r="11" spans="1:6" ht="12.75">
      <c r="A11" s="157" t="s">
        <v>578</v>
      </c>
      <c r="B11" s="162">
        <v>3146.70084</v>
      </c>
      <c r="C11" s="162">
        <v>3258.8781300000005</v>
      </c>
      <c r="D11" s="163">
        <v>3.5649175343913653</v>
      </c>
      <c r="E11" s="163">
        <v>70.532830687171995</v>
      </c>
      <c r="F11" s="163">
        <v>69.7263847608736</v>
      </c>
    </row>
    <row r="12" spans="1:6" ht="12.75">
      <c r="A12" s="157" t="s">
        <v>36</v>
      </c>
      <c r="B12" s="162">
        <v>1131.7452300000002</v>
      </c>
      <c r="C12" s="162">
        <v>750.34806000000003</v>
      </c>
      <c r="D12" s="163">
        <v>-33.699914069883029</v>
      </c>
      <c r="E12" s="163">
        <v>25.367900778456125</v>
      </c>
      <c r="F12" s="163">
        <v>16.054315457367245</v>
      </c>
    </row>
    <row r="13" spans="1:6" ht="12.75">
      <c r="A13" s="169" t="s">
        <v>581</v>
      </c>
      <c r="B13" s="162">
        <v>0</v>
      </c>
      <c r="C13" s="162">
        <v>480.19607999999999</v>
      </c>
      <c r="D13" s="572" t="s">
        <v>572</v>
      </c>
      <c r="E13" s="572">
        <v>0</v>
      </c>
      <c r="F13" s="573">
        <v>10.274191086348857</v>
      </c>
    </row>
    <row r="14" spans="1:6" ht="16.5" customHeight="1">
      <c r="A14" s="157" t="s">
        <v>580</v>
      </c>
      <c r="B14" s="162">
        <v>182.88181</v>
      </c>
      <c r="C14" s="162">
        <v>184.38685000000001</v>
      </c>
      <c r="D14" s="162">
        <v>0.82295773428751051</v>
      </c>
      <c r="E14" s="572">
        <v>4.0992685343718787</v>
      </c>
      <c r="F14" s="572">
        <v>3.9451086954103083</v>
      </c>
    </row>
    <row r="15" spans="1:6" ht="14.25">
      <c r="A15" s="78" t="s">
        <v>10</v>
      </c>
      <c r="B15" s="423">
        <v>4461.3278799999998</v>
      </c>
      <c r="C15" s="423">
        <v>4673.8091199999999</v>
      </c>
      <c r="D15" s="424">
        <v>4.7627353495479863</v>
      </c>
      <c r="E15" s="424">
        <v>100</v>
      </c>
      <c r="F15" s="424">
        <v>100</v>
      </c>
    </row>
    <row r="16" spans="1:6" ht="14.25">
      <c r="A16" s="127">
        <v>2024</v>
      </c>
      <c r="B16" s="141"/>
      <c r="C16" s="141"/>
      <c r="D16" s="141"/>
      <c r="E16" s="141"/>
      <c r="F16" s="141"/>
    </row>
    <row r="17" spans="1:6" ht="13.5">
      <c r="A17" s="124" t="s">
        <v>204</v>
      </c>
      <c r="B17" s="141"/>
      <c r="C17" s="141"/>
      <c r="D17" s="141"/>
      <c r="E17" s="141"/>
      <c r="F17" s="141"/>
    </row>
    <row r="18" spans="1:6">
      <c r="A18" s="141"/>
      <c r="B18" s="141"/>
      <c r="C18" s="141"/>
      <c r="D18" s="141"/>
      <c r="E18" s="141"/>
      <c r="F18" s="141"/>
    </row>
    <row r="19" spans="1:6" ht="14.25">
      <c r="C19" s="331"/>
      <c r="D19" s="126"/>
      <c r="E19" s="126"/>
      <c r="F19" s="126"/>
    </row>
    <row r="21" spans="1:6" s="88" customFormat="1" ht="14.25">
      <c r="A21" s="298"/>
    </row>
    <row r="23" spans="1:6">
      <c r="A23" s="263"/>
    </row>
    <row r="35" spans="1:1" ht="14.25">
      <c r="A35" s="127">
        <v>2025</v>
      </c>
    </row>
    <row r="40" spans="1:1">
      <c r="A40" s="263"/>
    </row>
  </sheetData>
  <sortState xmlns:xlrd2="http://schemas.microsoft.com/office/spreadsheetml/2017/richdata2" ref="A11:F14">
    <sortCondition descending="1" ref="C11:C14"/>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zoomScaleNormal="100" workbookViewId="0">
      <selection activeCell="M23" sqref="M23"/>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28" t="s">
        <v>382</v>
      </c>
      <c r="B2" s="628"/>
      <c r="C2" s="628"/>
      <c r="D2" s="628"/>
      <c r="E2" s="628"/>
      <c r="F2" s="628"/>
    </row>
    <row r="3" spans="1:6" s="317" customFormat="1" ht="15.75" customHeight="1">
      <c r="A3" s="629" t="s">
        <v>383</v>
      </c>
      <c r="B3" s="629"/>
      <c r="C3" s="629"/>
      <c r="D3" s="629"/>
      <c r="E3" s="629"/>
      <c r="F3" s="629"/>
    </row>
    <row r="4" spans="1:6">
      <c r="A4" s="73"/>
    </row>
    <row r="5" spans="1:6" ht="12" customHeight="1">
      <c r="A5" s="103"/>
      <c r="B5" s="102"/>
      <c r="C5" s="151"/>
      <c r="D5" s="103" t="s">
        <v>54</v>
      </c>
      <c r="E5" s="631" t="s">
        <v>13</v>
      </c>
      <c r="F5" s="632"/>
    </row>
    <row r="6" spans="1:6" ht="12" customHeight="1">
      <c r="A6" s="115" t="s">
        <v>57</v>
      </c>
      <c r="B6" s="643" t="s">
        <v>119</v>
      </c>
      <c r="C6" s="644"/>
      <c r="D6" s="103" t="s">
        <v>15</v>
      </c>
      <c r="E6" s="631" t="s">
        <v>15</v>
      </c>
      <c r="F6" s="632"/>
    </row>
    <row r="7" spans="1:6" ht="12" customHeight="1">
      <c r="A7" s="194" t="s">
        <v>37</v>
      </c>
      <c r="B7" s="646" t="s">
        <v>356</v>
      </c>
      <c r="C7" s="647"/>
      <c r="D7" s="105" t="s">
        <v>55</v>
      </c>
      <c r="E7" s="634" t="s">
        <v>19</v>
      </c>
      <c r="F7" s="635"/>
    </row>
    <row r="8" spans="1:6" ht="12" customHeight="1">
      <c r="A8" s="105"/>
      <c r="B8" s="102"/>
      <c r="C8" s="151"/>
      <c r="D8" s="105" t="s">
        <v>20</v>
      </c>
      <c r="E8" s="634" t="s">
        <v>20</v>
      </c>
      <c r="F8" s="635"/>
    </row>
    <row r="9" spans="1:6" ht="18.75" customHeight="1" thickBot="1">
      <c r="A9" s="483" t="s">
        <v>575</v>
      </c>
      <c r="B9" s="83">
        <v>2024</v>
      </c>
      <c r="C9" s="83">
        <v>2025</v>
      </c>
      <c r="D9" s="83" t="s">
        <v>561</v>
      </c>
      <c r="E9" s="83">
        <v>2024</v>
      </c>
      <c r="F9" s="83">
        <v>2025</v>
      </c>
    </row>
    <row r="10" spans="1:6" ht="15.75" thickBot="1">
      <c r="A10" s="633" t="s">
        <v>484</v>
      </c>
      <c r="B10" s="633"/>
      <c r="C10" s="633"/>
      <c r="D10" s="633"/>
      <c r="E10" s="633"/>
      <c r="F10" s="633"/>
    </row>
    <row r="11" spans="1:6" ht="14.25" customHeight="1">
      <c r="A11" s="208" t="s">
        <v>582</v>
      </c>
      <c r="B11" s="162">
        <v>263564.64454999997</v>
      </c>
      <c r="C11" s="162">
        <v>298126.65912000003</v>
      </c>
      <c r="D11" s="163">
        <v>13.113296978435752</v>
      </c>
      <c r="E11" s="345">
        <v>44.63927441483164</v>
      </c>
      <c r="F11" s="345">
        <v>48.302409969153736</v>
      </c>
    </row>
    <row r="12" spans="1:6" ht="14.25" customHeight="1">
      <c r="A12" s="208" t="s">
        <v>42</v>
      </c>
      <c r="B12" s="162">
        <v>135522.17069</v>
      </c>
      <c r="C12" s="162">
        <v>135055.71797</v>
      </c>
      <c r="D12" s="163">
        <v>-0.34418923311595462</v>
      </c>
      <c r="E12" s="345">
        <v>22.953045834555823</v>
      </c>
      <c r="F12" s="345">
        <v>21.881695106775201</v>
      </c>
    </row>
    <row r="13" spans="1:6" ht="14.25" customHeight="1">
      <c r="A13" s="208" t="s">
        <v>583</v>
      </c>
      <c r="B13" s="162">
        <v>101728.17987000001</v>
      </c>
      <c r="C13" s="162">
        <v>103444.20472999998</v>
      </c>
      <c r="D13" s="163">
        <v>1.6868726661510181</v>
      </c>
      <c r="E13" s="345">
        <v>17.22944344334018</v>
      </c>
      <c r="F13" s="345">
        <v>16.760005296239978</v>
      </c>
    </row>
    <row r="14" spans="1:6" ht="14.25" customHeight="1">
      <c r="A14" s="169" t="s">
        <v>585</v>
      </c>
      <c r="B14" s="162">
        <v>49303.765760000002</v>
      </c>
      <c r="C14" s="162">
        <v>46995.815000000002</v>
      </c>
      <c r="D14" s="360">
        <v>-4.6810841411883297</v>
      </c>
      <c r="E14" s="345">
        <v>8.3504535792458974</v>
      </c>
      <c r="F14" s="345">
        <v>7.6142507002394391</v>
      </c>
    </row>
    <row r="15" spans="1:6" ht="14.25" customHeight="1">
      <c r="A15" s="208" t="s">
        <v>44</v>
      </c>
      <c r="B15" s="162">
        <v>40313.426939999998</v>
      </c>
      <c r="C15" s="162">
        <v>33586.266910000006</v>
      </c>
      <c r="D15" s="163">
        <v>-16.687145054704178</v>
      </c>
      <c r="E15" s="345">
        <v>6.8277827280264729</v>
      </c>
      <c r="F15" s="345">
        <v>5.4416389275916641</v>
      </c>
    </row>
    <row r="16" spans="1:6" ht="14.25" customHeight="1">
      <c r="A16" s="378" t="s">
        <v>10</v>
      </c>
      <c r="B16" s="403">
        <v>590432.18780999992</v>
      </c>
      <c r="C16" s="403">
        <v>617208.66372999991</v>
      </c>
      <c r="D16" s="446">
        <v>4.5350637165155083</v>
      </c>
      <c r="E16" s="381">
        <v>100.00000000000001</v>
      </c>
      <c r="F16" s="381">
        <v>100.00000000000001</v>
      </c>
    </row>
    <row r="17" spans="1:6" ht="14.25">
      <c r="A17" s="93"/>
      <c r="B17" s="197"/>
      <c r="C17" s="197"/>
      <c r="D17" s="139"/>
      <c r="E17" s="140"/>
      <c r="F17" s="140"/>
    </row>
    <row r="18" spans="1:6" ht="13.5">
      <c r="A18" s="124" t="s">
        <v>384</v>
      </c>
      <c r="B18" s="91"/>
      <c r="C18" s="91"/>
      <c r="D18" s="91"/>
      <c r="E18" s="91"/>
      <c r="F18" s="91"/>
    </row>
    <row r="19" spans="1:6" ht="14.25">
      <c r="A19" s="653">
        <v>2024</v>
      </c>
      <c r="B19" s="653"/>
      <c r="C19" s="653"/>
      <c r="D19" s="653"/>
      <c r="E19" s="653"/>
      <c r="F19" s="653"/>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53">
        <v>2025</v>
      </c>
      <c r="B35" s="653"/>
      <c r="C35" s="653"/>
      <c r="D35" s="653"/>
      <c r="E35" s="653"/>
      <c r="F35" s="653"/>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5"/>
  <sheetViews>
    <sheetView zoomScaleNormal="100" workbookViewId="0">
      <selection activeCell="G15" sqref="G15"/>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28" t="s">
        <v>410</v>
      </c>
      <c r="B2" s="628"/>
      <c r="C2" s="628"/>
      <c r="D2" s="628"/>
      <c r="E2" s="628"/>
      <c r="F2" s="628"/>
    </row>
    <row r="3" spans="1:6" s="317" customFormat="1" ht="15.75" customHeight="1">
      <c r="A3" s="629" t="s">
        <v>411</v>
      </c>
      <c r="B3" s="629"/>
      <c r="C3" s="629"/>
      <c r="D3" s="629"/>
      <c r="E3" s="629"/>
      <c r="F3" s="629"/>
    </row>
    <row r="4" spans="1:6">
      <c r="A4" s="73"/>
    </row>
    <row r="5" spans="1:6" ht="12" customHeight="1">
      <c r="A5" s="103"/>
      <c r="B5" s="102"/>
      <c r="C5" s="151"/>
      <c r="D5" s="103" t="s">
        <v>54</v>
      </c>
      <c r="E5" s="631" t="s">
        <v>13</v>
      </c>
      <c r="F5" s="632"/>
    </row>
    <row r="6" spans="1:6" ht="12" customHeight="1">
      <c r="A6" s="115" t="s">
        <v>57</v>
      </c>
      <c r="B6" s="643" t="s">
        <v>119</v>
      </c>
      <c r="C6" s="644"/>
      <c r="D6" s="103" t="s">
        <v>15</v>
      </c>
      <c r="E6" s="631" t="s">
        <v>15</v>
      </c>
      <c r="F6" s="632"/>
    </row>
    <row r="7" spans="1:6" ht="12" customHeight="1">
      <c r="A7" s="194" t="s">
        <v>37</v>
      </c>
      <c r="B7" s="646" t="s">
        <v>356</v>
      </c>
      <c r="C7" s="647"/>
      <c r="D7" s="105" t="s">
        <v>55</v>
      </c>
      <c r="E7" s="634" t="s">
        <v>19</v>
      </c>
      <c r="F7" s="635"/>
    </row>
    <row r="8" spans="1:6" ht="12" customHeight="1">
      <c r="A8" s="105"/>
      <c r="B8" s="102"/>
      <c r="C8" s="151"/>
      <c r="D8" s="105" t="s">
        <v>20</v>
      </c>
      <c r="E8" s="634" t="s">
        <v>20</v>
      </c>
      <c r="F8" s="635"/>
    </row>
    <row r="9" spans="1:6" ht="18.75" customHeight="1" thickBot="1">
      <c r="A9" s="483" t="s">
        <v>575</v>
      </c>
      <c r="B9" s="83">
        <v>2024</v>
      </c>
      <c r="C9" s="83">
        <v>2025</v>
      </c>
      <c r="D9" s="83" t="s">
        <v>561</v>
      </c>
      <c r="E9" s="83">
        <v>2024</v>
      </c>
      <c r="F9" s="83">
        <v>2025</v>
      </c>
    </row>
    <row r="10" spans="1:6" ht="15.75" thickBot="1">
      <c r="A10" s="633" t="s">
        <v>484</v>
      </c>
      <c r="B10" s="633"/>
      <c r="C10" s="633"/>
      <c r="D10" s="633"/>
      <c r="E10" s="633"/>
      <c r="F10" s="633"/>
    </row>
    <row r="11" spans="1:6" ht="13.5" customHeight="1">
      <c r="A11" s="208" t="s">
        <v>582</v>
      </c>
      <c r="B11" s="162">
        <v>189473.69805000001</v>
      </c>
      <c r="C11" s="162">
        <v>201454.49741000001</v>
      </c>
      <c r="D11" s="360">
        <v>6.3231992003652149</v>
      </c>
      <c r="E11" s="345">
        <v>45.888800256811351</v>
      </c>
      <c r="F11" s="345">
        <v>49.077345261388537</v>
      </c>
    </row>
    <row r="12" spans="1:6" ht="13.5" customHeight="1">
      <c r="A12" s="169" t="s">
        <v>42</v>
      </c>
      <c r="B12" s="162">
        <v>90744.357000000004</v>
      </c>
      <c r="C12" s="162">
        <v>80673.231</v>
      </c>
      <c r="D12" s="360">
        <v>-11.098349619690406</v>
      </c>
      <c r="E12" s="536">
        <v>21.977455001205012</v>
      </c>
      <c r="F12" s="345">
        <v>19.653212323579631</v>
      </c>
    </row>
    <row r="13" spans="1:6" ht="13.5" customHeight="1">
      <c r="A13" s="208" t="s">
        <v>583</v>
      </c>
      <c r="B13" s="162">
        <v>67979.186499999996</v>
      </c>
      <c r="C13" s="162">
        <v>72589.560150000005</v>
      </c>
      <c r="D13" s="360">
        <v>6.7820371019003067</v>
      </c>
      <c r="E13" s="345">
        <v>16.463938493963575</v>
      </c>
      <c r="F13" s="345">
        <v>17.683908533466386</v>
      </c>
    </row>
    <row r="14" spans="1:6" ht="13.5" customHeight="1">
      <c r="A14" s="208" t="s">
        <v>44</v>
      </c>
      <c r="B14" s="162">
        <v>36403.607060000002</v>
      </c>
      <c r="C14" s="162">
        <v>39163.950159999993</v>
      </c>
      <c r="D14" s="360">
        <v>7.5826087658028563</v>
      </c>
      <c r="E14" s="345">
        <v>8.8166213579837152</v>
      </c>
      <c r="F14" s="345">
        <v>9.5409272491462538</v>
      </c>
    </row>
    <row r="15" spans="1:6" ht="13.5" customHeight="1">
      <c r="A15" s="208" t="s">
        <v>585</v>
      </c>
      <c r="B15" s="162">
        <v>28296.62744</v>
      </c>
      <c r="C15" s="162">
        <v>16602.450519999999</v>
      </c>
      <c r="D15" s="360">
        <v>-41.327104951981518</v>
      </c>
      <c r="E15" s="536">
        <v>6.8531848900363359</v>
      </c>
      <c r="F15" s="345">
        <v>4.0446066324191854</v>
      </c>
    </row>
    <row r="16" spans="1:6" ht="14.25">
      <c r="A16" s="378" t="s">
        <v>10</v>
      </c>
      <c r="B16" s="403">
        <v>412897.47605000006</v>
      </c>
      <c r="C16" s="403">
        <v>410483.68924000004</v>
      </c>
      <c r="D16" s="451">
        <v>-0.58459713367385868</v>
      </c>
      <c r="E16" s="381">
        <v>99.999999999999986</v>
      </c>
      <c r="F16" s="381">
        <v>99.999999999999986</v>
      </c>
    </row>
    <row r="17" spans="1:6" ht="14.25">
      <c r="A17" s="93"/>
      <c r="B17" s="197"/>
      <c r="C17" s="197"/>
      <c r="D17" s="139"/>
      <c r="E17" s="140"/>
      <c r="F17" s="140"/>
    </row>
    <row r="18" spans="1:6" ht="13.5">
      <c r="A18" s="124" t="s">
        <v>439</v>
      </c>
      <c r="B18" s="91"/>
      <c r="C18" s="91"/>
      <c r="D18" s="91"/>
      <c r="E18" s="91"/>
      <c r="F18" s="91"/>
    </row>
    <row r="19" spans="1:6" ht="14.25">
      <c r="A19" s="653">
        <v>2024</v>
      </c>
      <c r="B19" s="653"/>
      <c r="C19" s="653"/>
      <c r="D19" s="653"/>
      <c r="E19" s="653"/>
      <c r="F19" s="653"/>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1" ht="14.25">
      <c r="A34" s="127">
        <v>2025</v>
      </c>
    </row>
    <row r="35" spans="1:1">
      <c r="A35" s="263"/>
    </row>
  </sheetData>
  <sortState xmlns:xlrd2="http://schemas.microsoft.com/office/spreadsheetml/2017/richdata2" ref="A11:F15">
    <sortCondition descending="1" ref="C11:C15"/>
  </sortState>
  <mergeCells count="10">
    <mergeCell ref="E8:F8"/>
    <mergeCell ref="A10:F10"/>
    <mergeCell ref="A19:F19"/>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1"/>
  <sheetViews>
    <sheetView topLeftCell="A6" zoomScaleNormal="100" workbookViewId="0">
      <selection activeCell="G19" sqref="G19"/>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28" t="s">
        <v>435</v>
      </c>
      <c r="B2" s="628"/>
      <c r="C2" s="628"/>
      <c r="D2" s="628"/>
      <c r="E2" s="628"/>
      <c r="F2" s="628"/>
    </row>
    <row r="3" spans="1:6" s="317" customFormat="1" ht="15.75" customHeight="1">
      <c r="A3" s="629" t="s">
        <v>436</v>
      </c>
      <c r="B3" s="629"/>
      <c r="C3" s="629"/>
      <c r="D3" s="629"/>
      <c r="E3" s="629"/>
      <c r="F3" s="629"/>
    </row>
    <row r="6" spans="1:6">
      <c r="A6" s="73"/>
    </row>
    <row r="7" spans="1:6" ht="12" customHeight="1">
      <c r="A7" s="103"/>
      <c r="B7" s="102"/>
      <c r="C7" s="151"/>
      <c r="D7" s="103" t="s">
        <v>54</v>
      </c>
      <c r="E7" s="631" t="s">
        <v>13</v>
      </c>
      <c r="F7" s="632"/>
    </row>
    <row r="8" spans="1:6" ht="12" customHeight="1">
      <c r="A8" s="115" t="s">
        <v>57</v>
      </c>
      <c r="B8" s="643" t="s">
        <v>119</v>
      </c>
      <c r="C8" s="644"/>
      <c r="D8" s="103" t="s">
        <v>15</v>
      </c>
      <c r="E8" s="631" t="s">
        <v>15</v>
      </c>
      <c r="F8" s="632"/>
    </row>
    <row r="9" spans="1:6" ht="12" customHeight="1">
      <c r="A9" s="194" t="s">
        <v>37</v>
      </c>
      <c r="B9" s="678" t="s">
        <v>545</v>
      </c>
      <c r="C9" s="647"/>
      <c r="D9" s="105" t="s">
        <v>55</v>
      </c>
      <c r="E9" s="634" t="s">
        <v>19</v>
      </c>
      <c r="F9" s="635"/>
    </row>
    <row r="10" spans="1:6" ht="12" customHeight="1">
      <c r="A10" s="105"/>
      <c r="B10" s="102"/>
      <c r="C10" s="151"/>
      <c r="D10" s="105" t="s">
        <v>20</v>
      </c>
      <c r="E10" s="634" t="s">
        <v>20</v>
      </c>
      <c r="F10" s="635"/>
    </row>
    <row r="11" spans="1:6" ht="18.75" customHeight="1" thickBot="1">
      <c r="A11" s="483" t="s">
        <v>575</v>
      </c>
      <c r="B11" s="83">
        <v>2024</v>
      </c>
      <c r="C11" s="83">
        <v>2025</v>
      </c>
      <c r="D11" s="83" t="s">
        <v>561</v>
      </c>
      <c r="E11" s="83">
        <v>2024</v>
      </c>
      <c r="F11" s="83">
        <v>2025</v>
      </c>
    </row>
    <row r="12" spans="1:6" ht="15.75" thickBot="1">
      <c r="A12" s="633" t="s">
        <v>484</v>
      </c>
      <c r="B12" s="633"/>
      <c r="C12" s="633"/>
      <c r="D12" s="633"/>
      <c r="E12" s="633"/>
      <c r="F12" s="633"/>
    </row>
    <row r="13" spans="1:6" ht="12.75">
      <c r="A13" s="209" t="s">
        <v>42</v>
      </c>
      <c r="B13" s="574">
        <v>230337.76064999998</v>
      </c>
      <c r="C13" s="574">
        <v>241075.61772000001</v>
      </c>
      <c r="D13" s="576">
        <v>4.6617875591472346</v>
      </c>
      <c r="E13" s="595">
        <v>39.198362985732658</v>
      </c>
      <c r="F13" s="576">
        <v>37.566323291867889</v>
      </c>
    </row>
    <row r="14" spans="1:6" ht="12.75">
      <c r="A14" s="157" t="s">
        <v>582</v>
      </c>
      <c r="B14" s="575">
        <v>170390.43254000001</v>
      </c>
      <c r="C14" s="575">
        <v>214094.06760000001</v>
      </c>
      <c r="D14" s="360">
        <v>25.649113279726166</v>
      </c>
      <c r="E14" s="577">
        <v>28.996661273214968</v>
      </c>
      <c r="F14" s="360">
        <v>33.361843202550389</v>
      </c>
    </row>
    <row r="15" spans="1:6" ht="12.75">
      <c r="A15" s="208" t="s">
        <v>44</v>
      </c>
      <c r="B15" s="575">
        <v>58728.866989999995</v>
      </c>
      <c r="C15" s="575">
        <v>56558.303899999999</v>
      </c>
      <c r="D15" s="360">
        <v>-3.6959049292907165</v>
      </c>
      <c r="E15" s="577">
        <v>9.9943467346322503</v>
      </c>
      <c r="F15" s="360">
        <v>8.8133654877319643</v>
      </c>
    </row>
    <row r="16" spans="1:6" ht="12.75">
      <c r="A16" s="208" t="s">
        <v>585</v>
      </c>
      <c r="B16" s="575">
        <v>48313.227410000007</v>
      </c>
      <c r="C16" s="575">
        <v>43883.327350000007</v>
      </c>
      <c r="D16" s="360">
        <v>-9.1691246838191738</v>
      </c>
      <c r="E16" s="577">
        <v>8.221836574625172</v>
      </c>
      <c r="F16" s="360">
        <v>6.8382496659935068</v>
      </c>
    </row>
    <row r="17" spans="1:6" ht="13.5" customHeight="1">
      <c r="A17" s="208" t="s">
        <v>40</v>
      </c>
      <c r="B17" s="575">
        <v>27642.35284</v>
      </c>
      <c r="C17" s="575">
        <v>38625.679639999995</v>
      </c>
      <c r="D17" s="360">
        <v>39.733690050097771</v>
      </c>
      <c r="E17" s="360">
        <v>4.7041135476195661</v>
      </c>
      <c r="F17" s="360">
        <v>6.018961114556463</v>
      </c>
    </row>
    <row r="18" spans="1:6" ht="12.75">
      <c r="A18" s="208" t="s">
        <v>36</v>
      </c>
      <c r="B18" s="575">
        <v>18401.80429</v>
      </c>
      <c r="C18" s="575">
        <v>19110.028109999999</v>
      </c>
      <c r="D18" s="360">
        <v>3.8486651028283525</v>
      </c>
      <c r="E18" s="577">
        <v>3.1315777409501027</v>
      </c>
      <c r="F18" s="360">
        <v>2.9778768209182753</v>
      </c>
    </row>
    <row r="19" spans="1:6" ht="12" customHeight="1">
      <c r="A19" s="157" t="s">
        <v>583</v>
      </c>
      <c r="B19" s="575">
        <v>26983.399449999997</v>
      </c>
      <c r="C19" s="575">
        <v>18320.607639999998</v>
      </c>
      <c r="D19" s="360">
        <v>-32.104152873888538</v>
      </c>
      <c r="E19" s="577">
        <v>4.5919743390980949</v>
      </c>
      <c r="F19" s="360">
        <v>2.8548630343325154</v>
      </c>
    </row>
    <row r="20" spans="1:6">
      <c r="A20" s="610" t="s">
        <v>584</v>
      </c>
      <c r="B20" s="611">
        <v>6823.0234</v>
      </c>
      <c r="C20" s="611">
        <v>10065.698839999999</v>
      </c>
      <c r="D20" s="612">
        <v>47.525491998166068</v>
      </c>
      <c r="E20" s="612">
        <v>1.1611268041271887</v>
      </c>
      <c r="F20" s="612">
        <v>1.5685173820489986</v>
      </c>
    </row>
    <row r="21" spans="1:6" ht="14.25">
      <c r="A21" s="78" t="s">
        <v>10</v>
      </c>
      <c r="B21" s="423">
        <v>587620.86757</v>
      </c>
      <c r="C21" s="423">
        <v>641733.3308</v>
      </c>
      <c r="D21" s="424">
        <v>9.2087375068506958</v>
      </c>
      <c r="E21" s="531">
        <v>100</v>
      </c>
      <c r="F21" s="531">
        <v>100</v>
      </c>
    </row>
    <row r="22" spans="1:6" ht="12.75">
      <c r="A22" s="124" t="s">
        <v>440</v>
      </c>
      <c r="C22" s="91"/>
      <c r="D22" s="233"/>
      <c r="E22" s="233"/>
      <c r="F22" s="233"/>
    </row>
    <row r="23" spans="1:6" ht="15">
      <c r="A23" s="127">
        <v>2024</v>
      </c>
      <c r="B23" s="258"/>
      <c r="C23" s="259"/>
      <c r="D23" s="260"/>
      <c r="E23" s="260"/>
      <c r="F23" s="260"/>
    </row>
    <row r="24" spans="1:6">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O42"/>
  <sheetViews>
    <sheetView topLeftCell="A17" zoomScaleNormal="100" workbookViewId="0">
      <selection activeCell="I53" sqref="I53"/>
    </sheetView>
  </sheetViews>
  <sheetFormatPr defaultRowHeight="12.75"/>
  <cols>
    <col min="1" max="1" width="39.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28" t="s">
        <v>438</v>
      </c>
      <c r="B2" s="628"/>
      <c r="C2" s="628"/>
      <c r="D2" s="628"/>
      <c r="E2" s="628"/>
      <c r="F2" s="628"/>
    </row>
    <row r="3" spans="1:6" ht="15.75">
      <c r="A3" s="629" t="s">
        <v>437</v>
      </c>
      <c r="B3" s="629"/>
      <c r="C3" s="629"/>
      <c r="D3" s="629"/>
      <c r="E3" s="629"/>
      <c r="F3" s="629"/>
    </row>
    <row r="6" spans="1:6">
      <c r="A6" s="103"/>
      <c r="B6" s="102"/>
      <c r="C6" s="151"/>
      <c r="D6" s="103" t="s">
        <v>54</v>
      </c>
      <c r="E6" s="631" t="s">
        <v>13</v>
      </c>
      <c r="F6" s="632"/>
    </row>
    <row r="7" spans="1:6" ht="14.25">
      <c r="A7" s="115" t="s">
        <v>57</v>
      </c>
      <c r="B7" s="643" t="s">
        <v>119</v>
      </c>
      <c r="C7" s="644"/>
      <c r="D7" s="103" t="s">
        <v>15</v>
      </c>
      <c r="E7" s="631" t="s">
        <v>15</v>
      </c>
      <c r="F7" s="632"/>
    </row>
    <row r="8" spans="1:6" ht="15">
      <c r="A8" s="194" t="s">
        <v>37</v>
      </c>
      <c r="B8" s="646" t="s">
        <v>356</v>
      </c>
      <c r="C8" s="647"/>
      <c r="D8" s="105" t="s">
        <v>55</v>
      </c>
      <c r="E8" s="634" t="s">
        <v>19</v>
      </c>
      <c r="F8" s="635"/>
    </row>
    <row r="9" spans="1:6">
      <c r="A9" s="105"/>
      <c r="B9" s="481"/>
      <c r="C9" s="151"/>
      <c r="D9" s="105" t="s">
        <v>20</v>
      </c>
      <c r="E9" s="634" t="s">
        <v>20</v>
      </c>
      <c r="F9" s="635"/>
    </row>
    <row r="10" spans="1:6" ht="18.75" customHeight="1" thickBot="1">
      <c r="A10" s="483" t="s">
        <v>575</v>
      </c>
      <c r="B10" s="83">
        <v>2024</v>
      </c>
      <c r="C10" s="83">
        <v>2025</v>
      </c>
      <c r="D10" s="83" t="s">
        <v>561</v>
      </c>
      <c r="E10" s="83">
        <v>2024</v>
      </c>
      <c r="F10" s="83">
        <v>2025</v>
      </c>
    </row>
    <row r="11" spans="1:6" ht="15.75" thickBot="1">
      <c r="A11" s="633" t="s">
        <v>494</v>
      </c>
      <c r="B11" s="633"/>
      <c r="C11" s="633"/>
      <c r="D11" s="633"/>
      <c r="E11" s="633"/>
      <c r="F11" s="633"/>
    </row>
    <row r="12" spans="1:6">
      <c r="A12" s="573" t="s">
        <v>582</v>
      </c>
      <c r="B12" s="558">
        <v>181.96233999999998</v>
      </c>
      <c r="C12" s="558">
        <v>2596.3193799999999</v>
      </c>
      <c r="D12" s="596">
        <v>1326.8443569147332</v>
      </c>
      <c r="E12" s="572">
        <v>5.0321077030650159</v>
      </c>
      <c r="F12" s="572">
        <v>80.32447206196619</v>
      </c>
    </row>
    <row r="13" spans="1:6">
      <c r="A13" s="573" t="s">
        <v>583</v>
      </c>
      <c r="B13" s="162">
        <v>50.982999999999997</v>
      </c>
      <c r="C13" s="162">
        <v>533.28300000000002</v>
      </c>
      <c r="D13" s="360">
        <v>946.00160837926387</v>
      </c>
      <c r="E13" s="345">
        <v>1.4099178270919341</v>
      </c>
      <c r="F13" s="345">
        <v>16.498615603532382</v>
      </c>
    </row>
    <row r="14" spans="1:6">
      <c r="A14" s="573" t="s">
        <v>42</v>
      </c>
      <c r="B14" s="162">
        <v>114.31699999999999</v>
      </c>
      <c r="C14" s="162">
        <v>102.687</v>
      </c>
      <c r="D14" s="360">
        <v>-10.173465013952432</v>
      </c>
      <c r="E14" s="345">
        <v>3.1613984316275747</v>
      </c>
      <c r="F14" s="345">
        <v>3.176912334501437</v>
      </c>
    </row>
    <row r="15" spans="1:6" ht="13.5" customHeight="1">
      <c r="A15" s="573" t="s">
        <v>36</v>
      </c>
      <c r="B15" s="572">
        <v>150</v>
      </c>
      <c r="C15" s="558">
        <v>0</v>
      </c>
      <c r="D15" s="596">
        <v>-100</v>
      </c>
      <c r="E15" s="572">
        <v>4.1481998717962876</v>
      </c>
      <c r="F15" s="572">
        <v>0</v>
      </c>
    </row>
    <row r="16" spans="1:6" ht="13.5" customHeight="1">
      <c r="A16" s="599" t="s">
        <v>44</v>
      </c>
      <c r="B16" s="600">
        <v>572</v>
      </c>
      <c r="C16" s="149">
        <v>0</v>
      </c>
      <c r="D16" s="576">
        <v>-100</v>
      </c>
      <c r="E16" s="600">
        <v>15.818468844449843</v>
      </c>
      <c r="F16" s="600">
        <v>0</v>
      </c>
    </row>
    <row r="17" spans="1:15" ht="13.5" customHeight="1">
      <c r="A17" s="599" t="s">
        <v>584</v>
      </c>
      <c r="B17" s="149">
        <v>245.71</v>
      </c>
      <c r="C17" s="149">
        <v>0</v>
      </c>
      <c r="D17" s="576">
        <v>-100</v>
      </c>
      <c r="E17" s="600">
        <v>6.7950279366604391</v>
      </c>
      <c r="F17" s="600">
        <v>0</v>
      </c>
    </row>
    <row r="18" spans="1:15" ht="15.75" customHeight="1">
      <c r="A18" s="573" t="s">
        <v>585</v>
      </c>
      <c r="B18" s="162">
        <v>2301.0540000000001</v>
      </c>
      <c r="C18" s="162">
        <v>0</v>
      </c>
      <c r="D18" s="360">
        <v>-100</v>
      </c>
      <c r="E18" s="345">
        <v>63.634879385308892</v>
      </c>
      <c r="F18" s="345">
        <v>0</v>
      </c>
    </row>
    <row r="19" spans="1:15" ht="14.25">
      <c r="A19" s="594" t="s">
        <v>10</v>
      </c>
      <c r="B19" s="423">
        <v>3616.0263400000003</v>
      </c>
      <c r="C19" s="423">
        <v>3232.2893799999997</v>
      </c>
      <c r="D19" s="539">
        <v>-10.612117388503329</v>
      </c>
      <c r="E19" s="539">
        <v>99.999999999999986</v>
      </c>
      <c r="F19" s="539">
        <v>100.00000000000001</v>
      </c>
    </row>
    <row r="20" spans="1:15" ht="11.25" customHeight="1">
      <c r="A20" s="93"/>
      <c r="B20" s="197"/>
      <c r="C20" s="197"/>
      <c r="D20" s="139"/>
      <c r="E20" s="140"/>
      <c r="F20" s="140"/>
    </row>
    <row r="21" spans="1:15">
      <c r="A21" s="124" t="s">
        <v>441</v>
      </c>
    </row>
    <row r="22" spans="1:15" ht="14.25">
      <c r="A22" s="127">
        <v>2024</v>
      </c>
    </row>
    <row r="23" spans="1:15">
      <c r="A23" s="124"/>
      <c r="K23" s="218"/>
      <c r="L23" s="218"/>
      <c r="M23" s="598"/>
      <c r="N23" s="598"/>
      <c r="O23" s="598"/>
    </row>
    <row r="24" spans="1:15">
      <c r="A24" s="124"/>
      <c r="K24" s="218"/>
      <c r="L24" s="218"/>
      <c r="M24" s="598"/>
      <c r="N24" s="598"/>
      <c r="O24" s="598"/>
    </row>
    <row r="25" spans="1:15">
      <c r="A25" s="124"/>
      <c r="K25" s="218"/>
      <c r="L25" s="218"/>
      <c r="M25" s="598"/>
      <c r="N25" s="598"/>
      <c r="O25" s="598"/>
    </row>
    <row r="26" spans="1:15">
      <c r="A26" s="124"/>
      <c r="K26" s="218"/>
      <c r="L26" s="218"/>
      <c r="M26" s="598"/>
      <c r="N26" s="598"/>
      <c r="O26" s="598"/>
    </row>
    <row r="27" spans="1:15">
      <c r="A27" s="124"/>
      <c r="K27" s="218"/>
      <c r="L27" s="218"/>
      <c r="M27" s="598"/>
      <c r="N27" s="598"/>
      <c r="O27" s="598"/>
    </row>
    <row r="28" spans="1:15">
      <c r="A28" s="124"/>
      <c r="K28" s="566"/>
      <c r="L28" s="566"/>
      <c r="N28" s="227"/>
      <c r="O28" s="227"/>
    </row>
    <row r="29" spans="1:15">
      <c r="A29" s="124"/>
    </row>
    <row r="30" spans="1:15">
      <c r="A30" s="124"/>
    </row>
    <row r="31" spans="1:15">
      <c r="A31" s="124"/>
    </row>
    <row r="32" spans="1:15">
      <c r="A32" s="124"/>
    </row>
    <row r="33" spans="1:1">
      <c r="A33" s="124"/>
    </row>
    <row r="34" spans="1:1">
      <c r="A34" s="124"/>
    </row>
    <row r="35" spans="1:1">
      <c r="A35" s="124"/>
    </row>
    <row r="36" spans="1:1">
      <c r="A36" s="124"/>
    </row>
    <row r="37" spans="1:1">
      <c r="A37" s="124"/>
    </row>
    <row r="38" spans="1:1">
      <c r="A38" s="124"/>
    </row>
    <row r="39" spans="1:1">
      <c r="A39" s="124"/>
    </row>
    <row r="40" spans="1:1">
      <c r="A40" s="124"/>
    </row>
    <row r="41" spans="1:1">
      <c r="A41" s="124"/>
    </row>
    <row r="42" spans="1:1" ht="27" customHeight="1">
      <c r="A42" s="127">
        <v>2025</v>
      </c>
    </row>
  </sheetData>
  <sortState xmlns:xlrd2="http://schemas.microsoft.com/office/spreadsheetml/2017/richdata2" ref="A12:F18">
    <sortCondition descending="1" ref="C12:C18"/>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8" zoomScaleNormal="100" workbookViewId="0">
      <selection activeCell="G20" sqref="G20"/>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79" t="s">
        <v>470</v>
      </c>
      <c r="B2" s="679"/>
      <c r="C2" s="679"/>
      <c r="D2" s="679"/>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29" t="s">
        <v>471</v>
      </c>
      <c r="B3" s="629"/>
      <c r="C3" s="629"/>
      <c r="D3" s="629"/>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2"/>
      <c r="B4" s="352"/>
      <c r="C4" s="352"/>
      <c r="D4" s="352"/>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2"/>
      <c r="B5" s="352"/>
      <c r="C5" s="352"/>
      <c r="D5" s="352"/>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2"/>
      <c r="B6" s="352"/>
      <c r="C6" s="352"/>
      <c r="D6" s="352"/>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31" t="s">
        <v>13</v>
      </c>
      <c r="F7" s="632"/>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31" t="s">
        <v>119</v>
      </c>
      <c r="C8" s="632"/>
      <c r="D8" s="103" t="s">
        <v>15</v>
      </c>
      <c r="E8" s="631" t="s">
        <v>15</v>
      </c>
      <c r="F8" s="632"/>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34" t="s">
        <v>356</v>
      </c>
      <c r="C9" s="635"/>
      <c r="D9" s="105" t="s">
        <v>55</v>
      </c>
      <c r="E9" s="634" t="s">
        <v>19</v>
      </c>
      <c r="F9" s="635"/>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34" t="s">
        <v>20</v>
      </c>
      <c r="F10" s="635"/>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83" t="s">
        <v>575</v>
      </c>
      <c r="B11" s="83">
        <v>2024</v>
      </c>
      <c r="C11" s="83">
        <v>2025</v>
      </c>
      <c r="D11" s="83" t="s">
        <v>561</v>
      </c>
      <c r="E11" s="83">
        <v>2024</v>
      </c>
      <c r="F11" s="83">
        <v>2025</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33" t="s">
        <v>484</v>
      </c>
      <c r="B12" s="633"/>
      <c r="C12" s="633"/>
      <c r="D12" s="633"/>
      <c r="E12" s="633"/>
      <c r="F12" s="633"/>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208" t="s">
        <v>42</v>
      </c>
      <c r="B13" s="162">
        <v>118451.423</v>
      </c>
      <c r="C13" s="162">
        <v>101530.463</v>
      </c>
      <c r="D13" s="360">
        <v>-14.285147085147297</v>
      </c>
      <c r="E13" s="345">
        <v>55.140020545636226</v>
      </c>
      <c r="F13" s="345">
        <v>44.796622171257731</v>
      </c>
      <c r="G13" s="317"/>
      <c r="H13" s="560"/>
      <c r="I13" s="560"/>
      <c r="J13" s="560"/>
      <c r="K13" s="560"/>
      <c r="L13" s="560"/>
      <c r="M13" s="560"/>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582</v>
      </c>
      <c r="B14" s="162">
        <v>38457.995927700009</v>
      </c>
      <c r="C14" s="162">
        <v>61039.495010900013</v>
      </c>
      <c r="D14" s="360">
        <v>58.717305825432533</v>
      </c>
      <c r="E14" s="345">
        <v>17.902483835904384</v>
      </c>
      <c r="F14" s="345">
        <v>26.931455986048832</v>
      </c>
      <c r="G14" s="317"/>
      <c r="H14" s="560"/>
      <c r="I14" s="560"/>
      <c r="J14" s="560"/>
      <c r="K14" s="560"/>
      <c r="L14" s="560"/>
      <c r="M14" s="560"/>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157" t="s">
        <v>44</v>
      </c>
      <c r="B15" s="162">
        <v>28454.76</v>
      </c>
      <c r="C15" s="162">
        <v>30040.601659999997</v>
      </c>
      <c r="D15" s="360">
        <v>5.5732034288814791</v>
      </c>
      <c r="E15" s="345">
        <v>13.245902930361147</v>
      </c>
      <c r="F15" s="345">
        <v>13.254322324525178</v>
      </c>
      <c r="G15" s="317"/>
      <c r="H15" s="560"/>
      <c r="I15" s="560"/>
      <c r="J15" s="560"/>
      <c r="K15" s="560"/>
      <c r="L15" s="560"/>
      <c r="M15" s="560"/>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208" t="s">
        <v>40</v>
      </c>
      <c r="B16" s="162">
        <v>15928.930129999999</v>
      </c>
      <c r="C16" s="162">
        <v>20446.921139999999</v>
      </c>
      <c r="D16" s="360">
        <v>28.363430394430388</v>
      </c>
      <c r="E16" s="345">
        <v>7.4150357369552573</v>
      </c>
      <c r="F16" s="345">
        <v>9.0214599028675977</v>
      </c>
      <c r="G16" s="317"/>
      <c r="H16" s="560"/>
      <c r="I16" s="560"/>
      <c r="J16" s="560"/>
      <c r="K16" s="560"/>
      <c r="L16" s="560"/>
      <c r="M16" s="560"/>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157" t="s">
        <v>36</v>
      </c>
      <c r="B17" s="162">
        <v>11866.940380399999</v>
      </c>
      <c r="C17" s="162">
        <v>12261.689656100001</v>
      </c>
      <c r="D17" s="360">
        <v>3.3264621127783611</v>
      </c>
      <c r="E17" s="345">
        <v>5.5241492235099292</v>
      </c>
      <c r="F17" s="345">
        <v>5.4100243658450653</v>
      </c>
      <c r="G17" s="317"/>
      <c r="H17" s="560"/>
      <c r="I17" s="560"/>
      <c r="J17" s="560"/>
      <c r="K17" s="560"/>
      <c r="L17" s="560"/>
      <c r="M17" s="560"/>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584</v>
      </c>
      <c r="B18" s="162">
        <v>250.14078639999997</v>
      </c>
      <c r="C18" s="162">
        <v>632.66692940000007</v>
      </c>
      <c r="D18" s="360">
        <v>152.92433853162305</v>
      </c>
      <c r="E18" s="345">
        <v>0.116442401045681</v>
      </c>
      <c r="F18" s="345">
        <v>0.2791412602598059</v>
      </c>
      <c r="H18" s="561"/>
      <c r="I18" s="560"/>
      <c r="J18" s="561"/>
      <c r="K18" s="561"/>
      <c r="L18" s="561"/>
      <c r="M18" s="561"/>
    </row>
    <row r="19" spans="1:47" ht="13.5" customHeight="1">
      <c r="A19" s="208" t="s">
        <v>583</v>
      </c>
      <c r="B19" s="162">
        <v>1236.1823231999999</v>
      </c>
      <c r="C19" s="162">
        <v>619.54513780000002</v>
      </c>
      <c r="D19" s="360">
        <v>-49.882381735063461</v>
      </c>
      <c r="E19" s="345">
        <v>0.57545208806314063</v>
      </c>
      <c r="F19" s="345">
        <v>0.27335174720976507</v>
      </c>
      <c r="H19" s="561"/>
      <c r="I19" s="560"/>
      <c r="J19" s="561"/>
      <c r="K19" s="561"/>
      <c r="L19" s="561"/>
      <c r="M19" s="561"/>
    </row>
    <row r="20" spans="1:47" ht="13.5" customHeight="1">
      <c r="A20" s="489" t="s">
        <v>585</v>
      </c>
      <c r="B20" s="329">
        <v>172.958</v>
      </c>
      <c r="C20" s="329">
        <v>76.203999999999994</v>
      </c>
      <c r="D20" s="360">
        <v>-55.940748621052514</v>
      </c>
      <c r="E20" s="467">
        <v>8.0513238524218919E-2</v>
      </c>
      <c r="F20" s="467">
        <v>3.362224198601875E-2</v>
      </c>
      <c r="H20" s="561"/>
      <c r="I20" s="560"/>
      <c r="J20" s="561"/>
      <c r="K20" s="561"/>
      <c r="L20" s="561"/>
      <c r="M20" s="561"/>
    </row>
    <row r="21" spans="1:47" ht="14.25" customHeight="1">
      <c r="A21" s="425" t="s">
        <v>10</v>
      </c>
      <c r="B21" s="423">
        <v>214819.33054770002</v>
      </c>
      <c r="C21" s="423">
        <v>226647.58653420003</v>
      </c>
      <c r="D21" s="424">
        <v>5.506141349729976</v>
      </c>
      <c r="E21" s="424">
        <v>100</v>
      </c>
      <c r="F21" s="424">
        <v>99.999999999999986</v>
      </c>
      <c r="I21" s="87"/>
      <c r="J21" s="87"/>
    </row>
    <row r="22" spans="1:47">
      <c r="B22" s="261"/>
      <c r="C22" s="261"/>
      <c r="D22" s="262"/>
    </row>
    <row r="23" spans="1:47">
      <c r="B23" s="261"/>
      <c r="C23" s="261"/>
      <c r="D23" s="262"/>
    </row>
    <row r="24" spans="1:47">
      <c r="A24" s="263" t="s">
        <v>539</v>
      </c>
    </row>
    <row r="25" spans="1:47" ht="14.25">
      <c r="A25" s="127">
        <v>2024</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2025</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topLeftCell="A25" zoomScaleNormal="100" workbookViewId="0">
      <selection activeCell="C52" sqref="C52"/>
    </sheetView>
  </sheetViews>
  <sheetFormatPr defaultRowHeight="15"/>
  <cols>
    <col min="1" max="1" width="8.7109375" style="1" customWidth="1"/>
    <col min="2" max="2" width="75.5703125" style="1" customWidth="1"/>
    <col min="3" max="3" width="16.140625" style="371" customWidth="1"/>
    <col min="4" max="4" width="4.7109375" style="1" customWidth="1"/>
    <col min="5" max="5" width="5" style="1" customWidth="1"/>
    <col min="6" max="6" width="8.7109375" style="1" customWidth="1"/>
    <col min="7" max="7" width="62.42578125" style="1" customWidth="1"/>
    <col min="8" max="8" width="16.140625" style="371"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0" t="s">
        <v>69</v>
      </c>
      <c r="D3" s="1">
        <v>3</v>
      </c>
      <c r="F3" s="48" t="s">
        <v>5</v>
      </c>
      <c r="H3" s="372" t="s">
        <v>5</v>
      </c>
      <c r="I3" s="1">
        <v>3</v>
      </c>
      <c r="J3" s="48"/>
    </row>
    <row r="4" spans="1:10" ht="21.75" customHeight="1">
      <c r="A4" s="49" t="s">
        <v>70</v>
      </c>
      <c r="B4" s="48"/>
      <c r="F4" s="49" t="s">
        <v>71</v>
      </c>
      <c r="G4" s="48"/>
      <c r="J4" s="49"/>
    </row>
    <row r="5" spans="1:10" ht="16.5" customHeight="1">
      <c r="A5" s="48" t="s">
        <v>72</v>
      </c>
      <c r="B5" s="48"/>
      <c r="C5" s="370" t="s">
        <v>73</v>
      </c>
      <c r="D5" s="1">
        <v>4</v>
      </c>
      <c r="F5" s="48" t="s">
        <v>144</v>
      </c>
      <c r="G5" s="48"/>
      <c r="H5" s="370" t="s">
        <v>154</v>
      </c>
      <c r="I5" s="1">
        <v>4</v>
      </c>
      <c r="J5" s="48"/>
    </row>
    <row r="6" spans="1:10" ht="16.5" customHeight="1">
      <c r="A6" s="48" t="s">
        <v>114</v>
      </c>
      <c r="B6" s="48"/>
      <c r="C6" s="370" t="s">
        <v>73</v>
      </c>
      <c r="D6" s="1">
        <v>4</v>
      </c>
      <c r="F6" s="48" t="s">
        <v>185</v>
      </c>
      <c r="G6" s="48"/>
      <c r="H6" s="370" t="s">
        <v>154</v>
      </c>
      <c r="I6" s="1">
        <v>4</v>
      </c>
      <c r="J6" s="48"/>
    </row>
    <row r="7" spans="1:10" ht="16.5" customHeight="1">
      <c r="A7" s="48" t="s">
        <v>74</v>
      </c>
      <c r="B7" s="48"/>
      <c r="C7" s="370" t="s">
        <v>73</v>
      </c>
      <c r="D7" s="1">
        <v>4</v>
      </c>
      <c r="F7" s="48" t="s">
        <v>186</v>
      </c>
      <c r="G7" s="48"/>
      <c r="H7" s="370" t="s">
        <v>154</v>
      </c>
      <c r="I7" s="1">
        <v>4</v>
      </c>
      <c r="J7" s="48"/>
    </row>
    <row r="8" spans="1:10" ht="27.75" customHeight="1">
      <c r="A8" s="49" t="s">
        <v>76</v>
      </c>
      <c r="B8" s="48"/>
      <c r="F8" s="49" t="s">
        <v>77</v>
      </c>
      <c r="G8" s="48"/>
      <c r="J8" s="49"/>
    </row>
    <row r="9" spans="1:10" ht="16.5" customHeight="1">
      <c r="A9" s="48" t="s">
        <v>182</v>
      </c>
      <c r="B9" s="48"/>
      <c r="C9" s="370" t="s">
        <v>75</v>
      </c>
      <c r="D9" s="1">
        <v>5</v>
      </c>
      <c r="F9" s="48" t="s">
        <v>125</v>
      </c>
      <c r="G9" s="48"/>
      <c r="H9" s="370" t="s">
        <v>155</v>
      </c>
      <c r="I9" s="1">
        <v>5</v>
      </c>
      <c r="J9" s="48"/>
    </row>
    <row r="10" spans="1:10" ht="16.5" customHeight="1">
      <c r="A10" s="48" t="s">
        <v>183</v>
      </c>
      <c r="B10" s="48"/>
      <c r="C10" s="370" t="s">
        <v>78</v>
      </c>
      <c r="D10" s="1">
        <v>6</v>
      </c>
      <c r="F10" s="48" t="s">
        <v>142</v>
      </c>
      <c r="G10" s="48"/>
      <c r="H10" s="370" t="s">
        <v>156</v>
      </c>
      <c r="I10" s="1">
        <v>6</v>
      </c>
      <c r="J10" s="48"/>
    </row>
    <row r="11" spans="1:10" ht="16.5" customHeight="1">
      <c r="A11" s="48" t="s">
        <v>114</v>
      </c>
      <c r="B11" s="48"/>
      <c r="C11" s="370" t="s">
        <v>79</v>
      </c>
      <c r="D11" s="1">
        <v>7</v>
      </c>
      <c r="F11" s="48" t="s">
        <v>185</v>
      </c>
      <c r="G11" s="48"/>
      <c r="H11" s="370" t="s">
        <v>157</v>
      </c>
      <c r="I11" s="1">
        <v>7</v>
      </c>
      <c r="J11" s="48"/>
    </row>
    <row r="12" spans="1:10" ht="27.75" customHeight="1">
      <c r="A12" s="49" t="s">
        <v>81</v>
      </c>
      <c r="B12" s="48"/>
      <c r="F12" s="49" t="s">
        <v>82</v>
      </c>
      <c r="G12" s="48"/>
      <c r="J12" s="48"/>
    </row>
    <row r="13" spans="1:10" ht="16.5" customHeight="1">
      <c r="A13" s="48" t="s">
        <v>179</v>
      </c>
      <c r="B13" s="48"/>
      <c r="C13" s="370" t="s">
        <v>80</v>
      </c>
      <c r="D13" s="1">
        <v>8</v>
      </c>
      <c r="F13" s="48" t="s">
        <v>84</v>
      </c>
      <c r="G13" s="48"/>
      <c r="H13" s="370" t="s">
        <v>158</v>
      </c>
      <c r="I13" s="1">
        <v>8</v>
      </c>
      <c r="J13" s="49"/>
    </row>
    <row r="14" spans="1:10" ht="16.5" customHeight="1">
      <c r="A14" s="48" t="s">
        <v>85</v>
      </c>
      <c r="B14" s="48"/>
      <c r="C14" s="370" t="s">
        <v>83</v>
      </c>
      <c r="D14" s="1">
        <v>9</v>
      </c>
      <c r="F14" s="48" t="s">
        <v>152</v>
      </c>
      <c r="G14" s="48"/>
      <c r="H14" s="370" t="s">
        <v>159</v>
      </c>
      <c r="I14" s="1">
        <v>9</v>
      </c>
      <c r="J14" s="48"/>
    </row>
    <row r="15" spans="1:10" ht="16.5" customHeight="1">
      <c r="A15" s="48" t="s">
        <v>180</v>
      </c>
      <c r="B15" s="48"/>
      <c r="C15" s="370" t="s">
        <v>86</v>
      </c>
      <c r="D15" s="1">
        <v>10</v>
      </c>
      <c r="F15" s="48" t="s">
        <v>127</v>
      </c>
      <c r="G15" s="48"/>
      <c r="H15" s="370" t="s">
        <v>160</v>
      </c>
      <c r="I15" s="1">
        <v>10</v>
      </c>
      <c r="J15" s="48"/>
    </row>
    <row r="16" spans="1:10" ht="16.5" customHeight="1">
      <c r="A16" s="48" t="s">
        <v>181</v>
      </c>
      <c r="B16" s="48"/>
      <c r="C16" s="370" t="s">
        <v>87</v>
      </c>
      <c r="D16" s="1">
        <v>11</v>
      </c>
      <c r="F16" s="48" t="s">
        <v>128</v>
      </c>
      <c r="G16" s="48"/>
      <c r="H16" s="370" t="s">
        <v>161</v>
      </c>
      <c r="I16" s="1">
        <v>11</v>
      </c>
      <c r="J16" s="48"/>
    </row>
    <row r="17" spans="1:10" ht="16.5" customHeight="1">
      <c r="A17" s="48" t="s">
        <v>255</v>
      </c>
      <c r="B17" s="48"/>
      <c r="C17" s="370" t="s">
        <v>88</v>
      </c>
      <c r="D17" s="1">
        <v>12</v>
      </c>
      <c r="F17" s="48" t="s">
        <v>146</v>
      </c>
      <c r="G17" s="48"/>
      <c r="H17" s="370" t="s">
        <v>162</v>
      </c>
      <c r="I17" s="1">
        <v>12</v>
      </c>
      <c r="J17" s="48"/>
    </row>
    <row r="18" spans="1:10" ht="16.5" customHeight="1">
      <c r="A18" s="48"/>
      <c r="B18" s="48"/>
      <c r="C18" s="370"/>
      <c r="F18" s="48"/>
      <c r="G18" s="48"/>
      <c r="H18" s="370"/>
      <c r="J18" s="49"/>
    </row>
    <row r="19" spans="1:10" ht="16.5" customHeight="1">
      <c r="A19" s="48"/>
      <c r="B19" s="48"/>
      <c r="C19" s="370"/>
      <c r="F19" s="48"/>
      <c r="G19" s="48"/>
      <c r="H19" s="370"/>
      <c r="J19" s="49"/>
    </row>
    <row r="20" spans="1:10" ht="16.5" customHeight="1">
      <c r="A20" s="50" t="s">
        <v>256</v>
      </c>
      <c r="B20" s="48"/>
      <c r="C20" s="370"/>
      <c r="F20" s="50" t="s">
        <v>129</v>
      </c>
      <c r="G20" s="50"/>
      <c r="H20" s="370"/>
      <c r="J20" s="49"/>
    </row>
    <row r="21" spans="1:10" ht="16.5" customHeight="1">
      <c r="A21" s="48" t="s">
        <v>257</v>
      </c>
      <c r="B21" s="48"/>
      <c r="C21" s="370" t="s">
        <v>89</v>
      </c>
      <c r="D21" s="1">
        <v>13</v>
      </c>
      <c r="F21" s="48" t="s">
        <v>143</v>
      </c>
      <c r="G21" s="48"/>
      <c r="H21" s="370" t="s">
        <v>163</v>
      </c>
      <c r="I21" s="1">
        <v>13</v>
      </c>
      <c r="J21" s="49"/>
    </row>
    <row r="22" spans="1:10" ht="16.5" customHeight="1">
      <c r="A22" s="48" t="s">
        <v>510</v>
      </c>
      <c r="B22" s="48"/>
      <c r="C22" s="370" t="s">
        <v>90</v>
      </c>
      <c r="D22" s="1">
        <v>14</v>
      </c>
      <c r="F22" s="48" t="s">
        <v>512</v>
      </c>
      <c r="G22" s="48"/>
      <c r="H22" s="370" t="s">
        <v>164</v>
      </c>
      <c r="I22" s="1">
        <v>14</v>
      </c>
      <c r="J22" s="49"/>
    </row>
    <row r="23" spans="1:10" ht="16.5" customHeight="1">
      <c r="A23" s="50"/>
      <c r="B23" s="48"/>
      <c r="C23" s="370"/>
      <c r="F23" s="48"/>
      <c r="G23" s="48"/>
      <c r="H23" s="370"/>
      <c r="J23" s="49"/>
    </row>
    <row r="24" spans="1:10" ht="18" customHeight="1">
      <c r="A24" s="17" t="s">
        <v>543</v>
      </c>
      <c r="B24" s="50"/>
      <c r="F24" s="50" t="s">
        <v>130</v>
      </c>
      <c r="G24" s="50"/>
      <c r="J24" s="48"/>
    </row>
    <row r="25" spans="1:10" ht="16.5" customHeight="1">
      <c r="A25" s="48" t="s">
        <v>182</v>
      </c>
      <c r="B25" s="48"/>
      <c r="C25" s="370" t="s">
        <v>124</v>
      </c>
      <c r="D25" s="1">
        <v>15</v>
      </c>
      <c r="F25" s="48" t="s">
        <v>144</v>
      </c>
      <c r="G25" s="48"/>
      <c r="H25" s="370" t="s">
        <v>165</v>
      </c>
      <c r="I25" s="1">
        <v>15</v>
      </c>
      <c r="J25" s="48"/>
    </row>
    <row r="26" spans="1:10" ht="16.5" customHeight="1">
      <c r="A26" s="48" t="s">
        <v>183</v>
      </c>
      <c r="B26" s="48"/>
      <c r="C26" s="370" t="s">
        <v>91</v>
      </c>
      <c r="D26" s="1">
        <v>16</v>
      </c>
      <c r="F26" s="48" t="s">
        <v>126</v>
      </c>
      <c r="G26" s="48"/>
      <c r="H26" s="370" t="s">
        <v>166</v>
      </c>
      <c r="I26" s="1">
        <v>16</v>
      </c>
      <c r="J26" s="48"/>
    </row>
    <row r="27" spans="1:10" ht="16.5" customHeight="1">
      <c r="A27" s="48" t="s">
        <v>258</v>
      </c>
      <c r="B27" s="48"/>
      <c r="C27" s="370" t="s">
        <v>92</v>
      </c>
      <c r="D27" s="1">
        <v>17</v>
      </c>
      <c r="F27" s="48" t="s">
        <v>147</v>
      </c>
      <c r="G27" s="48"/>
      <c r="H27" s="370" t="s">
        <v>167</v>
      </c>
      <c r="I27" s="1">
        <v>17</v>
      </c>
      <c r="J27" s="48"/>
    </row>
    <row r="28" spans="1:10" ht="16.5" customHeight="1">
      <c r="A28" s="48" t="s">
        <v>351</v>
      </c>
      <c r="B28" s="48"/>
      <c r="C28" s="370" t="s">
        <v>93</v>
      </c>
      <c r="D28" s="1">
        <v>18</v>
      </c>
      <c r="F28" s="48" t="s">
        <v>132</v>
      </c>
      <c r="G28" s="48"/>
      <c r="H28" s="370" t="s">
        <v>168</v>
      </c>
      <c r="I28" s="1">
        <v>18</v>
      </c>
      <c r="J28" s="48"/>
    </row>
    <row r="29" spans="1:10" ht="16.5" customHeight="1">
      <c r="A29" s="48" t="s">
        <v>191</v>
      </c>
      <c r="B29" s="48"/>
      <c r="C29" s="370" t="s">
        <v>94</v>
      </c>
      <c r="D29" s="1">
        <v>19</v>
      </c>
      <c r="F29" s="48" t="s">
        <v>131</v>
      </c>
      <c r="G29" s="48"/>
      <c r="H29" s="370" t="s">
        <v>169</v>
      </c>
      <c r="I29" s="1">
        <v>19</v>
      </c>
      <c r="J29" s="48"/>
    </row>
    <row r="30" spans="1:10" ht="16.5" customHeight="1">
      <c r="A30" s="48" t="s">
        <v>352</v>
      </c>
      <c r="B30" s="48"/>
      <c r="C30" s="370" t="s">
        <v>96</v>
      </c>
      <c r="D30" s="1">
        <v>20</v>
      </c>
      <c r="F30" s="48" t="s">
        <v>151</v>
      </c>
      <c r="G30" s="48"/>
      <c r="H30" s="370" t="s">
        <v>170</v>
      </c>
      <c r="I30" s="1">
        <v>20</v>
      </c>
      <c r="J30" s="48"/>
    </row>
    <row r="31" spans="1:10" ht="16.5" customHeight="1">
      <c r="A31" s="48" t="s">
        <v>353</v>
      </c>
      <c r="B31" s="48"/>
      <c r="C31" s="370" t="s">
        <v>97</v>
      </c>
      <c r="D31" s="1">
        <v>21</v>
      </c>
      <c r="F31" s="48" t="s">
        <v>95</v>
      </c>
      <c r="G31" s="48"/>
      <c r="H31" s="370" t="s">
        <v>171</v>
      </c>
      <c r="I31" s="1">
        <v>21</v>
      </c>
      <c r="J31" s="48"/>
    </row>
    <row r="32" spans="1:10" ht="16.5" customHeight="1">
      <c r="A32" s="48" t="s">
        <v>354</v>
      </c>
      <c r="B32" s="48"/>
      <c r="C32" s="370" t="s">
        <v>98</v>
      </c>
      <c r="D32" s="1">
        <v>22</v>
      </c>
      <c r="F32" s="48" t="s">
        <v>133</v>
      </c>
      <c r="G32" s="48"/>
      <c r="H32" s="370" t="s">
        <v>172</v>
      </c>
      <c r="I32" s="1">
        <v>22</v>
      </c>
      <c r="J32" s="48"/>
    </row>
    <row r="33" spans="1:10" ht="16.5" customHeight="1">
      <c r="A33" s="61" t="s">
        <v>355</v>
      </c>
      <c r="B33" s="48"/>
      <c r="C33" s="370" t="s">
        <v>100</v>
      </c>
      <c r="D33" s="1">
        <v>23</v>
      </c>
      <c r="F33" s="48" t="s">
        <v>115</v>
      </c>
      <c r="G33" s="48"/>
      <c r="H33" s="370" t="s">
        <v>173</v>
      </c>
      <c r="I33" s="1">
        <v>23</v>
      </c>
      <c r="J33" s="48"/>
    </row>
    <row r="34" spans="1:10" ht="16.5" customHeight="1">
      <c r="A34" s="48" t="s">
        <v>184</v>
      </c>
      <c r="B34" s="48"/>
      <c r="C34" s="370" t="s">
        <v>101</v>
      </c>
      <c r="D34" s="1">
        <v>24</v>
      </c>
      <c r="F34" s="48" t="s">
        <v>99</v>
      </c>
      <c r="G34" s="48"/>
      <c r="H34" s="370" t="s">
        <v>174</v>
      </c>
      <c r="I34" s="1">
        <v>24</v>
      </c>
      <c r="J34" s="48"/>
    </row>
    <row r="35" spans="1:10" ht="16.5" customHeight="1">
      <c r="A35" s="48" t="s">
        <v>192</v>
      </c>
      <c r="B35" s="48"/>
      <c r="C35" s="370" t="s">
        <v>102</v>
      </c>
      <c r="D35" s="1">
        <v>25</v>
      </c>
      <c r="F35" s="48" t="s">
        <v>134</v>
      </c>
      <c r="G35" s="48"/>
      <c r="H35" s="370" t="s">
        <v>175</v>
      </c>
      <c r="I35" s="1">
        <v>25</v>
      </c>
      <c r="J35" s="48"/>
    </row>
    <row r="36" spans="1:10" ht="16.5" customHeight="1">
      <c r="A36" s="48" t="s">
        <v>299</v>
      </c>
      <c r="B36" s="48"/>
      <c r="C36" s="370" t="s">
        <v>103</v>
      </c>
      <c r="D36" s="1">
        <v>26</v>
      </c>
      <c r="F36" s="48" t="s">
        <v>302</v>
      </c>
      <c r="G36" s="48"/>
      <c r="H36" s="370" t="s">
        <v>176</v>
      </c>
      <c r="I36" s="1">
        <v>26</v>
      </c>
      <c r="J36" s="48"/>
    </row>
    <row r="37" spans="1:10" ht="33.75" customHeight="1">
      <c r="A37" s="624" t="s">
        <v>300</v>
      </c>
      <c r="B37" s="624"/>
      <c r="C37" s="370" t="s">
        <v>140</v>
      </c>
      <c r="D37" s="1">
        <v>27</v>
      </c>
      <c r="F37" s="48" t="s">
        <v>301</v>
      </c>
      <c r="G37" s="48"/>
      <c r="H37" s="370" t="s">
        <v>177</v>
      </c>
      <c r="I37" s="1">
        <v>27</v>
      </c>
      <c r="J37" s="48"/>
    </row>
    <row r="38" spans="1:10" ht="16.5" customHeight="1">
      <c r="A38" s="48" t="s">
        <v>406</v>
      </c>
      <c r="B38" s="48"/>
      <c r="C38" s="370" t="s">
        <v>141</v>
      </c>
      <c r="D38" s="1">
        <v>28</v>
      </c>
      <c r="F38" s="48" t="s">
        <v>104</v>
      </c>
      <c r="G38" s="48"/>
      <c r="H38" s="370" t="s">
        <v>178</v>
      </c>
      <c r="I38" s="1">
        <v>28</v>
      </c>
      <c r="J38" s="48"/>
    </row>
    <row r="39" spans="1:10" ht="16.5" customHeight="1">
      <c r="A39" s="48" t="s">
        <v>193</v>
      </c>
      <c r="B39" s="48"/>
      <c r="C39" s="370" t="s">
        <v>268</v>
      </c>
      <c r="D39" s="1">
        <v>29</v>
      </c>
      <c r="F39" s="48" t="s">
        <v>145</v>
      </c>
      <c r="G39" s="48"/>
      <c r="H39" s="370" t="s">
        <v>266</v>
      </c>
      <c r="I39" s="1">
        <v>29</v>
      </c>
      <c r="J39" s="48"/>
    </row>
    <row r="40" spans="1:10" ht="16.5" customHeight="1">
      <c r="A40" s="48" t="s">
        <v>387</v>
      </c>
      <c r="B40" s="48"/>
      <c r="C40" s="370" t="s">
        <v>388</v>
      </c>
      <c r="D40" s="1">
        <v>30</v>
      </c>
      <c r="F40" s="48" t="s">
        <v>392</v>
      </c>
      <c r="G40" s="48"/>
      <c r="H40" s="370" t="s">
        <v>395</v>
      </c>
      <c r="I40" s="1">
        <v>30</v>
      </c>
      <c r="J40" s="48"/>
    </row>
    <row r="41" spans="1:10" ht="16.5" customHeight="1">
      <c r="A41" s="48" t="s">
        <v>463</v>
      </c>
      <c r="B41" s="48"/>
      <c r="C41" s="370" t="s">
        <v>389</v>
      </c>
      <c r="D41" s="1">
        <v>31</v>
      </c>
      <c r="F41" s="48" t="s">
        <v>393</v>
      </c>
      <c r="G41" s="48"/>
      <c r="H41" s="370" t="s">
        <v>396</v>
      </c>
      <c r="I41" s="1">
        <v>31</v>
      </c>
      <c r="J41" s="48"/>
    </row>
    <row r="42" spans="1:10" ht="16.5" customHeight="1">
      <c r="A42" s="48" t="s">
        <v>391</v>
      </c>
      <c r="B42" s="48"/>
      <c r="C42" s="370" t="s">
        <v>390</v>
      </c>
      <c r="D42" s="1">
        <v>32</v>
      </c>
      <c r="F42" s="48" t="s">
        <v>394</v>
      </c>
      <c r="G42" s="48"/>
      <c r="H42" s="370" t="s">
        <v>397</v>
      </c>
      <c r="I42" s="1">
        <v>32</v>
      </c>
      <c r="J42" s="48"/>
    </row>
    <row r="43" spans="1:10" ht="16.5" customHeight="1">
      <c r="A43" s="48" t="s">
        <v>422</v>
      </c>
      <c r="B43" s="48"/>
      <c r="C43" s="370" t="s">
        <v>412</v>
      </c>
      <c r="D43" s="1">
        <v>33</v>
      </c>
      <c r="F43" s="48" t="s">
        <v>427</v>
      </c>
      <c r="G43" s="48"/>
      <c r="H43" s="370" t="s">
        <v>417</v>
      </c>
      <c r="I43" s="1">
        <v>33</v>
      </c>
      <c r="J43" s="48"/>
    </row>
    <row r="44" spans="1:10" ht="16.5" customHeight="1">
      <c r="A44" s="48" t="s">
        <v>423</v>
      </c>
      <c r="B44" s="48"/>
      <c r="C44" s="370" t="s">
        <v>413</v>
      </c>
      <c r="D44" s="1">
        <v>34</v>
      </c>
      <c r="F44" s="48" t="s">
        <v>430</v>
      </c>
      <c r="G44" s="48"/>
      <c r="H44" s="370" t="s">
        <v>418</v>
      </c>
      <c r="I44" s="1">
        <v>34</v>
      </c>
      <c r="J44" s="48"/>
    </row>
    <row r="45" spans="1:10" ht="16.5" customHeight="1">
      <c r="A45" s="48" t="s">
        <v>424</v>
      </c>
      <c r="B45" s="48"/>
      <c r="C45" s="370" t="s">
        <v>414</v>
      </c>
      <c r="D45" s="1">
        <v>35</v>
      </c>
      <c r="F45" s="48" t="s">
        <v>428</v>
      </c>
      <c r="G45" s="48"/>
      <c r="H45" s="370" t="s">
        <v>419</v>
      </c>
      <c r="I45" s="1">
        <v>35</v>
      </c>
      <c r="J45" s="48"/>
    </row>
    <row r="46" spans="1:10" ht="16.5" customHeight="1">
      <c r="A46" s="373" t="s">
        <v>474</v>
      </c>
      <c r="B46" s="373"/>
      <c r="C46" s="370" t="s">
        <v>415</v>
      </c>
      <c r="D46" s="66">
        <v>36</v>
      </c>
      <c r="F46" s="373" t="s">
        <v>475</v>
      </c>
      <c r="G46" s="373"/>
      <c r="H46" s="370" t="s">
        <v>420</v>
      </c>
      <c r="I46" s="66">
        <v>36</v>
      </c>
      <c r="J46" s="48"/>
    </row>
    <row r="47" spans="1:10" ht="16.5" customHeight="1">
      <c r="A47" s="373" t="s">
        <v>425</v>
      </c>
      <c r="B47" s="373"/>
      <c r="C47" s="370" t="s">
        <v>416</v>
      </c>
      <c r="D47" s="66">
        <v>37</v>
      </c>
      <c r="F47" s="373" t="s">
        <v>431</v>
      </c>
      <c r="G47" s="373"/>
      <c r="H47" s="370" t="s">
        <v>421</v>
      </c>
      <c r="I47" s="66">
        <v>37</v>
      </c>
      <c r="J47" s="48"/>
    </row>
    <row r="48" spans="1:10" ht="16.5" customHeight="1">
      <c r="A48" s="373" t="s">
        <v>426</v>
      </c>
      <c r="B48" s="373"/>
      <c r="C48" s="370" t="s">
        <v>464</v>
      </c>
      <c r="D48" s="66">
        <v>38</v>
      </c>
      <c r="E48" s="364"/>
      <c r="F48" s="373" t="s">
        <v>429</v>
      </c>
      <c r="G48" s="373"/>
      <c r="H48" s="370" t="s">
        <v>465</v>
      </c>
      <c r="I48" s="66">
        <v>38</v>
      </c>
      <c r="J48" s="48"/>
    </row>
    <row r="49" spans="1:10" ht="16.5" customHeight="1">
      <c r="A49" s="373" t="s">
        <v>455</v>
      </c>
      <c r="B49" s="373"/>
      <c r="C49" s="370" t="s">
        <v>466</v>
      </c>
      <c r="D49" s="66">
        <v>39</v>
      </c>
      <c r="F49" s="373" t="s">
        <v>454</v>
      </c>
      <c r="G49" s="364"/>
      <c r="H49" s="370" t="s">
        <v>467</v>
      </c>
      <c r="I49" s="66">
        <v>39</v>
      </c>
      <c r="J49" s="48"/>
    </row>
    <row r="50" spans="1:10" ht="16.5" customHeight="1">
      <c r="A50" s="373" t="s">
        <v>458</v>
      </c>
      <c r="B50" s="373"/>
      <c r="C50" s="370" t="s">
        <v>468</v>
      </c>
      <c r="D50" s="66">
        <v>40</v>
      </c>
      <c r="F50" s="373" t="s">
        <v>459</v>
      </c>
      <c r="G50" s="373"/>
      <c r="H50" s="370" t="s">
        <v>469</v>
      </c>
      <c r="I50" s="66">
        <v>40</v>
      </c>
      <c r="J50" s="48"/>
    </row>
    <row r="51" spans="1:10" ht="16.5" customHeight="1">
      <c r="A51" s="373" t="s">
        <v>515</v>
      </c>
      <c r="B51" s="373"/>
      <c r="C51" s="370" t="s">
        <v>472</v>
      </c>
      <c r="D51" s="66">
        <v>41</v>
      </c>
      <c r="F51" s="373" t="s">
        <v>456</v>
      </c>
      <c r="G51" s="373"/>
      <c r="H51" s="370" t="s">
        <v>473</v>
      </c>
      <c r="I51" s="66">
        <v>41</v>
      </c>
      <c r="J51" s="48"/>
    </row>
    <row r="52" spans="1:10" ht="16.5" customHeight="1">
      <c r="A52" s="373" t="s">
        <v>521</v>
      </c>
      <c r="B52" s="373"/>
      <c r="C52" s="370" t="s">
        <v>511</v>
      </c>
      <c r="D52" s="66">
        <v>42</v>
      </c>
      <c r="F52" s="373" t="s">
        <v>522</v>
      </c>
      <c r="G52" s="373"/>
      <c r="H52" s="370" t="s">
        <v>513</v>
      </c>
      <c r="I52" s="66">
        <v>42</v>
      </c>
      <c r="J52" s="48"/>
    </row>
    <row r="53" spans="1:10" ht="16.5" customHeight="1">
      <c r="A53" s="373" t="s">
        <v>523</v>
      </c>
      <c r="B53" s="373"/>
      <c r="C53" s="370" t="s">
        <v>524</v>
      </c>
      <c r="D53" s="66">
        <v>43</v>
      </c>
      <c r="F53" s="373" t="s">
        <v>267</v>
      </c>
      <c r="G53" s="373"/>
      <c r="H53" s="370" t="s">
        <v>525</v>
      </c>
      <c r="I53" s="66">
        <v>43</v>
      </c>
      <c r="J53" s="48"/>
    </row>
    <row r="54" spans="1:10" ht="16.5" customHeight="1">
      <c r="A54" s="373" t="s">
        <v>116</v>
      </c>
      <c r="B54" s="373"/>
      <c r="C54" s="370" t="s">
        <v>117</v>
      </c>
      <c r="D54" s="66">
        <v>44</v>
      </c>
      <c r="F54" s="373" t="s">
        <v>118</v>
      </c>
      <c r="G54" s="373"/>
      <c r="H54" s="370" t="s">
        <v>230</v>
      </c>
      <c r="I54" s="66">
        <v>44</v>
      </c>
      <c r="J54" s="48"/>
    </row>
    <row r="55" spans="1:10" ht="16.5" customHeight="1">
      <c r="A55" s="48"/>
      <c r="B55" s="48"/>
      <c r="C55" s="372"/>
      <c r="F55" s="48"/>
      <c r="G55" s="48"/>
      <c r="H55" s="372"/>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topLeftCell="A3" zoomScaleNormal="100" workbookViewId="0">
      <selection activeCell="G19" sqref="G19"/>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28" t="s">
        <v>504</v>
      </c>
      <c r="B2" s="628"/>
      <c r="C2" s="628"/>
      <c r="D2" s="628"/>
      <c r="E2" s="628"/>
      <c r="F2" s="628"/>
    </row>
    <row r="3" spans="1:6" s="317" customFormat="1" ht="15.75" customHeight="1">
      <c r="A3" s="629" t="s">
        <v>407</v>
      </c>
      <c r="B3" s="629"/>
      <c r="C3" s="629"/>
      <c r="D3" s="629"/>
      <c r="E3" s="629"/>
      <c r="F3" s="629"/>
    </row>
    <row r="6" spans="1:6">
      <c r="A6" s="73"/>
    </row>
    <row r="7" spans="1:6" ht="12" customHeight="1">
      <c r="A7" s="103"/>
      <c r="B7" s="102"/>
      <c r="C7" s="151"/>
      <c r="D7" s="103" t="s">
        <v>54</v>
      </c>
      <c r="E7" s="631" t="s">
        <v>13</v>
      </c>
      <c r="F7" s="632"/>
    </row>
    <row r="8" spans="1:6" ht="12" customHeight="1">
      <c r="A8" s="115" t="s">
        <v>57</v>
      </c>
      <c r="B8" s="643" t="s">
        <v>119</v>
      </c>
      <c r="C8" s="644"/>
      <c r="D8" s="103" t="s">
        <v>15</v>
      </c>
      <c r="E8" s="631" t="s">
        <v>15</v>
      </c>
      <c r="F8" s="632"/>
    </row>
    <row r="9" spans="1:6" ht="12" customHeight="1">
      <c r="A9" s="194" t="s">
        <v>37</v>
      </c>
      <c r="B9" s="678" t="s">
        <v>545</v>
      </c>
      <c r="C9" s="647"/>
      <c r="D9" s="105" t="s">
        <v>55</v>
      </c>
      <c r="E9" s="634" t="s">
        <v>19</v>
      </c>
      <c r="F9" s="635"/>
    </row>
    <row r="10" spans="1:6" ht="12" customHeight="1">
      <c r="A10" s="105"/>
      <c r="B10" s="102"/>
      <c r="C10" s="151"/>
      <c r="D10" s="105" t="s">
        <v>20</v>
      </c>
      <c r="E10" s="634" t="s">
        <v>20</v>
      </c>
      <c r="F10" s="635"/>
    </row>
    <row r="11" spans="1:6" ht="18.75" customHeight="1" thickBot="1">
      <c r="A11" s="483" t="s">
        <v>575</v>
      </c>
      <c r="B11" s="83">
        <v>2024</v>
      </c>
      <c r="C11" s="83">
        <v>2025</v>
      </c>
      <c r="D11" s="83" t="s">
        <v>561</v>
      </c>
      <c r="E11" s="83">
        <v>2024</v>
      </c>
      <c r="F11" s="83">
        <v>2025</v>
      </c>
    </row>
    <row r="12" spans="1:6" ht="15.75" thickBot="1">
      <c r="A12" s="633" t="s">
        <v>484</v>
      </c>
      <c r="B12" s="633"/>
      <c r="C12" s="633"/>
      <c r="D12" s="633"/>
      <c r="E12" s="633"/>
      <c r="F12" s="633"/>
    </row>
    <row r="13" spans="1:6" ht="12.75">
      <c r="A13" s="208" t="s">
        <v>42</v>
      </c>
      <c r="B13" s="162">
        <v>129725.54983</v>
      </c>
      <c r="C13" s="162">
        <v>138778.93323</v>
      </c>
      <c r="D13" s="163">
        <v>6.9788745639267402</v>
      </c>
      <c r="E13" s="343">
        <v>50.119153388401358</v>
      </c>
      <c r="F13" s="163">
        <v>50.932752455734189</v>
      </c>
    </row>
    <row r="14" spans="1:6" ht="12.75">
      <c r="A14" s="157" t="s">
        <v>582</v>
      </c>
      <c r="B14" s="162">
        <v>62401.514779999998</v>
      </c>
      <c r="C14" s="162">
        <v>69056.184960000013</v>
      </c>
      <c r="D14" s="163">
        <v>10.664276666137717</v>
      </c>
      <c r="E14" s="343">
        <v>24.108674775523319</v>
      </c>
      <c r="F14" s="163">
        <v>25.344059737625603</v>
      </c>
    </row>
    <row r="15" spans="1:6" ht="12.75">
      <c r="A15" s="157" t="s">
        <v>583</v>
      </c>
      <c r="B15" s="162">
        <v>20660.61102</v>
      </c>
      <c r="C15" s="162">
        <v>26911.938770000001</v>
      </c>
      <c r="D15" s="163">
        <v>30.25722590657438</v>
      </c>
      <c r="E15" s="343">
        <v>7.9821772516396789</v>
      </c>
      <c r="F15" s="163">
        <v>9.8768529457176992</v>
      </c>
    </row>
    <row r="16" spans="1:6" ht="12.75">
      <c r="A16" s="280" t="s">
        <v>40</v>
      </c>
      <c r="B16" s="162">
        <v>11166.13672</v>
      </c>
      <c r="C16" s="162">
        <v>11921.226369999998</v>
      </c>
      <c r="D16" s="163">
        <v>6.7623177911437793</v>
      </c>
      <c r="E16" s="343">
        <v>4.3140099984846669</v>
      </c>
      <c r="F16" s="163">
        <v>4.3751660107207506</v>
      </c>
    </row>
    <row r="17" spans="1:6" ht="12.75">
      <c r="A17" s="208" t="s">
        <v>584</v>
      </c>
      <c r="B17" s="162">
        <v>11662.018669999999</v>
      </c>
      <c r="C17" s="162">
        <v>9079.37255</v>
      </c>
      <c r="D17" s="163">
        <v>-22.145789619114019</v>
      </c>
      <c r="E17" s="343">
        <v>4.5055927942188818</v>
      </c>
      <c r="F17" s="163">
        <v>3.3321875574308888</v>
      </c>
    </row>
    <row r="18" spans="1:6" ht="12.75">
      <c r="A18" s="208" t="s">
        <v>44</v>
      </c>
      <c r="B18" s="162">
        <v>9015.1963100000012</v>
      </c>
      <c r="C18" s="162">
        <v>7290.2664199999999</v>
      </c>
      <c r="D18" s="163">
        <v>-19.133581019047174</v>
      </c>
      <c r="E18" s="343">
        <v>3.482999357332075</v>
      </c>
      <c r="F18" s="163">
        <v>2.6755742119074326</v>
      </c>
    </row>
    <row r="19" spans="1:6" ht="12.75">
      <c r="A19" s="208" t="s">
        <v>36</v>
      </c>
      <c r="B19" s="162">
        <v>10848.663189999999</v>
      </c>
      <c r="C19" s="162">
        <v>6821.3633399999999</v>
      </c>
      <c r="D19" s="163">
        <v>-37.122544773186931</v>
      </c>
      <c r="E19" s="163">
        <v>4.1913548656470834</v>
      </c>
      <c r="F19" s="163">
        <v>2.5034837948425417</v>
      </c>
    </row>
    <row r="20" spans="1:6" ht="12.75">
      <c r="A20" s="328" t="s">
        <v>585</v>
      </c>
      <c r="B20" s="329">
        <v>3354.5895099999998</v>
      </c>
      <c r="C20" s="329">
        <v>2615.5493900000001</v>
      </c>
      <c r="D20" s="342">
        <v>-22.030716956483886</v>
      </c>
      <c r="E20" s="342">
        <v>1.2960375687529444</v>
      </c>
      <c r="F20" s="342">
        <v>0.95992328602089916</v>
      </c>
    </row>
    <row r="21" spans="1:6" ht="14.25">
      <c r="A21" s="78" t="s">
        <v>10</v>
      </c>
      <c r="B21" s="614">
        <v>258834.28002999997</v>
      </c>
      <c r="C21" s="614">
        <v>272474.83503000002</v>
      </c>
      <c r="D21" s="424">
        <v>5.2699955347564664</v>
      </c>
      <c r="E21" s="531">
        <v>100.00000000000001</v>
      </c>
      <c r="F21" s="531">
        <v>100</v>
      </c>
    </row>
    <row r="22" spans="1:6" ht="14.25">
      <c r="A22" s="204"/>
      <c r="B22" s="197"/>
      <c r="C22" s="197"/>
      <c r="D22" s="139"/>
      <c r="E22" s="140"/>
      <c r="F22" s="140"/>
    </row>
    <row r="23" spans="1:6" ht="12.75">
      <c r="A23" s="124" t="s">
        <v>442</v>
      </c>
      <c r="C23" s="91"/>
      <c r="D23" s="233"/>
      <c r="E23" s="233"/>
      <c r="F23" s="233"/>
    </row>
    <row r="24" spans="1:6" ht="13.5">
      <c r="A24" s="82">
        <v>2024</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2025</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0"/>
  <sheetViews>
    <sheetView topLeftCell="A16" zoomScaleNormal="100" workbookViewId="0">
      <selection activeCell="M37" sqref="M37"/>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28" t="s">
        <v>409</v>
      </c>
      <c r="B2" s="628"/>
      <c r="C2" s="628"/>
      <c r="D2" s="628"/>
      <c r="E2" s="628"/>
      <c r="F2" s="628"/>
    </row>
    <row r="3" spans="1:6" ht="15" customHeight="1">
      <c r="A3" s="629" t="s">
        <v>408</v>
      </c>
      <c r="B3" s="629"/>
      <c r="C3" s="629"/>
      <c r="D3" s="629"/>
      <c r="E3" s="629"/>
      <c r="F3" s="629"/>
    </row>
    <row r="6" spans="1:6">
      <c r="A6" s="103"/>
      <c r="B6" s="102"/>
      <c r="C6" s="151"/>
      <c r="D6" s="103" t="s">
        <v>54</v>
      </c>
      <c r="E6" s="631" t="s">
        <v>13</v>
      </c>
      <c r="F6" s="632"/>
    </row>
    <row r="7" spans="1:6" ht="14.25">
      <c r="A7" s="115" t="s">
        <v>57</v>
      </c>
      <c r="B7" s="643" t="s">
        <v>119</v>
      </c>
      <c r="C7" s="644"/>
      <c r="D7" s="103" t="s">
        <v>15</v>
      </c>
      <c r="E7" s="631" t="s">
        <v>15</v>
      </c>
      <c r="F7" s="632"/>
    </row>
    <row r="8" spans="1:6" ht="15">
      <c r="A8" s="194" t="s">
        <v>37</v>
      </c>
      <c r="B8" s="646" t="s">
        <v>356</v>
      </c>
      <c r="C8" s="647"/>
      <c r="D8" s="105" t="s">
        <v>55</v>
      </c>
      <c r="E8" s="634" t="s">
        <v>19</v>
      </c>
      <c r="F8" s="635"/>
    </row>
    <row r="9" spans="1:6">
      <c r="A9" s="105"/>
      <c r="B9" s="481"/>
      <c r="C9" s="151"/>
      <c r="D9" s="105" t="s">
        <v>20</v>
      </c>
      <c r="E9" s="634" t="s">
        <v>20</v>
      </c>
      <c r="F9" s="635"/>
    </row>
    <row r="10" spans="1:6" ht="18.75" customHeight="1" thickBot="1">
      <c r="A10" s="483" t="s">
        <v>575</v>
      </c>
      <c r="B10" s="83">
        <v>2024</v>
      </c>
      <c r="C10" s="83">
        <v>2025</v>
      </c>
      <c r="D10" s="83" t="s">
        <v>561</v>
      </c>
      <c r="E10" s="83">
        <v>2024</v>
      </c>
      <c r="F10" s="83">
        <v>2025</v>
      </c>
    </row>
    <row r="11" spans="1:6" ht="15.75" thickBot="1">
      <c r="A11" s="633" t="s">
        <v>494</v>
      </c>
      <c r="B11" s="633"/>
      <c r="C11" s="633"/>
      <c r="D11" s="633"/>
      <c r="E11" s="633"/>
      <c r="F11" s="633"/>
    </row>
    <row r="12" spans="1:6" ht="16.5" customHeight="1">
      <c r="A12" s="208" t="s">
        <v>42</v>
      </c>
      <c r="B12" s="162">
        <v>4279.9399999999996</v>
      </c>
      <c r="C12" s="162">
        <v>9514.64</v>
      </c>
      <c r="D12" s="578">
        <v>122.30778936153311</v>
      </c>
      <c r="E12" s="345">
        <v>14.188069072201312</v>
      </c>
      <c r="F12" s="345">
        <v>88.400015858159946</v>
      </c>
    </row>
    <row r="13" spans="1:6" ht="16.5" customHeight="1">
      <c r="A13" s="157" t="s">
        <v>40</v>
      </c>
      <c r="B13" s="162">
        <v>199.6</v>
      </c>
      <c r="C13" s="162">
        <v>562.85299999999995</v>
      </c>
      <c r="D13" s="578">
        <v>181.99048096192385</v>
      </c>
      <c r="E13" s="345">
        <v>0.66167716996298587</v>
      </c>
      <c r="F13" s="345">
        <v>5.2294373855251388</v>
      </c>
    </row>
    <row r="14" spans="1:6" ht="16.5" customHeight="1">
      <c r="A14" s="208" t="s">
        <v>582</v>
      </c>
      <c r="B14" s="162">
        <v>971.42100000000005</v>
      </c>
      <c r="C14" s="162">
        <v>364.09346999999997</v>
      </c>
      <c r="D14" s="578">
        <v>-62.51949772549699</v>
      </c>
      <c r="E14" s="345">
        <v>3.2202760426984658</v>
      </c>
      <c r="F14" s="345">
        <v>3.3827731287628837</v>
      </c>
    </row>
    <row r="15" spans="1:6" ht="15.75" customHeight="1">
      <c r="A15" s="208" t="s">
        <v>583</v>
      </c>
      <c r="B15" s="162">
        <v>295.83800000000002</v>
      </c>
      <c r="C15" s="162">
        <v>163.876</v>
      </c>
      <c r="D15" s="578">
        <v>-44.606169592817693</v>
      </c>
      <c r="E15" s="345">
        <v>0.9807076683742979</v>
      </c>
      <c r="F15" s="345">
        <v>1.5225632287476798</v>
      </c>
    </row>
    <row r="16" spans="1:6">
      <c r="A16" s="208" t="s">
        <v>585</v>
      </c>
      <c r="B16" s="162">
        <v>24317.350999999999</v>
      </c>
      <c r="C16" s="162">
        <v>157.70301999999998</v>
      </c>
      <c r="D16" s="578">
        <v>-99.351479443628548</v>
      </c>
      <c r="E16" s="345">
        <v>80.612404762908739</v>
      </c>
      <c r="F16" s="345">
        <v>1.465210398804339</v>
      </c>
    </row>
    <row r="17" spans="1:6" ht="17.25" customHeight="1">
      <c r="A17" s="613" t="s">
        <v>584</v>
      </c>
      <c r="B17" s="365">
        <v>101.61799999999999</v>
      </c>
      <c r="C17" s="162">
        <v>0</v>
      </c>
      <c r="D17" s="578">
        <v>-100</v>
      </c>
      <c r="E17" s="345">
        <v>0.33686528385420189</v>
      </c>
      <c r="F17" s="532">
        <v>0</v>
      </c>
    </row>
    <row r="18" spans="1:6" ht="14.25">
      <c r="A18" s="388" t="s">
        <v>10</v>
      </c>
      <c r="B18" s="399">
        <v>30165.767999999996</v>
      </c>
      <c r="C18" s="399">
        <v>10763.165489999999</v>
      </c>
      <c r="D18" s="410">
        <v>-64.319935464596824</v>
      </c>
      <c r="E18" s="410">
        <v>100</v>
      </c>
      <c r="F18" s="410">
        <v>100</v>
      </c>
    </row>
    <row r="19" spans="1:6" ht="14.25">
      <c r="A19" s="353"/>
      <c r="B19" s="438"/>
      <c r="C19" s="438"/>
      <c r="D19" s="439"/>
      <c r="E19" s="439"/>
      <c r="F19" s="439"/>
    </row>
    <row r="20" spans="1:6" ht="12" customHeight="1">
      <c r="A20" s="124"/>
    </row>
    <row r="21" spans="1:6" ht="14.25">
      <c r="A21" s="127">
        <v>2024</v>
      </c>
    </row>
    <row r="22" spans="1:6">
      <c r="A22" s="263"/>
    </row>
    <row r="40" spans="1:1" ht="14.25">
      <c r="A40" s="127">
        <v>2025</v>
      </c>
    </row>
  </sheetData>
  <sortState xmlns:xlrd2="http://schemas.microsoft.com/office/spreadsheetml/2017/richdata2" ref="A12:F17">
    <sortCondition descending="1" ref="C12:C17"/>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O55"/>
  <sheetViews>
    <sheetView showWhiteSpace="0" zoomScaleNormal="100" workbookViewId="0">
      <selection activeCell="M32" sqref="M32"/>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5" ht="15.75" customHeight="1">
      <c r="A2" s="628" t="s">
        <v>455</v>
      </c>
      <c r="B2" s="628"/>
      <c r="C2" s="628"/>
      <c r="D2" s="628"/>
      <c r="E2" s="628"/>
      <c r="F2" s="628"/>
      <c r="G2" s="628"/>
      <c r="H2" s="628"/>
    </row>
    <row r="3" spans="1:15" ht="15.75">
      <c r="A3" s="629" t="s">
        <v>454</v>
      </c>
      <c r="B3" s="629"/>
      <c r="C3" s="629"/>
      <c r="D3" s="629"/>
      <c r="E3" s="629"/>
      <c r="F3" s="629"/>
      <c r="G3" s="629"/>
      <c r="H3" s="629"/>
    </row>
    <row r="6" spans="1:15">
      <c r="A6" s="103"/>
      <c r="B6" s="103"/>
      <c r="C6" s="212"/>
      <c r="D6" s="102"/>
      <c r="E6" s="356"/>
      <c r="F6" s="103" t="s">
        <v>54</v>
      </c>
      <c r="G6" s="631" t="s">
        <v>13</v>
      </c>
      <c r="H6" s="632"/>
    </row>
    <row r="7" spans="1:15" ht="14.25">
      <c r="A7" s="115" t="s">
        <v>57</v>
      </c>
      <c r="B7" s="103" t="s">
        <v>269</v>
      </c>
      <c r="C7" s="357" t="s">
        <v>119</v>
      </c>
      <c r="D7" s="74" t="s">
        <v>269</v>
      </c>
      <c r="E7" s="358" t="s">
        <v>119</v>
      </c>
      <c r="F7" s="103" t="s">
        <v>15</v>
      </c>
      <c r="G7" s="631" t="s">
        <v>15</v>
      </c>
      <c r="H7" s="632"/>
    </row>
    <row r="8" spans="1:15" ht="15">
      <c r="A8" s="194" t="s">
        <v>37</v>
      </c>
      <c r="B8" s="105" t="s">
        <v>270</v>
      </c>
      <c r="C8" s="359" t="s">
        <v>356</v>
      </c>
      <c r="D8" s="81" t="s">
        <v>270</v>
      </c>
      <c r="E8" s="212" t="s">
        <v>356</v>
      </c>
      <c r="F8" s="105" t="s">
        <v>55</v>
      </c>
      <c r="G8" s="634" t="s">
        <v>19</v>
      </c>
      <c r="H8" s="635"/>
    </row>
    <row r="9" spans="1:15">
      <c r="A9" s="105"/>
      <c r="B9" s="472"/>
      <c r="C9" s="212"/>
      <c r="D9" s="102"/>
      <c r="E9" s="356"/>
      <c r="F9" s="105" t="s">
        <v>20</v>
      </c>
      <c r="G9" s="634" t="s">
        <v>20</v>
      </c>
      <c r="H9" s="635"/>
    </row>
    <row r="10" spans="1:15" ht="18.75" customHeight="1" thickBot="1">
      <c r="A10" s="483" t="s">
        <v>575</v>
      </c>
      <c r="B10" s="682">
        <v>2024</v>
      </c>
      <c r="C10" s="682"/>
      <c r="D10" s="682">
        <v>2025</v>
      </c>
      <c r="E10" s="682"/>
      <c r="F10" s="83" t="s">
        <v>561</v>
      </c>
      <c r="G10" s="83">
        <v>2024</v>
      </c>
      <c r="H10" s="83">
        <v>2025</v>
      </c>
    </row>
    <row r="11" spans="1:15" ht="17.25" customHeight="1" thickBot="1">
      <c r="A11" s="681" t="s">
        <v>498</v>
      </c>
      <c r="B11" s="681"/>
      <c r="C11" s="681"/>
      <c r="D11" s="681"/>
      <c r="E11" s="681"/>
      <c r="F11" s="681"/>
      <c r="G11" s="681"/>
      <c r="H11" s="681"/>
      <c r="M11" s="218"/>
      <c r="N11" s="218"/>
    </row>
    <row r="12" spans="1:15">
      <c r="A12" s="169" t="s">
        <v>582</v>
      </c>
      <c r="B12" s="350">
        <v>3007</v>
      </c>
      <c r="C12" s="162">
        <v>1830438.3302500001</v>
      </c>
      <c r="D12" s="162">
        <v>2463</v>
      </c>
      <c r="E12" s="162">
        <v>2136300.16983</v>
      </c>
      <c r="F12" s="360">
        <v>16.709759325146202</v>
      </c>
      <c r="G12" s="369">
        <v>27.485748202326544</v>
      </c>
      <c r="H12" s="369">
        <v>30.421017645665003</v>
      </c>
      <c r="M12" s="218"/>
      <c r="N12" s="218"/>
      <c r="O12" s="218"/>
    </row>
    <row r="13" spans="1:15" ht="12" customHeight="1">
      <c r="A13" s="208" t="s">
        <v>585</v>
      </c>
      <c r="B13" s="350">
        <v>1858</v>
      </c>
      <c r="C13" s="162">
        <v>1141001.584</v>
      </c>
      <c r="D13" s="162">
        <v>2005</v>
      </c>
      <c r="E13" s="162">
        <v>1320442.3631899999</v>
      </c>
      <c r="F13" s="360">
        <v>15.726602110484</v>
      </c>
      <c r="G13" s="163">
        <v>17.133208870247181</v>
      </c>
      <c r="H13" s="163">
        <v>18.803163056380381</v>
      </c>
      <c r="M13" s="218"/>
      <c r="N13" s="218"/>
      <c r="O13" s="218"/>
    </row>
    <row r="14" spans="1:15" ht="12" customHeight="1">
      <c r="A14" s="208" t="s">
        <v>44</v>
      </c>
      <c r="B14" s="350">
        <v>2224</v>
      </c>
      <c r="C14" s="162">
        <v>1595665.6771199999</v>
      </c>
      <c r="D14" s="162">
        <v>1745</v>
      </c>
      <c r="E14" s="162">
        <v>1317559.9572300001</v>
      </c>
      <c r="F14" s="360">
        <v>-17.428821330038879</v>
      </c>
      <c r="G14" s="163">
        <v>23.960416634427173</v>
      </c>
      <c r="H14" s="163">
        <v>18.762117456230424</v>
      </c>
      <c r="M14" s="218"/>
      <c r="N14" s="218"/>
      <c r="O14" s="218"/>
    </row>
    <row r="15" spans="1:15">
      <c r="A15" s="208" t="s">
        <v>36</v>
      </c>
      <c r="B15" s="350">
        <v>1271</v>
      </c>
      <c r="C15" s="162">
        <v>999472.66541999998</v>
      </c>
      <c r="D15" s="162">
        <v>1154</v>
      </c>
      <c r="E15" s="162">
        <v>938432.8247</v>
      </c>
      <c r="F15" s="361">
        <v>-6.1072046121791406</v>
      </c>
      <c r="G15" s="163">
        <v>15.008019425101459</v>
      </c>
      <c r="H15" s="163">
        <v>13.363328769356283</v>
      </c>
      <c r="M15" s="218"/>
      <c r="N15" s="218"/>
      <c r="O15" s="218"/>
    </row>
    <row r="16" spans="1:15">
      <c r="A16" s="208" t="s">
        <v>583</v>
      </c>
      <c r="B16" s="350">
        <v>1724</v>
      </c>
      <c r="C16" s="162">
        <v>708569.36491</v>
      </c>
      <c r="D16" s="162">
        <v>1861</v>
      </c>
      <c r="E16" s="162">
        <v>821951.31932000001</v>
      </c>
      <c r="F16" s="361">
        <v>16.001532104679896</v>
      </c>
      <c r="G16" s="163">
        <v>10.639833544754678</v>
      </c>
      <c r="H16" s="163">
        <v>11.704626504289957</v>
      </c>
      <c r="M16" s="218"/>
      <c r="N16" s="218"/>
      <c r="O16" s="218"/>
    </row>
    <row r="17" spans="1:15">
      <c r="A17" s="208" t="s">
        <v>42</v>
      </c>
      <c r="B17" s="350">
        <v>338</v>
      </c>
      <c r="C17" s="162">
        <v>184854.22858000002</v>
      </c>
      <c r="D17" s="162">
        <v>348</v>
      </c>
      <c r="E17" s="162">
        <v>294531.02724999998</v>
      </c>
      <c r="F17" s="360">
        <v>59.331506513271215</v>
      </c>
      <c r="G17" s="163">
        <v>2.7757596073675179</v>
      </c>
      <c r="H17" s="163">
        <v>4.1941360599531725</v>
      </c>
      <c r="M17" s="218"/>
      <c r="N17" s="218"/>
      <c r="O17" s="218"/>
    </row>
    <row r="18" spans="1:15">
      <c r="A18" s="208" t="s">
        <v>584</v>
      </c>
      <c r="B18" s="350">
        <v>2075</v>
      </c>
      <c r="C18" s="162">
        <v>147292.3351</v>
      </c>
      <c r="D18" s="162">
        <v>1647</v>
      </c>
      <c r="E18" s="162">
        <v>128501.17962000001</v>
      </c>
      <c r="F18" s="361">
        <v>-12.757728002100222</v>
      </c>
      <c r="G18" s="163">
        <v>2.211732549404366</v>
      </c>
      <c r="H18" s="163">
        <v>1.8298630070416864</v>
      </c>
      <c r="M18" s="218"/>
      <c r="N18" s="218"/>
      <c r="O18" s="218"/>
    </row>
    <row r="19" spans="1:15" ht="15.75" customHeight="1">
      <c r="A19" s="489" t="s">
        <v>40</v>
      </c>
      <c r="B19" s="497">
        <v>329</v>
      </c>
      <c r="C19" s="329">
        <v>52296.511500000001</v>
      </c>
      <c r="D19" s="329">
        <v>374</v>
      </c>
      <c r="E19" s="329">
        <v>64729.239700000006</v>
      </c>
      <c r="F19" s="500">
        <v>23.773532580657907</v>
      </c>
      <c r="G19" s="342">
        <v>0.78528116637109213</v>
      </c>
      <c r="H19" s="342">
        <v>0.92174750108308845</v>
      </c>
      <c r="M19" s="218"/>
      <c r="N19" s="218"/>
      <c r="O19" s="218"/>
    </row>
    <row r="20" spans="1:15" ht="14.25">
      <c r="A20" s="378" t="s">
        <v>10</v>
      </c>
      <c r="B20" s="403">
        <v>12826</v>
      </c>
      <c r="C20" s="403">
        <v>6659590.6968799997</v>
      </c>
      <c r="D20" s="403">
        <v>11597</v>
      </c>
      <c r="E20" s="403">
        <v>7022448.08084</v>
      </c>
      <c r="F20" s="411">
        <v>5.4486439253691454</v>
      </c>
      <c r="G20" s="412">
        <v>100</v>
      </c>
      <c r="H20" s="412">
        <v>100</v>
      </c>
      <c r="N20" s="218"/>
      <c r="O20" s="218"/>
    </row>
    <row r="21" spans="1:15" ht="11.25" customHeight="1">
      <c r="A21" s="93"/>
      <c r="B21" s="493"/>
      <c r="C21" s="197"/>
      <c r="D21" s="490"/>
      <c r="E21" s="491"/>
      <c r="F21" s="139"/>
      <c r="G21" s="140"/>
      <c r="H21" s="140"/>
    </row>
    <row r="22" spans="1:15" ht="13.5">
      <c r="A22" s="124" t="s">
        <v>453</v>
      </c>
      <c r="B22" s="124"/>
      <c r="F22" s="146"/>
    </row>
    <row r="23" spans="1:15" ht="18.75" customHeight="1">
      <c r="A23" s="127">
        <v>2024</v>
      </c>
      <c r="B23" s="127"/>
    </row>
    <row r="24" spans="1:15">
      <c r="A24" s="263"/>
    </row>
    <row r="25" spans="1:15" ht="12" customHeight="1"/>
    <row r="29" spans="1:15">
      <c r="A29" s="274"/>
      <c r="B29" s="274"/>
    </row>
    <row r="38" spans="1:2" ht="14.25">
      <c r="A38" s="127">
        <v>2025</v>
      </c>
      <c r="B38" s="82"/>
    </row>
    <row r="39" spans="1:2">
      <c r="A39" s="72"/>
    </row>
    <row r="55" spans="1:8" ht="28.5" customHeight="1">
      <c r="A55" s="680" t="s">
        <v>461</v>
      </c>
      <c r="B55" s="680"/>
      <c r="C55" s="680"/>
      <c r="D55" s="680"/>
      <c r="E55" s="680"/>
      <c r="F55" s="680"/>
      <c r="G55" s="680"/>
      <c r="H55" s="680"/>
    </row>
  </sheetData>
  <sortState xmlns:xlrd2="http://schemas.microsoft.com/office/spreadsheetml/2017/richdata2" ref="A12:H19">
    <sortCondition descending="1" ref="E12:E19"/>
  </sortState>
  <mergeCells count="10">
    <mergeCell ref="A55:H55"/>
    <mergeCell ref="G9:H9"/>
    <mergeCell ref="A11:H11"/>
    <mergeCell ref="A2:H2"/>
    <mergeCell ref="A3:H3"/>
    <mergeCell ref="G6:H6"/>
    <mergeCell ref="G7:H7"/>
    <mergeCell ref="G8:H8"/>
    <mergeCell ref="B10:C10"/>
    <mergeCell ref="D10:E10"/>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56"/>
  <sheetViews>
    <sheetView zoomScaleNormal="100" workbookViewId="0">
      <selection activeCell="I16" sqref="I16"/>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42578125" style="72" bestFit="1" customWidth="1"/>
    <col min="12" max="12" width="12.85546875" style="72" bestFit="1" customWidth="1"/>
    <col min="13" max="13" width="13" style="72" bestFit="1" customWidth="1"/>
    <col min="14" max="14" width="9.85546875" style="72" bestFit="1" customWidth="1"/>
    <col min="15" max="15" width="11.7109375" style="72" customWidth="1"/>
    <col min="16" max="17" width="9.28515625" style="72" bestFit="1" customWidth="1"/>
    <col min="18" max="16384" width="9.140625" style="72"/>
  </cols>
  <sheetData>
    <row r="1" spans="1:15" s="88" customFormat="1"/>
    <row r="2" spans="1:15" s="317" customFormat="1" ht="15.75" customHeight="1">
      <c r="A2" s="628" t="s">
        <v>458</v>
      </c>
      <c r="B2" s="628"/>
      <c r="C2" s="628"/>
      <c r="D2" s="628"/>
      <c r="E2" s="628"/>
      <c r="F2" s="628"/>
      <c r="G2" s="628"/>
      <c r="H2" s="628"/>
    </row>
    <row r="3" spans="1:15" s="317" customFormat="1" ht="15.75" customHeight="1">
      <c r="A3" s="629" t="s">
        <v>459</v>
      </c>
      <c r="B3" s="629"/>
      <c r="C3" s="629"/>
      <c r="D3" s="629"/>
      <c r="E3" s="629"/>
      <c r="F3" s="629"/>
      <c r="G3" s="629"/>
      <c r="H3" s="629"/>
    </row>
    <row r="4" spans="1:15" s="317" customFormat="1" ht="15.75" customHeight="1">
      <c r="A4" s="352"/>
      <c r="B4" s="352"/>
      <c r="C4" s="352"/>
      <c r="D4" s="352"/>
      <c r="E4" s="352"/>
      <c r="F4" s="352"/>
      <c r="G4" s="352"/>
      <c r="H4" s="352"/>
    </row>
    <row r="5" spans="1:15" s="317" customFormat="1" ht="15.75" customHeight="1">
      <c r="A5" s="352"/>
      <c r="B5" s="352"/>
      <c r="C5" s="352"/>
      <c r="D5" s="352"/>
      <c r="E5" s="352"/>
      <c r="F5" s="352"/>
      <c r="G5" s="352"/>
      <c r="H5" s="352"/>
    </row>
    <row r="6" spans="1:15">
      <c r="A6" s="73"/>
      <c r="B6" s="73"/>
    </row>
    <row r="7" spans="1:15" ht="12" customHeight="1">
      <c r="A7" s="103"/>
      <c r="B7" s="103"/>
      <c r="C7" s="212"/>
      <c r="D7" s="102"/>
      <c r="E7" s="356"/>
      <c r="F7" s="103" t="s">
        <v>54</v>
      </c>
      <c r="G7" s="631" t="s">
        <v>13</v>
      </c>
      <c r="H7" s="632"/>
    </row>
    <row r="8" spans="1:15" ht="12" customHeight="1">
      <c r="A8" s="115" t="s">
        <v>57</v>
      </c>
      <c r="B8" s="103" t="s">
        <v>269</v>
      </c>
      <c r="C8" s="357" t="s">
        <v>119</v>
      </c>
      <c r="D8" s="74" t="s">
        <v>269</v>
      </c>
      <c r="E8" s="358" t="s">
        <v>119</v>
      </c>
      <c r="F8" s="103" t="s">
        <v>15</v>
      </c>
      <c r="G8" s="631" t="s">
        <v>15</v>
      </c>
      <c r="H8" s="632"/>
    </row>
    <row r="9" spans="1:15" ht="12" customHeight="1">
      <c r="A9" s="194" t="s">
        <v>37</v>
      </c>
      <c r="B9" s="472" t="s">
        <v>270</v>
      </c>
      <c r="C9" s="359" t="s">
        <v>356</v>
      </c>
      <c r="D9" s="81" t="s">
        <v>270</v>
      </c>
      <c r="E9" s="212" t="s">
        <v>356</v>
      </c>
      <c r="F9" s="105" t="s">
        <v>55</v>
      </c>
      <c r="G9" s="634" t="s">
        <v>19</v>
      </c>
      <c r="H9" s="635"/>
    </row>
    <row r="10" spans="1:15" ht="12" customHeight="1">
      <c r="A10" s="105"/>
      <c r="B10" s="105"/>
      <c r="C10" s="212"/>
      <c r="D10" s="102"/>
      <c r="E10" s="356"/>
      <c r="F10" s="105" t="s">
        <v>20</v>
      </c>
      <c r="G10" s="634" t="s">
        <v>20</v>
      </c>
      <c r="H10" s="635"/>
    </row>
    <row r="11" spans="1:15" ht="19.5" customHeight="1" thickBot="1">
      <c r="A11" s="483" t="s">
        <v>575</v>
      </c>
      <c r="B11" s="83"/>
      <c r="C11" s="83">
        <v>2024</v>
      </c>
      <c r="D11" s="83"/>
      <c r="E11" s="83">
        <v>2025</v>
      </c>
      <c r="F11" s="83" t="s">
        <v>561</v>
      </c>
      <c r="G11" s="83">
        <v>2024</v>
      </c>
      <c r="H11" s="83">
        <v>2025</v>
      </c>
    </row>
    <row r="12" spans="1:15" ht="15.75" thickBot="1">
      <c r="A12" s="633" t="s">
        <v>499</v>
      </c>
      <c r="B12" s="633"/>
      <c r="C12" s="633"/>
      <c r="D12" s="633"/>
      <c r="E12" s="633"/>
      <c r="F12" s="633"/>
      <c r="G12" s="633"/>
      <c r="H12" s="633"/>
    </row>
    <row r="13" spans="1:15" ht="15.75" customHeight="1">
      <c r="A13" s="157" t="s">
        <v>36</v>
      </c>
      <c r="B13" s="441">
        <v>63</v>
      </c>
      <c r="C13" s="162">
        <v>126561.73989</v>
      </c>
      <c r="D13" s="162">
        <v>72</v>
      </c>
      <c r="E13" s="162">
        <v>108841.70888999999</v>
      </c>
      <c r="F13" s="163">
        <v>-14.001096236035638</v>
      </c>
      <c r="G13" s="163">
        <v>41.949764984642826</v>
      </c>
      <c r="H13" s="163">
        <v>39.750194159338704</v>
      </c>
      <c r="J13" s="85"/>
      <c r="K13" s="85"/>
      <c r="L13" s="85"/>
      <c r="M13" s="85"/>
      <c r="N13" s="571"/>
      <c r="O13" s="571"/>
    </row>
    <row r="14" spans="1:15" ht="12.75">
      <c r="A14" s="157" t="s">
        <v>579</v>
      </c>
      <c r="B14" s="441">
        <v>60</v>
      </c>
      <c r="C14" s="162">
        <v>128281.30475</v>
      </c>
      <c r="D14" s="162">
        <v>46</v>
      </c>
      <c r="E14" s="162">
        <v>105914.65187</v>
      </c>
      <c r="F14" s="163">
        <v>-17.435629395560849</v>
      </c>
      <c r="G14" s="163">
        <v>42.519726663547885</v>
      </c>
      <c r="H14" s="163">
        <v>38.681200608547947</v>
      </c>
      <c r="J14" s="85"/>
      <c r="K14" s="85"/>
      <c r="L14" s="85"/>
      <c r="M14" s="85"/>
      <c r="N14" s="571"/>
      <c r="O14" s="571"/>
    </row>
    <row r="15" spans="1:15" ht="14.25" customHeight="1">
      <c r="A15" s="157" t="s">
        <v>587</v>
      </c>
      <c r="B15" s="441">
        <v>6</v>
      </c>
      <c r="C15" s="162">
        <v>25832.848999999998</v>
      </c>
      <c r="D15" s="162">
        <v>7</v>
      </c>
      <c r="E15" s="162">
        <v>34615.775000000001</v>
      </c>
      <c r="F15" s="163">
        <v>0</v>
      </c>
      <c r="G15" s="163">
        <v>8.5624766645562698</v>
      </c>
      <c r="H15" s="163">
        <v>12.642063334531157</v>
      </c>
      <c r="J15" s="85"/>
      <c r="K15" s="85"/>
      <c r="L15" s="85"/>
      <c r="M15" s="85"/>
      <c r="N15" s="571"/>
      <c r="O15" s="571"/>
    </row>
    <row r="16" spans="1:15" ht="14.25" customHeight="1">
      <c r="A16" s="615" t="s">
        <v>578</v>
      </c>
      <c r="B16" s="450">
        <v>263</v>
      </c>
      <c r="C16" s="329">
        <v>21022.435149999998</v>
      </c>
      <c r="D16" s="329">
        <v>146</v>
      </c>
      <c r="E16" s="329">
        <v>24442.146639999999</v>
      </c>
      <c r="F16" s="342">
        <v>16.266961774882695</v>
      </c>
      <c r="G16" s="342">
        <v>6.9680316872530197</v>
      </c>
      <c r="H16" s="342">
        <v>8.9265418975821831</v>
      </c>
      <c r="J16" s="85"/>
      <c r="K16" s="85"/>
      <c r="L16" s="85"/>
      <c r="M16" s="85"/>
      <c r="N16" s="571"/>
      <c r="O16" s="571"/>
    </row>
    <row r="17" spans="1:8" ht="14.25">
      <c r="A17" s="425" t="s">
        <v>10</v>
      </c>
      <c r="B17" s="423">
        <v>392</v>
      </c>
      <c r="C17" s="423">
        <v>301698.32879</v>
      </c>
      <c r="D17" s="579">
        <v>271</v>
      </c>
      <c r="E17" s="423">
        <v>273814.28240000003</v>
      </c>
      <c r="F17" s="424">
        <v>-9.2423602417131434</v>
      </c>
      <c r="G17" s="425">
        <v>100</v>
      </c>
      <c r="H17" s="423">
        <v>99.999999999999986</v>
      </c>
    </row>
    <row r="18" spans="1:8" s="88" customFormat="1" ht="14.25">
      <c r="A18" s="196"/>
      <c r="B18" s="196"/>
      <c r="C18" s="197"/>
      <c r="E18" s="492"/>
      <c r="F18" s="198"/>
      <c r="G18" s="198"/>
      <c r="H18" s="198"/>
    </row>
    <row r="19" spans="1:8" ht="14.25">
      <c r="A19" s="127">
        <v>2024</v>
      </c>
      <c r="B19" s="127"/>
      <c r="C19" s="141"/>
      <c r="D19" s="141"/>
      <c r="E19" s="141"/>
      <c r="F19" s="141"/>
      <c r="G19" s="141"/>
      <c r="H19" s="141"/>
    </row>
    <row r="20" spans="1:8" ht="13.5">
      <c r="A20" s="124" t="s">
        <v>460</v>
      </c>
      <c r="B20" s="124"/>
      <c r="C20" s="141"/>
      <c r="D20" s="141"/>
      <c r="E20" s="141"/>
      <c r="F20" s="141"/>
      <c r="G20" s="141"/>
      <c r="H20" s="141"/>
    </row>
    <row r="21" spans="1:8">
      <c r="A21" s="141"/>
      <c r="B21" s="141"/>
      <c r="C21" s="141"/>
      <c r="D21" s="141"/>
      <c r="E21" s="141"/>
      <c r="F21" s="141"/>
      <c r="G21" s="141"/>
      <c r="H21" s="141"/>
    </row>
    <row r="22" spans="1:8" ht="14.25">
      <c r="E22" s="331"/>
      <c r="F22" s="126"/>
      <c r="G22" s="126"/>
      <c r="H22" s="126"/>
    </row>
    <row r="24" spans="1:8" s="88" customFormat="1" ht="14.25">
      <c r="A24" s="473"/>
      <c r="B24" s="298"/>
    </row>
    <row r="38" spans="1:2" ht="14.25">
      <c r="A38" s="127">
        <v>2025</v>
      </c>
      <c r="B38" s="127"/>
    </row>
    <row r="41" spans="1:2">
      <c r="A41" s="263"/>
      <c r="B41" s="263"/>
    </row>
    <row r="56" spans="1:8" ht="21.75" customHeight="1">
      <c r="A56" s="680" t="s">
        <v>461</v>
      </c>
      <c r="B56" s="680"/>
      <c r="C56" s="680"/>
      <c r="D56" s="680"/>
      <c r="E56" s="680"/>
      <c r="F56" s="680"/>
      <c r="G56" s="680"/>
      <c r="H56" s="680"/>
    </row>
  </sheetData>
  <sortState xmlns:xlrd2="http://schemas.microsoft.com/office/spreadsheetml/2017/richdata2" ref="A13:H16">
    <sortCondition descending="1" ref="E13:E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zoomScaleNormal="100" workbookViewId="0">
      <selection activeCell="H16" sqref="H16"/>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2" ht="15.75" customHeight="1">
      <c r="A2" s="628" t="s">
        <v>516</v>
      </c>
      <c r="B2" s="628"/>
      <c r="C2" s="628"/>
      <c r="D2" s="628"/>
      <c r="E2" s="628"/>
      <c r="F2" s="628"/>
    </row>
    <row r="3" spans="1:12" ht="15.75">
      <c r="A3" s="629" t="s">
        <v>456</v>
      </c>
      <c r="B3" s="629"/>
      <c r="C3" s="629"/>
      <c r="D3" s="629"/>
      <c r="E3" s="629"/>
      <c r="F3" s="629"/>
    </row>
    <row r="5" spans="1:12">
      <c r="A5" s="103"/>
      <c r="B5" s="102"/>
      <c r="C5" s="77"/>
      <c r="D5" s="103" t="s">
        <v>54</v>
      </c>
      <c r="E5" s="631" t="s">
        <v>13</v>
      </c>
      <c r="F5" s="632"/>
    </row>
    <row r="6" spans="1:12" ht="14.25">
      <c r="A6" s="115" t="s">
        <v>57</v>
      </c>
      <c r="B6" s="77" t="s">
        <v>119</v>
      </c>
      <c r="C6" s="77" t="s">
        <v>119</v>
      </c>
      <c r="D6" s="103" t="s">
        <v>15</v>
      </c>
      <c r="E6" s="631" t="s">
        <v>15</v>
      </c>
      <c r="F6" s="632"/>
    </row>
    <row r="7" spans="1:12" ht="15">
      <c r="A7" s="194" t="s">
        <v>37</v>
      </c>
      <c r="B7" s="105" t="s">
        <v>356</v>
      </c>
      <c r="C7" s="105" t="s">
        <v>356</v>
      </c>
      <c r="D7" s="105" t="s">
        <v>55</v>
      </c>
      <c r="E7" s="634" t="s">
        <v>19</v>
      </c>
      <c r="F7" s="635"/>
    </row>
    <row r="8" spans="1:12">
      <c r="A8" s="105"/>
      <c r="B8" s="102"/>
      <c r="C8" s="77"/>
      <c r="D8" s="105" t="s">
        <v>20</v>
      </c>
      <c r="E8" s="634" t="s">
        <v>20</v>
      </c>
      <c r="F8" s="635"/>
    </row>
    <row r="9" spans="1:12" ht="18.75" customHeight="1" thickBot="1">
      <c r="A9" s="483" t="s">
        <v>575</v>
      </c>
      <c r="B9" s="83">
        <v>2024</v>
      </c>
      <c r="C9" s="83">
        <v>2025</v>
      </c>
      <c r="D9" s="83" t="s">
        <v>561</v>
      </c>
      <c r="E9" s="83">
        <v>2024</v>
      </c>
      <c r="F9" s="83">
        <v>2025</v>
      </c>
    </row>
    <row r="10" spans="1:12" ht="15" customHeight="1" thickBot="1">
      <c r="A10" s="681" t="s">
        <v>517</v>
      </c>
      <c r="B10" s="681"/>
      <c r="C10" s="681"/>
      <c r="D10" s="681"/>
      <c r="E10" s="681"/>
      <c r="F10" s="681"/>
      <c r="J10" s="218"/>
    </row>
    <row r="11" spans="1:12">
      <c r="A11" s="208" t="s">
        <v>585</v>
      </c>
      <c r="B11" s="162">
        <v>39083.743999999999</v>
      </c>
      <c r="C11" s="162">
        <v>44342.788999999997</v>
      </c>
      <c r="D11" s="360">
        <v>13.45583729133012</v>
      </c>
      <c r="E11" s="360">
        <v>13.860544633993605</v>
      </c>
      <c r="F11" s="163">
        <v>24.752437051824305</v>
      </c>
      <c r="J11" s="218"/>
    </row>
    <row r="12" spans="1:12" ht="16.5" customHeight="1">
      <c r="A12" s="208" t="s">
        <v>582</v>
      </c>
      <c r="B12" s="162">
        <v>49989.033000000003</v>
      </c>
      <c r="C12" s="162">
        <v>38725.726000000002</v>
      </c>
      <c r="D12" s="360">
        <v>-22.531556071508724</v>
      </c>
      <c r="E12" s="360">
        <v>17.727964421900815</v>
      </c>
      <c r="F12" s="163">
        <v>21.616955467126704</v>
      </c>
      <c r="K12" s="218"/>
    </row>
    <row r="13" spans="1:12" ht="16.5" customHeight="1">
      <c r="A13" s="208" t="s">
        <v>44</v>
      </c>
      <c r="B13" s="162">
        <v>49555.983</v>
      </c>
      <c r="C13" s="162">
        <v>28514.541000000001</v>
      </c>
      <c r="D13" s="360">
        <v>-42.459942727803416</v>
      </c>
      <c r="E13" s="163">
        <v>17.574388836773885</v>
      </c>
      <c r="F13" s="163">
        <v>15.917004705413621</v>
      </c>
      <c r="K13" s="218"/>
      <c r="L13" s="566"/>
    </row>
    <row r="14" spans="1:12" ht="18" customHeight="1">
      <c r="A14" s="157" t="s">
        <v>42</v>
      </c>
      <c r="B14" s="162">
        <v>30020.932000000001</v>
      </c>
      <c r="C14" s="162">
        <v>26122.411</v>
      </c>
      <c r="D14" s="360">
        <v>-12.986009228494307</v>
      </c>
      <c r="E14" s="163">
        <v>10.64653549926248</v>
      </c>
      <c r="F14" s="163">
        <v>14.5817019745732</v>
      </c>
      <c r="J14" s="218"/>
      <c r="K14" s="218"/>
      <c r="L14" s="566"/>
    </row>
    <row r="15" spans="1:12" ht="15.75" customHeight="1">
      <c r="A15" s="280" t="s">
        <v>584</v>
      </c>
      <c r="B15" s="162">
        <v>40323.184999999998</v>
      </c>
      <c r="C15" s="162">
        <v>17565.091</v>
      </c>
      <c r="D15" s="360">
        <v>-56.439227208862583</v>
      </c>
      <c r="E15" s="360">
        <v>14.300096364291031</v>
      </c>
      <c r="F15" s="163">
        <v>9.8049495553170019</v>
      </c>
      <c r="J15" s="218"/>
      <c r="K15" s="218"/>
      <c r="L15" s="566"/>
    </row>
    <row r="16" spans="1:12" ht="14.25" customHeight="1">
      <c r="A16" s="208" t="s">
        <v>583</v>
      </c>
      <c r="B16" s="162">
        <v>24083.007000000001</v>
      </c>
      <c r="C16" s="162">
        <v>12037.956</v>
      </c>
      <c r="D16" s="360">
        <v>-50.014730303404384</v>
      </c>
      <c r="E16" s="345">
        <v>8.5407271484605065</v>
      </c>
      <c r="F16" s="345">
        <v>6.7196663728713748</v>
      </c>
      <c r="K16" s="218"/>
      <c r="L16" s="566"/>
    </row>
    <row r="17" spans="1:12" ht="14.25" customHeight="1">
      <c r="A17" s="169" t="s">
        <v>40</v>
      </c>
      <c r="B17" s="162">
        <v>29663.538</v>
      </c>
      <c r="C17" s="162">
        <v>10702.453</v>
      </c>
      <c r="D17" s="360">
        <v>-63.920510763078894</v>
      </c>
      <c r="E17" s="360">
        <v>10.519790336646494</v>
      </c>
      <c r="F17" s="163">
        <v>5.9741797969137256</v>
      </c>
      <c r="J17" s="218"/>
      <c r="K17" s="218"/>
      <c r="L17" s="566"/>
    </row>
    <row r="18" spans="1:12" ht="15" customHeight="1">
      <c r="A18" s="603" t="s">
        <v>36</v>
      </c>
      <c r="B18" s="329">
        <v>19258.9925</v>
      </c>
      <c r="C18" s="329">
        <v>1134.1769999999999</v>
      </c>
      <c r="D18" s="500">
        <v>-94.110922469075163</v>
      </c>
      <c r="E18" s="467">
        <v>6.8299527586711779</v>
      </c>
      <c r="F18" s="467">
        <v>0.63310507596008292</v>
      </c>
      <c r="J18" s="218"/>
      <c r="K18" s="218"/>
      <c r="L18" s="566"/>
    </row>
    <row r="19" spans="1:12" ht="15" customHeight="1">
      <c r="A19" s="425" t="s">
        <v>10</v>
      </c>
      <c r="B19" s="423">
        <v>281978.41450000001</v>
      </c>
      <c r="C19" s="423">
        <v>179145.14399999997</v>
      </c>
      <c r="D19" s="442">
        <v>-36.468490214877789</v>
      </c>
      <c r="E19" s="424">
        <v>100</v>
      </c>
      <c r="F19" s="424">
        <v>100</v>
      </c>
      <c r="J19" s="218"/>
      <c r="K19" s="218"/>
      <c r="L19" s="566"/>
    </row>
    <row r="20" spans="1:12" ht="11.25" customHeight="1">
      <c r="A20" s="93"/>
      <c r="B20" s="197"/>
      <c r="C20" s="197"/>
      <c r="D20" s="197"/>
      <c r="E20" s="140"/>
      <c r="F20" s="140"/>
      <c r="J20" s="218"/>
      <c r="K20" s="218"/>
      <c r="L20" s="566"/>
    </row>
    <row r="21" spans="1:12" ht="18.75" customHeight="1">
      <c r="A21" s="628" t="s">
        <v>519</v>
      </c>
      <c r="B21" s="628"/>
      <c r="C21" s="628"/>
      <c r="D21" s="628"/>
      <c r="E21" s="628"/>
      <c r="F21" s="628"/>
    </row>
    <row r="22" spans="1:12" ht="12.75" customHeight="1">
      <c r="A22" s="629" t="s">
        <v>457</v>
      </c>
      <c r="B22" s="629"/>
      <c r="C22" s="629"/>
      <c r="D22" s="629"/>
      <c r="E22" s="629"/>
      <c r="F22" s="629"/>
    </row>
    <row r="23" spans="1:12">
      <c r="A23" s="124"/>
    </row>
    <row r="24" spans="1:12" ht="11.25" customHeight="1">
      <c r="A24" s="472"/>
      <c r="B24" s="102"/>
      <c r="C24" s="151"/>
      <c r="D24" s="631" t="s">
        <v>54</v>
      </c>
      <c r="E24" s="637"/>
    </row>
    <row r="25" spans="1:12" ht="13.5" customHeight="1">
      <c r="A25" s="115" t="s">
        <v>14</v>
      </c>
      <c r="B25" s="643" t="s">
        <v>119</v>
      </c>
      <c r="C25" s="644"/>
      <c r="D25" s="631" t="s">
        <v>15</v>
      </c>
      <c r="E25" s="637"/>
    </row>
    <row r="26" spans="1:12" ht="15">
      <c r="A26" s="194" t="s">
        <v>17</v>
      </c>
      <c r="B26" s="646" t="s">
        <v>356</v>
      </c>
      <c r="C26" s="647"/>
      <c r="D26" s="634" t="s">
        <v>55</v>
      </c>
      <c r="E26" s="638"/>
    </row>
    <row r="27" spans="1:12">
      <c r="A27" s="105"/>
      <c r="B27" s="102"/>
      <c r="C27" s="151"/>
      <c r="D27" s="634" t="s">
        <v>20</v>
      </c>
      <c r="E27" s="638"/>
    </row>
    <row r="28" spans="1:12">
      <c r="A28" s="483" t="s">
        <v>575</v>
      </c>
      <c r="B28" s="471">
        <v>2024</v>
      </c>
      <c r="C28" s="471">
        <v>2025</v>
      </c>
      <c r="D28" s="683" t="s">
        <v>561</v>
      </c>
      <c r="E28" s="683"/>
    </row>
    <row r="29" spans="1:12" ht="29.25" thickBot="1">
      <c r="A29" s="444" t="s">
        <v>518</v>
      </c>
      <c r="B29" s="445"/>
      <c r="C29" s="684"/>
      <c r="D29" s="684"/>
      <c r="E29" s="684"/>
    </row>
    <row r="30" spans="1:12" ht="30" customHeight="1">
      <c r="A30" s="591" t="s">
        <v>560</v>
      </c>
      <c r="B30" s="552">
        <v>740654.77899999998</v>
      </c>
      <c r="C30" s="552">
        <v>649399.51853</v>
      </c>
      <c r="D30" s="552"/>
      <c r="E30" s="553">
        <v>-12.320889982402987</v>
      </c>
    </row>
    <row r="31" spans="1:12" ht="6.75" customHeight="1">
      <c r="A31" s="353"/>
      <c r="B31" s="353"/>
      <c r="C31" s="353"/>
      <c r="D31" s="353"/>
      <c r="E31" s="353"/>
      <c r="F31" s="353"/>
    </row>
    <row r="32" spans="1:12" ht="15.75" customHeight="1">
      <c r="A32" s="127">
        <v>2025</v>
      </c>
    </row>
    <row r="36" spans="1:1">
      <c r="A36" s="263"/>
    </row>
    <row r="51" spans="1:6">
      <c r="A51" s="680"/>
      <c r="B51" s="680"/>
      <c r="C51" s="680"/>
      <c r="D51" s="680"/>
      <c r="E51" s="680"/>
      <c r="F51" s="680"/>
    </row>
    <row r="52" spans="1:6">
      <c r="A52" s="680"/>
      <c r="B52" s="680"/>
      <c r="C52" s="680"/>
      <c r="D52" s="680"/>
      <c r="E52" s="680"/>
      <c r="F52" s="680"/>
    </row>
    <row r="53" spans="1:6" ht="35.25" customHeight="1">
      <c r="A53" s="680" t="s">
        <v>526</v>
      </c>
      <c r="B53" s="680"/>
      <c r="C53" s="680"/>
      <c r="D53" s="680"/>
      <c r="E53" s="680"/>
      <c r="F53" s="680"/>
    </row>
    <row r="54" spans="1:6" ht="35.25" customHeight="1">
      <c r="A54" s="687"/>
      <c r="B54" s="687"/>
      <c r="C54" s="687"/>
      <c r="D54" s="687"/>
      <c r="E54" s="687"/>
      <c r="F54" s="687"/>
    </row>
    <row r="55" spans="1:6" ht="27" customHeight="1">
      <c r="A55" s="688"/>
      <c r="B55" s="688"/>
      <c r="C55" s="688"/>
      <c r="D55" s="688"/>
      <c r="E55" s="688"/>
      <c r="F55" s="688"/>
    </row>
    <row r="75" spans="20:21">
      <c r="T75" s="643"/>
      <c r="U75" s="644"/>
    </row>
    <row r="76" spans="20:21">
      <c r="T76" s="646"/>
      <c r="U76" s="647"/>
    </row>
    <row r="77" spans="20:21">
      <c r="T77" s="102"/>
      <c r="U77" s="151"/>
    </row>
    <row r="78" spans="20:21">
      <c r="T78" s="685"/>
      <c r="U78" s="685"/>
    </row>
    <row r="79" spans="20:21" ht="15" thickBot="1">
      <c r="T79" s="445"/>
      <c r="U79" s="445"/>
    </row>
    <row r="80" spans="20:21">
      <c r="T80" s="686"/>
      <c r="U80" s="686"/>
    </row>
  </sheetData>
  <sortState xmlns:xlrd2="http://schemas.microsoft.com/office/spreadsheetml/2017/richdata2" ref="A11:G18">
    <sortCondition descending="1" ref="C11:C18"/>
  </sortState>
  <mergeCells count="26">
    <mergeCell ref="T75:U75"/>
    <mergeCell ref="T76:U76"/>
    <mergeCell ref="T78:U78"/>
    <mergeCell ref="T80:U80"/>
    <mergeCell ref="A54:F54"/>
    <mergeCell ref="A55:F55"/>
    <mergeCell ref="A2:F2"/>
    <mergeCell ref="A3:F3"/>
    <mergeCell ref="E5:F5"/>
    <mergeCell ref="E6:F6"/>
    <mergeCell ref="E8:F8"/>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zoomScaleNormal="100" workbookViewId="0">
      <selection activeCell="G17" sqref="G17"/>
    </sheetView>
  </sheetViews>
  <sheetFormatPr defaultRowHeight="12.75"/>
  <cols>
    <col min="1" max="1" width="34.85546875" style="449" customWidth="1"/>
    <col min="2" max="3" width="19.140625" style="449" customWidth="1"/>
    <col min="4" max="4" width="9.5703125" style="449" bestFit="1" customWidth="1"/>
    <col min="5" max="10" width="9.140625" style="449"/>
    <col min="11" max="11" width="9.28515625" style="449" bestFit="1" customWidth="1"/>
    <col min="12" max="12" width="12" style="449" bestFit="1" customWidth="1"/>
    <col min="13" max="13" width="9.28515625" style="449" bestFit="1" customWidth="1"/>
    <col min="14" max="14" width="12" style="449" bestFit="1" customWidth="1"/>
    <col min="15" max="16384" width="9.140625" style="449"/>
  </cols>
  <sheetData>
    <row r="1" spans="1:12" s="234" customFormat="1" ht="14.25">
      <c r="A1" s="353"/>
      <c r="B1" s="353"/>
      <c r="C1" s="353"/>
    </row>
    <row r="2" spans="1:12" s="234" customFormat="1" ht="14.25">
      <c r="A2" s="353"/>
      <c r="B2" s="353"/>
      <c r="C2" s="353"/>
    </row>
    <row r="3" spans="1:12" s="234" customFormat="1" ht="15.75" customHeight="1">
      <c r="A3" s="652" t="s">
        <v>533</v>
      </c>
      <c r="B3" s="652"/>
      <c r="C3" s="652"/>
    </row>
    <row r="4" spans="1:12" s="234" customFormat="1" ht="15.75">
      <c r="A4" s="629" t="s">
        <v>534</v>
      </c>
      <c r="B4" s="629"/>
      <c r="C4" s="629"/>
    </row>
    <row r="5" spans="1:12" s="234" customFormat="1">
      <c r="A5" s="124"/>
    </row>
    <row r="6" spans="1:12" s="234" customFormat="1" ht="11.25" customHeight="1">
      <c r="A6" s="103"/>
      <c r="B6" s="102"/>
      <c r="C6" s="77"/>
      <c r="D6" s="103" t="s">
        <v>54</v>
      </c>
      <c r="E6" s="631" t="s">
        <v>13</v>
      </c>
      <c r="F6" s="632"/>
    </row>
    <row r="7" spans="1:12" s="234" customFormat="1" ht="13.5" customHeight="1">
      <c r="A7" s="115" t="s">
        <v>57</v>
      </c>
      <c r="B7" s="77" t="s">
        <v>119</v>
      </c>
      <c r="C7" s="77" t="s">
        <v>119</v>
      </c>
      <c r="D7" s="103" t="s">
        <v>15</v>
      </c>
      <c r="E7" s="631" t="s">
        <v>15</v>
      </c>
      <c r="F7" s="632"/>
    </row>
    <row r="8" spans="1:12" s="234" customFormat="1" ht="15">
      <c r="A8" s="194" t="s">
        <v>37</v>
      </c>
      <c r="B8" s="105" t="s">
        <v>356</v>
      </c>
      <c r="C8" s="105" t="s">
        <v>356</v>
      </c>
      <c r="D8" s="105" t="s">
        <v>55</v>
      </c>
      <c r="E8" s="634" t="s">
        <v>19</v>
      </c>
      <c r="F8" s="635"/>
    </row>
    <row r="9" spans="1:12" s="234" customFormat="1">
      <c r="A9" s="105"/>
      <c r="B9" s="102"/>
      <c r="C9" s="77"/>
      <c r="D9" s="105" t="s">
        <v>20</v>
      </c>
      <c r="E9" s="634" t="s">
        <v>20</v>
      </c>
      <c r="F9" s="635"/>
    </row>
    <row r="10" spans="1:12" s="234" customFormat="1" ht="13.5" thickBot="1">
      <c r="A10" s="483" t="s">
        <v>575</v>
      </c>
      <c r="B10" s="83">
        <v>2024</v>
      </c>
      <c r="C10" s="83">
        <v>2025</v>
      </c>
      <c r="D10" s="83" t="s">
        <v>561</v>
      </c>
      <c r="E10" s="83">
        <v>2024</v>
      </c>
      <c r="F10" s="83">
        <v>2025</v>
      </c>
    </row>
    <row r="11" spans="1:12" s="234" customFormat="1" ht="15" customHeight="1">
      <c r="A11" s="689" t="s">
        <v>546</v>
      </c>
      <c r="B11" s="689"/>
      <c r="C11" s="689"/>
      <c r="D11" s="689"/>
      <c r="E11" s="689"/>
      <c r="F11" s="689"/>
    </row>
    <row r="12" spans="1:12" s="234" customFormat="1">
      <c r="A12" s="157" t="s">
        <v>582</v>
      </c>
      <c r="B12" s="558">
        <v>22558.671999999999</v>
      </c>
      <c r="C12" s="494">
        <v>19480.539000000001</v>
      </c>
      <c r="D12" s="360">
        <v>-13.645009777171271</v>
      </c>
      <c r="E12" s="345">
        <v>25.189427854647118</v>
      </c>
      <c r="F12" s="345">
        <v>26.161293259298208</v>
      </c>
      <c r="I12" s="559"/>
      <c r="J12" s="559"/>
      <c r="K12" s="559"/>
      <c r="L12" s="567"/>
    </row>
    <row r="13" spans="1:12" s="234" customFormat="1" ht="18" customHeight="1">
      <c r="A13" s="208" t="s">
        <v>585</v>
      </c>
      <c r="B13" s="537">
        <v>21282.471120000002</v>
      </c>
      <c r="C13" s="494">
        <v>17116.128000000001</v>
      </c>
      <c r="D13" s="540">
        <v>-19.576406783349139</v>
      </c>
      <c r="E13" s="503">
        <v>23.764398491447142</v>
      </c>
      <c r="F13" s="503">
        <v>22.986019230355247</v>
      </c>
      <c r="I13" s="559"/>
      <c r="J13" s="559"/>
      <c r="K13" s="559"/>
      <c r="L13" s="567"/>
    </row>
    <row r="14" spans="1:12" s="234" customFormat="1">
      <c r="A14" s="208" t="s">
        <v>44</v>
      </c>
      <c r="B14" s="537">
        <v>13457.374</v>
      </c>
      <c r="C14" s="494">
        <v>10684.906000000001</v>
      </c>
      <c r="D14" s="360">
        <v>-20.601849959732107</v>
      </c>
      <c r="E14" s="345">
        <v>15.026751197322424</v>
      </c>
      <c r="F14" s="503">
        <v>14.34924153351378</v>
      </c>
      <c r="I14" s="559"/>
      <c r="J14" s="559"/>
      <c r="K14" s="559"/>
      <c r="L14" s="567"/>
    </row>
    <row r="15" spans="1:12" s="234" customFormat="1">
      <c r="A15" s="208" t="s">
        <v>583</v>
      </c>
      <c r="B15" s="537">
        <v>5719.415</v>
      </c>
      <c r="C15" s="494">
        <v>8348.116</v>
      </c>
      <c r="D15" s="502">
        <v>45.961011746830756</v>
      </c>
      <c r="E15" s="503">
        <v>6.3864039298628272</v>
      </c>
      <c r="F15" s="345">
        <v>11.21106098956705</v>
      </c>
      <c r="I15" s="559"/>
      <c r="J15" s="559"/>
      <c r="K15" s="559"/>
      <c r="L15" s="567"/>
    </row>
    <row r="16" spans="1:12" s="234" customFormat="1">
      <c r="A16" s="208" t="s">
        <v>42</v>
      </c>
      <c r="B16" s="537">
        <v>3747.3440000000001</v>
      </c>
      <c r="C16" s="494">
        <v>6453.0569999999998</v>
      </c>
      <c r="D16" s="360">
        <v>72.203485989009806</v>
      </c>
      <c r="E16" s="503">
        <v>4.1843531983861793</v>
      </c>
      <c r="F16" s="345">
        <v>8.6661009018265407</v>
      </c>
      <c r="I16" s="559"/>
      <c r="J16" s="559"/>
      <c r="K16" s="559"/>
      <c r="L16" s="567"/>
    </row>
    <row r="17" spans="1:14" s="234" customFormat="1">
      <c r="A17" s="208" t="s">
        <v>588</v>
      </c>
      <c r="B17" s="537">
        <v>1537.42</v>
      </c>
      <c r="C17" s="494">
        <v>4145</v>
      </c>
      <c r="D17" s="360">
        <v>169.60752429394699</v>
      </c>
      <c r="E17" s="345">
        <v>1.7167114346221966</v>
      </c>
      <c r="F17" s="503">
        <v>5.5665071977623954</v>
      </c>
      <c r="I17" s="559"/>
      <c r="J17" s="559"/>
      <c r="K17" s="559"/>
      <c r="L17" s="567"/>
      <c r="M17" s="559"/>
      <c r="N17" s="559"/>
    </row>
    <row r="18" spans="1:14" s="234" customFormat="1">
      <c r="A18" s="208" t="s">
        <v>589</v>
      </c>
      <c r="B18" s="592">
        <v>6137.5510000000004</v>
      </c>
      <c r="C18" s="494">
        <v>4133.7380000000003</v>
      </c>
      <c r="D18" s="360">
        <v>-32.648413023370395</v>
      </c>
      <c r="E18" s="345">
        <v>6.8533022741195619</v>
      </c>
      <c r="F18" s="345">
        <v>5.5513829507029993</v>
      </c>
      <c r="I18" s="559"/>
      <c r="J18" s="559"/>
      <c r="K18" s="559"/>
      <c r="L18" s="567"/>
      <c r="M18" s="559"/>
      <c r="N18" s="559"/>
    </row>
    <row r="19" spans="1:14" s="234" customFormat="1">
      <c r="A19" s="613" t="s">
        <v>584</v>
      </c>
      <c r="B19" s="593">
        <v>15115.864</v>
      </c>
      <c r="C19" s="501">
        <v>4101.7269999999999</v>
      </c>
      <c r="D19" s="360">
        <v>-72.864753215562132</v>
      </c>
      <c r="E19" s="345">
        <v>16.878651619592571</v>
      </c>
      <c r="F19" s="503">
        <v>5.50839393697379</v>
      </c>
      <c r="I19" s="559"/>
      <c r="J19" s="559"/>
      <c r="K19" s="559"/>
      <c r="L19" s="567"/>
      <c r="M19" s="559"/>
      <c r="N19" s="559"/>
    </row>
    <row r="20" spans="1:14" s="234" customFormat="1" ht="14.25">
      <c r="A20" s="487" t="s">
        <v>135</v>
      </c>
      <c r="B20" s="488">
        <v>89556.111119999987</v>
      </c>
      <c r="C20" s="488">
        <v>74463.210999999996</v>
      </c>
      <c r="D20" s="442">
        <v>-16.853009729036113</v>
      </c>
      <c r="E20" s="424">
        <v>100.00000000000003</v>
      </c>
      <c r="F20" s="424">
        <v>100.00000000000003</v>
      </c>
      <c r="I20" s="559"/>
      <c r="J20" s="559"/>
      <c r="K20" s="559"/>
      <c r="L20" s="559"/>
      <c r="M20" s="559"/>
      <c r="N20" s="559"/>
    </row>
    <row r="21" spans="1:14" s="234" customFormat="1" ht="14.25">
      <c r="A21" s="353"/>
      <c r="B21" s="353"/>
      <c r="C21" s="353"/>
      <c r="K21" s="559"/>
      <c r="L21" s="559"/>
      <c r="M21" s="559"/>
      <c r="N21" s="559"/>
    </row>
    <row r="22" spans="1:14" s="234" customFormat="1" ht="15.75" customHeight="1">
      <c r="A22" s="652" t="s">
        <v>535</v>
      </c>
      <c r="B22" s="652"/>
      <c r="C22" s="652"/>
      <c r="K22" s="559"/>
      <c r="L22" s="559"/>
      <c r="M22" s="559"/>
      <c r="N22" s="559"/>
    </row>
    <row r="23" spans="1:14" s="234" customFormat="1" ht="15.75">
      <c r="A23" s="629" t="s">
        <v>536</v>
      </c>
      <c r="B23" s="629"/>
      <c r="C23" s="629"/>
      <c r="K23" s="559"/>
      <c r="L23" s="559"/>
      <c r="M23" s="559"/>
      <c r="N23" s="559"/>
    </row>
    <row r="24" spans="1:14" s="234" customFormat="1">
      <c r="A24" s="263"/>
      <c r="K24" s="559"/>
      <c r="L24" s="559"/>
      <c r="M24" s="559"/>
      <c r="N24" s="559"/>
    </row>
    <row r="25" spans="1:14" s="234" customFormat="1" ht="11.25" customHeight="1">
      <c r="A25" s="103"/>
      <c r="B25" s="102"/>
      <c r="C25" s="77"/>
      <c r="D25" s="103" t="s">
        <v>54</v>
      </c>
      <c r="E25" s="631" t="s">
        <v>13</v>
      </c>
      <c r="F25" s="632"/>
      <c r="K25" s="559"/>
      <c r="L25" s="559"/>
      <c r="M25" s="559"/>
      <c r="N25" s="559"/>
    </row>
    <row r="26" spans="1:14" s="234" customFormat="1" ht="13.5" customHeight="1">
      <c r="A26" s="115" t="s">
        <v>57</v>
      </c>
      <c r="B26" s="77" t="s">
        <v>119</v>
      </c>
      <c r="C26" s="77" t="s">
        <v>119</v>
      </c>
      <c r="D26" s="103" t="s">
        <v>15</v>
      </c>
      <c r="E26" s="631" t="s">
        <v>15</v>
      </c>
      <c r="F26" s="632"/>
      <c r="K26" s="559"/>
      <c r="L26" s="559"/>
      <c r="M26" s="559"/>
      <c r="N26" s="559"/>
    </row>
    <row r="27" spans="1:14" s="234" customFormat="1" ht="15">
      <c r="A27" s="194" t="s">
        <v>37</v>
      </c>
      <c r="B27" s="105" t="s">
        <v>356</v>
      </c>
      <c r="C27" s="105" t="s">
        <v>356</v>
      </c>
      <c r="D27" s="105" t="s">
        <v>55</v>
      </c>
      <c r="E27" s="634" t="s">
        <v>19</v>
      </c>
      <c r="F27" s="635"/>
    </row>
    <row r="28" spans="1:14" s="234" customFormat="1">
      <c r="A28" s="105"/>
      <c r="B28" s="102"/>
      <c r="C28" s="77"/>
      <c r="D28" s="105" t="s">
        <v>20</v>
      </c>
      <c r="E28" s="634" t="s">
        <v>20</v>
      </c>
      <c r="F28" s="635"/>
    </row>
    <row r="29" spans="1:14" s="234" customFormat="1">
      <c r="A29" s="483" t="s">
        <v>575</v>
      </c>
      <c r="B29" s="83">
        <v>2024</v>
      </c>
      <c r="C29" s="83">
        <v>2025</v>
      </c>
      <c r="D29" s="83" t="s">
        <v>561</v>
      </c>
      <c r="E29" s="83">
        <v>2024</v>
      </c>
      <c r="F29" s="83">
        <v>2025</v>
      </c>
    </row>
    <row r="30" spans="1:14" s="234" customFormat="1" ht="15" customHeight="1">
      <c r="A30" s="684" t="s">
        <v>547</v>
      </c>
      <c r="B30" s="684"/>
      <c r="C30" s="684"/>
      <c r="D30" s="684"/>
      <c r="E30" s="684"/>
      <c r="F30" s="684"/>
    </row>
    <row r="31" spans="1:14" s="448" customFormat="1" ht="14.25" customHeight="1">
      <c r="A31" s="208" t="s">
        <v>582</v>
      </c>
      <c r="B31" s="538">
        <v>19185</v>
      </c>
      <c r="C31" s="555">
        <v>39150.394</v>
      </c>
      <c r="D31" s="502">
        <v>104.0677299973938</v>
      </c>
      <c r="E31" s="502">
        <v>38.306534767473686</v>
      </c>
      <c r="F31" s="164">
        <v>40.417625181907169</v>
      </c>
      <c r="K31" s="336"/>
      <c r="L31" s="570"/>
    </row>
    <row r="32" spans="1:14" s="431" customFormat="1" ht="14.25" customHeight="1">
      <c r="A32" s="208" t="s">
        <v>585</v>
      </c>
      <c r="B32" s="554">
        <v>12486.947620000001</v>
      </c>
      <c r="C32" s="555">
        <v>25872.742999999999</v>
      </c>
      <c r="D32" s="502">
        <v>107.19829847416302</v>
      </c>
      <c r="E32" s="164">
        <v>24.932587602040808</v>
      </c>
      <c r="F32" s="164">
        <v>26.710199366111421</v>
      </c>
      <c r="K32" s="568"/>
      <c r="L32" s="570"/>
    </row>
    <row r="33" spans="1:12" s="512" customFormat="1" ht="14.25" customHeight="1">
      <c r="A33" s="169" t="s">
        <v>44</v>
      </c>
      <c r="B33" s="554">
        <v>6508.5550000000003</v>
      </c>
      <c r="C33" s="555">
        <v>8245.2559999999994</v>
      </c>
      <c r="D33" s="502">
        <v>26.683357519449384</v>
      </c>
      <c r="E33" s="502">
        <v>12.995579275137596</v>
      </c>
      <c r="F33" s="164">
        <v>8.5121408110700276</v>
      </c>
      <c r="K33" s="569"/>
      <c r="L33" s="570"/>
    </row>
    <row r="34" spans="1:12" s="431" customFormat="1" ht="14.25" customHeight="1">
      <c r="A34" s="208" t="s">
        <v>583</v>
      </c>
      <c r="B34" s="538">
        <v>2566.3150299999998</v>
      </c>
      <c r="C34" s="555">
        <v>8057.6149999999998</v>
      </c>
      <c r="D34" s="502">
        <v>213.97606707700265</v>
      </c>
      <c r="E34" s="502">
        <v>5.1241405223343905</v>
      </c>
      <c r="F34" s="164">
        <v>8.3184261933637984</v>
      </c>
      <c r="K34" s="568"/>
      <c r="L34" s="570"/>
    </row>
    <row r="35" spans="1:12" s="431" customFormat="1" ht="14.25" customHeight="1">
      <c r="A35" s="169" t="s">
        <v>584</v>
      </c>
      <c r="B35" s="538">
        <v>4887.6769999999997</v>
      </c>
      <c r="C35" s="555">
        <v>5410.2960000000003</v>
      </c>
      <c r="D35" s="502">
        <v>10.692584636832603</v>
      </c>
      <c r="E35" s="164">
        <v>9.7591852453834509</v>
      </c>
      <c r="F35" s="164">
        <v>5.5854180126813446</v>
      </c>
      <c r="K35" s="568"/>
      <c r="L35" s="570"/>
    </row>
    <row r="36" spans="1:12" s="431" customFormat="1" ht="14.25" customHeight="1">
      <c r="A36" s="208" t="s">
        <v>588</v>
      </c>
      <c r="B36" s="538">
        <v>1930</v>
      </c>
      <c r="C36" s="555">
        <v>4495</v>
      </c>
      <c r="D36" s="502">
        <v>132.90155440414509</v>
      </c>
      <c r="E36" s="164">
        <v>3.8536154339965711</v>
      </c>
      <c r="F36" s="164">
        <v>4.6404954492328407</v>
      </c>
      <c r="K36" s="568"/>
      <c r="L36" s="570"/>
    </row>
    <row r="37" spans="1:12" s="431" customFormat="1" ht="14.25" customHeight="1">
      <c r="A37" s="208" t="s">
        <v>42</v>
      </c>
      <c r="B37" s="538">
        <v>1468.527</v>
      </c>
      <c r="C37" s="555">
        <v>3980.7750000000001</v>
      </c>
      <c r="D37" s="502">
        <v>171.07264626390935</v>
      </c>
      <c r="E37" s="502">
        <v>2.9321960168086441</v>
      </c>
      <c r="F37" s="164">
        <v>4.1096258669454642</v>
      </c>
      <c r="K37" s="568"/>
      <c r="L37" s="570"/>
    </row>
    <row r="38" spans="1:12" s="431" customFormat="1" ht="14.25" customHeight="1">
      <c r="A38" s="208" t="s">
        <v>589</v>
      </c>
      <c r="B38" s="554">
        <v>1049.817</v>
      </c>
      <c r="C38" s="556">
        <v>1652.578</v>
      </c>
      <c r="D38" s="502">
        <v>57.415816280361241</v>
      </c>
      <c r="E38" s="502">
        <v>2.0961611368248594</v>
      </c>
      <c r="F38" s="164">
        <v>1.7060691186879442</v>
      </c>
      <c r="K38" s="568"/>
      <c r="L38" s="570"/>
    </row>
    <row r="39" spans="1:12" s="448" customFormat="1" ht="14.25">
      <c r="A39" s="487" t="s">
        <v>135</v>
      </c>
      <c r="B39" s="557">
        <v>50082.838649999998</v>
      </c>
      <c r="C39" s="557">
        <v>96864.656999999992</v>
      </c>
      <c r="D39" s="442">
        <v>93.408879390665277</v>
      </c>
      <c r="E39" s="424">
        <v>100.00000000000001</v>
      </c>
      <c r="F39" s="424">
        <v>100.00000000000001</v>
      </c>
    </row>
    <row r="40" spans="1:12" s="431" customFormat="1">
      <c r="A40" s="448"/>
      <c r="B40" s="448"/>
      <c r="C40" s="88"/>
      <c r="D40" s="448"/>
      <c r="E40" s="448"/>
      <c r="F40" s="448"/>
    </row>
    <row r="41" spans="1:12" s="431" customFormat="1" ht="48" customHeight="1">
      <c r="A41" s="691" t="s">
        <v>520</v>
      </c>
      <c r="B41" s="691"/>
      <c r="C41" s="691"/>
      <c r="D41" s="448"/>
      <c r="E41" s="448"/>
      <c r="F41" s="448"/>
    </row>
    <row r="42" spans="1:12" s="431" customFormat="1" ht="54" customHeight="1">
      <c r="A42" s="690" t="s">
        <v>527</v>
      </c>
      <c r="B42" s="690"/>
      <c r="C42" s="690"/>
      <c r="D42" s="448"/>
      <c r="E42" s="448"/>
      <c r="F42" s="448"/>
    </row>
    <row r="43" spans="1:12" s="431" customFormat="1"/>
    <row r="44" spans="1:12" s="431" customFormat="1"/>
    <row r="45" spans="1:12" s="431" customFormat="1"/>
    <row r="46" spans="1:12" s="431" customFormat="1"/>
    <row r="47" spans="1:12" s="431" customFormat="1"/>
    <row r="48" spans="1:12" s="431" customFormat="1"/>
    <row r="49" s="431" customFormat="1"/>
    <row r="50" s="431" customFormat="1"/>
    <row r="51" s="431" customFormat="1"/>
    <row r="52" s="431" customFormat="1"/>
    <row r="53" s="431" customFormat="1"/>
    <row r="54" s="431" customFormat="1"/>
    <row r="55" s="431" customFormat="1"/>
    <row r="56" s="431" customFormat="1"/>
    <row r="57" s="431" customFormat="1"/>
    <row r="58" s="431" customFormat="1"/>
    <row r="59" s="431" customFormat="1"/>
    <row r="60" s="431" customFormat="1"/>
    <row r="61" s="431" customFormat="1"/>
    <row r="62" s="431" customFormat="1"/>
    <row r="63" s="431" customFormat="1"/>
    <row r="64" s="431" customFormat="1"/>
    <row r="65" s="431" customFormat="1"/>
    <row r="66" s="431" customFormat="1"/>
    <row r="67" s="431" customFormat="1"/>
    <row r="68" s="431" customFormat="1"/>
    <row r="69" s="431" customFormat="1"/>
    <row r="70" s="431" customFormat="1"/>
    <row r="71" s="431" customFormat="1"/>
    <row r="72" s="431" customFormat="1"/>
    <row r="73" s="431" customFormat="1"/>
    <row r="74" s="431" customFormat="1"/>
    <row r="75" s="431" customFormat="1"/>
    <row r="76" s="431" customFormat="1"/>
    <row r="77" s="431" customFormat="1"/>
    <row r="78" s="431" customFormat="1"/>
    <row r="79" s="431" customFormat="1"/>
    <row r="80" s="431" customFormat="1"/>
    <row r="81" s="431" customFormat="1"/>
    <row r="82" s="431" customFormat="1"/>
    <row r="83" s="431" customFormat="1"/>
    <row r="84" s="431" customFormat="1"/>
    <row r="85" s="431" customFormat="1"/>
    <row r="86" s="431" customFormat="1"/>
    <row r="87" s="431" customFormat="1"/>
    <row r="88" s="431" customFormat="1"/>
    <row r="89" s="431" customFormat="1"/>
    <row r="90" s="431" customFormat="1"/>
    <row r="91" s="431" customFormat="1"/>
    <row r="92" s="431" customFormat="1"/>
    <row r="93" s="431" customFormat="1"/>
    <row r="94" s="431" customFormat="1"/>
    <row r="95" s="431" customFormat="1"/>
    <row r="96" s="431" customFormat="1"/>
    <row r="97" s="431" customFormat="1"/>
    <row r="98" s="431" customFormat="1"/>
    <row r="99" s="431" customFormat="1"/>
    <row r="100" s="431" customFormat="1"/>
    <row r="101" s="431" customFormat="1"/>
    <row r="102" s="431" customFormat="1"/>
    <row r="103" s="431" customFormat="1"/>
    <row r="104" s="431" customFormat="1"/>
    <row r="105" s="431" customFormat="1"/>
    <row r="106" s="431" customFormat="1"/>
    <row r="107" s="431" customFormat="1"/>
    <row r="108" s="431" customFormat="1"/>
    <row r="109" s="431" customFormat="1"/>
    <row r="110" s="431" customFormat="1"/>
    <row r="111" s="431" customFormat="1"/>
    <row r="112" s="431" customFormat="1"/>
    <row r="113" s="431" customFormat="1"/>
    <row r="114" s="431" customFormat="1"/>
    <row r="115" s="431" customFormat="1"/>
    <row r="116" s="431" customFormat="1"/>
    <row r="117" s="431" customFormat="1"/>
    <row r="118" s="431" customFormat="1"/>
    <row r="119" s="431" customFormat="1"/>
    <row r="120" s="431" customFormat="1"/>
    <row r="121" s="431" customFormat="1"/>
    <row r="122" s="431" customFormat="1"/>
    <row r="123" s="431" customFormat="1"/>
    <row r="124" s="431" customFormat="1"/>
    <row r="125" s="431" customFormat="1"/>
    <row r="126" s="431" customFormat="1"/>
    <row r="127" s="431" customFormat="1"/>
    <row r="128" s="431" customFormat="1"/>
    <row r="129" s="431" customFormat="1"/>
    <row r="130" s="431" customFormat="1"/>
    <row r="131" s="431" customFormat="1"/>
    <row r="132" s="431" customFormat="1"/>
    <row r="133" s="431" customFormat="1"/>
    <row r="134" s="431" customFormat="1"/>
    <row r="135" s="431" customFormat="1"/>
    <row r="136" s="431" customFormat="1"/>
    <row r="137" s="431" customFormat="1"/>
    <row r="138" s="431" customFormat="1"/>
    <row r="139" s="431" customFormat="1"/>
    <row r="140" s="431" customFormat="1"/>
    <row r="141" s="431" customFormat="1"/>
    <row r="142" s="431" customFormat="1"/>
    <row r="143" s="431" customFormat="1"/>
    <row r="144" s="431" customFormat="1"/>
    <row r="145" s="431" customFormat="1"/>
    <row r="146" s="431" customFormat="1"/>
    <row r="147" s="431" customFormat="1"/>
    <row r="148" s="431" customFormat="1"/>
    <row r="149" s="431" customFormat="1"/>
    <row r="150" s="431" customFormat="1"/>
    <row r="151" s="431" customFormat="1"/>
    <row r="152" s="431" customFormat="1"/>
    <row r="153" s="431" customFormat="1"/>
    <row r="154" s="431" customFormat="1"/>
    <row r="155" s="431" customFormat="1"/>
    <row r="156" s="431" customFormat="1"/>
    <row r="157" s="431" customFormat="1"/>
    <row r="158" s="431" customFormat="1"/>
    <row r="159" s="431" customFormat="1"/>
    <row r="160" s="431" customFormat="1"/>
    <row r="161" s="431" customFormat="1"/>
    <row r="162" s="431" customFormat="1"/>
    <row r="163" s="431" customFormat="1"/>
    <row r="164" s="431" customFormat="1"/>
    <row r="165" s="431" customFormat="1"/>
    <row r="166" s="431" customFormat="1"/>
    <row r="167" s="431" customFormat="1"/>
    <row r="168" s="431" customFormat="1"/>
    <row r="169" s="431" customFormat="1"/>
    <row r="170" s="431" customFormat="1"/>
    <row r="171" s="431" customFormat="1"/>
    <row r="172" s="431" customFormat="1"/>
    <row r="173" s="431" customFormat="1"/>
    <row r="174" s="431" customFormat="1"/>
    <row r="175" s="431" customFormat="1"/>
    <row r="176" s="431" customFormat="1"/>
    <row r="177" s="431" customFormat="1"/>
    <row r="178" s="431" customFormat="1"/>
    <row r="179" s="431" customFormat="1"/>
    <row r="180" s="431" customFormat="1"/>
    <row r="181" s="431" customFormat="1"/>
    <row r="182" s="431" customFormat="1"/>
    <row r="183" s="431" customFormat="1"/>
    <row r="184" s="431" customFormat="1"/>
    <row r="185" s="431" customFormat="1"/>
    <row r="186" s="431" customFormat="1"/>
    <row r="187" s="431" customFormat="1"/>
    <row r="188" s="431" customFormat="1"/>
    <row r="189" s="431" customFormat="1"/>
    <row r="190" s="431" customFormat="1"/>
    <row r="191" s="431" customFormat="1"/>
    <row r="192" s="431" customFormat="1"/>
    <row r="193" s="431" customFormat="1"/>
    <row r="194" s="431" customFormat="1"/>
    <row r="195" s="431" customFormat="1"/>
    <row r="196" s="431" customFormat="1"/>
    <row r="197" s="431" customFormat="1"/>
    <row r="198" s="431" customFormat="1"/>
    <row r="199" s="431" customFormat="1"/>
    <row r="200" s="431" customFormat="1"/>
    <row r="201" s="431" customFormat="1"/>
    <row r="202" s="431" customFormat="1"/>
    <row r="203" s="431" customFormat="1"/>
    <row r="204" s="431" customFormat="1"/>
    <row r="205" s="431" customFormat="1"/>
    <row r="206" s="431" customFormat="1"/>
    <row r="207" s="431" customFormat="1"/>
    <row r="208" s="431" customFormat="1"/>
    <row r="209" s="431" customFormat="1"/>
    <row r="210" s="431" customFormat="1"/>
    <row r="211" s="431" customFormat="1"/>
    <row r="212" s="431" customFormat="1"/>
    <row r="213" s="431" customFormat="1"/>
    <row r="214" s="431" customFormat="1"/>
    <row r="215" s="431" customFormat="1"/>
    <row r="216" s="431" customFormat="1"/>
    <row r="217" s="431" customFormat="1"/>
    <row r="218" s="431" customFormat="1"/>
    <row r="219" s="431" customFormat="1"/>
    <row r="220" s="431" customFormat="1"/>
    <row r="221" s="431" customFormat="1"/>
    <row r="222" s="431" customFormat="1"/>
    <row r="223" s="431" customFormat="1"/>
    <row r="224" s="431" customFormat="1"/>
    <row r="225" s="431" customFormat="1"/>
    <row r="226" s="431" customFormat="1"/>
    <row r="227" s="431" customFormat="1"/>
    <row r="228" s="431" customFormat="1"/>
    <row r="229" s="431" customFormat="1"/>
    <row r="230" s="431" customFormat="1"/>
    <row r="231" s="431" customFormat="1"/>
    <row r="232" s="431" customFormat="1"/>
    <row r="233" s="431" customFormat="1"/>
    <row r="234" s="431" customFormat="1"/>
    <row r="235" s="431" customFormat="1"/>
    <row r="236" s="431" customFormat="1"/>
    <row r="237" s="431" customFormat="1"/>
    <row r="238" s="431" customFormat="1"/>
    <row r="239" s="431" customFormat="1"/>
    <row r="240" s="431" customFormat="1"/>
    <row r="241" s="431" customFormat="1"/>
    <row r="242" s="431" customFormat="1"/>
    <row r="243" s="431" customFormat="1"/>
    <row r="244" s="431" customFormat="1"/>
    <row r="245" s="431" customFormat="1"/>
    <row r="246" s="431" customFormat="1"/>
    <row r="247" s="431" customFormat="1"/>
    <row r="248" s="431" customFormat="1"/>
    <row r="249" s="431" customFormat="1"/>
    <row r="250" s="431" customFormat="1"/>
    <row r="251" s="431" customFormat="1"/>
    <row r="252" s="431" customFormat="1"/>
    <row r="253" s="431" customFormat="1"/>
    <row r="254" s="431" customFormat="1"/>
    <row r="255" s="431" customFormat="1"/>
    <row r="256" s="431" customFormat="1"/>
    <row r="257" s="431" customFormat="1"/>
    <row r="258" s="431" customFormat="1"/>
    <row r="259" s="431" customFormat="1"/>
    <row r="260" s="431" customFormat="1"/>
    <row r="261" s="431" customFormat="1"/>
    <row r="262" s="431" customFormat="1"/>
    <row r="263" s="431" customFormat="1"/>
    <row r="264" s="431" customFormat="1"/>
    <row r="265" s="431" customFormat="1"/>
    <row r="266" s="431" customFormat="1"/>
    <row r="267" s="431" customFormat="1"/>
    <row r="268" s="431" customFormat="1"/>
    <row r="269" s="431" customFormat="1"/>
    <row r="270" s="431" customFormat="1"/>
    <row r="271" s="431" customFormat="1"/>
    <row r="272" s="431" customFormat="1"/>
    <row r="273" s="431" customFormat="1"/>
    <row r="274" s="431" customFormat="1"/>
    <row r="275" s="431" customFormat="1"/>
    <row r="276" s="431" customFormat="1"/>
    <row r="277" s="431" customFormat="1"/>
    <row r="278" s="431" customFormat="1"/>
    <row r="279" s="431" customFormat="1"/>
    <row r="280" s="431" customFormat="1"/>
    <row r="281" s="431" customFormat="1"/>
    <row r="282" s="431" customFormat="1"/>
    <row r="283" s="431" customFormat="1"/>
    <row r="284" s="431" customFormat="1"/>
    <row r="285" s="431" customFormat="1"/>
    <row r="286" s="431" customFormat="1"/>
    <row r="287" s="431" customFormat="1"/>
    <row r="288" s="431" customFormat="1"/>
    <row r="289" s="431" customFormat="1"/>
    <row r="290" s="431" customFormat="1"/>
    <row r="291" s="431" customFormat="1"/>
    <row r="292" s="431" customFormat="1"/>
    <row r="293" s="431" customFormat="1"/>
    <row r="294" s="431" customFormat="1"/>
    <row r="295" s="431" customFormat="1"/>
    <row r="296" s="431" customFormat="1"/>
    <row r="297" s="431" customFormat="1"/>
    <row r="298" s="431" customFormat="1"/>
    <row r="299" s="431" customFormat="1"/>
    <row r="300" s="431" customFormat="1"/>
    <row r="301" s="431" customFormat="1"/>
    <row r="302" s="431" customFormat="1"/>
    <row r="303" s="431" customFormat="1"/>
    <row r="304" s="431" customFormat="1"/>
    <row r="305" s="431" customFormat="1"/>
    <row r="306" s="431" customFormat="1"/>
    <row r="307" s="431" customFormat="1"/>
    <row r="308" s="431" customFormat="1"/>
    <row r="309" s="431" customFormat="1"/>
    <row r="310" s="431" customFormat="1"/>
    <row r="311" s="431" customFormat="1"/>
    <row r="312" s="431" customFormat="1"/>
    <row r="313" s="431" customFormat="1"/>
    <row r="314" s="431" customFormat="1"/>
    <row r="315" s="431" customFormat="1"/>
    <row r="316" s="431" customFormat="1"/>
    <row r="317" s="431" customFormat="1"/>
    <row r="318" s="431" customFormat="1"/>
    <row r="319" s="431" customFormat="1"/>
    <row r="320" s="431" customFormat="1"/>
    <row r="321" s="431" customFormat="1"/>
    <row r="322" s="431" customFormat="1"/>
    <row r="323" s="431" customFormat="1"/>
    <row r="324" s="431" customFormat="1"/>
    <row r="325" s="431" customFormat="1"/>
    <row r="326" s="431" customFormat="1"/>
    <row r="327" s="431" customFormat="1"/>
    <row r="328" s="431" customFormat="1"/>
    <row r="329" s="431" customFormat="1"/>
    <row r="330" s="431" customFormat="1"/>
    <row r="331" s="431" customFormat="1"/>
    <row r="332" s="431" customFormat="1"/>
    <row r="333" s="431" customFormat="1"/>
    <row r="334" s="431" customFormat="1"/>
    <row r="335" s="431" customFormat="1"/>
    <row r="336" s="431" customFormat="1"/>
    <row r="337" s="431" customFormat="1"/>
    <row r="338" s="431" customFormat="1"/>
    <row r="339" s="431" customFormat="1"/>
    <row r="340" s="431" customFormat="1"/>
    <row r="341" s="431" customFormat="1"/>
    <row r="342" s="431" customFormat="1"/>
    <row r="343" s="431" customFormat="1"/>
    <row r="344" s="431" customFormat="1"/>
    <row r="345" s="431" customFormat="1"/>
    <row r="346" s="431" customFormat="1"/>
    <row r="347" s="431" customFormat="1"/>
    <row r="348" s="431" customFormat="1"/>
    <row r="349" s="431" customFormat="1"/>
    <row r="350" s="431" customFormat="1"/>
    <row r="351" s="431" customFormat="1"/>
    <row r="352" s="431" customFormat="1"/>
    <row r="353" s="431" customFormat="1"/>
    <row r="354" s="431" customFormat="1"/>
    <row r="355" s="431" customFormat="1"/>
    <row r="356" s="431" customFormat="1"/>
    <row r="357" s="431" customFormat="1"/>
    <row r="358" s="431" customFormat="1"/>
    <row r="359" s="431" customFormat="1"/>
    <row r="360" s="431" customFormat="1"/>
    <row r="361" s="431" customFormat="1"/>
    <row r="362" s="431" customFormat="1"/>
    <row r="363" s="431" customFormat="1"/>
    <row r="364" s="431" customFormat="1"/>
    <row r="365" s="431" customFormat="1"/>
    <row r="366" s="431" customFormat="1"/>
    <row r="367" s="431" customFormat="1"/>
    <row r="368" s="431" customFormat="1"/>
    <row r="369" s="431" customFormat="1"/>
    <row r="370" s="431" customFormat="1"/>
    <row r="371" s="431" customFormat="1"/>
    <row r="372" s="431" customFormat="1"/>
    <row r="373" s="431" customFormat="1"/>
    <row r="374" s="431" customFormat="1"/>
    <row r="375" s="431" customFormat="1"/>
    <row r="376" s="431" customFormat="1"/>
    <row r="377" s="431" customFormat="1"/>
    <row r="378" s="431" customFormat="1"/>
    <row r="379" s="431" customFormat="1"/>
    <row r="380" s="431" customFormat="1"/>
    <row r="381" s="431" customFormat="1"/>
    <row r="382" s="431" customFormat="1"/>
    <row r="383" s="431" customFormat="1"/>
    <row r="384" s="431" customFormat="1"/>
    <row r="385" s="431" customFormat="1"/>
    <row r="386" s="431" customFormat="1"/>
    <row r="387" s="431" customFormat="1"/>
    <row r="388" s="431" customFormat="1"/>
    <row r="389" s="431" customFormat="1"/>
    <row r="390" s="431" customFormat="1"/>
    <row r="391" s="431" customFormat="1"/>
    <row r="392" s="431" customFormat="1"/>
    <row r="393" s="431" customFormat="1"/>
    <row r="394" s="431" customFormat="1"/>
    <row r="395" s="431" customFormat="1"/>
    <row r="396" s="431" customFormat="1"/>
    <row r="397" s="431" customFormat="1"/>
    <row r="398" s="431" customFormat="1"/>
    <row r="399" s="431" customFormat="1"/>
    <row r="400" s="431" customFormat="1"/>
    <row r="401" s="431" customFormat="1"/>
    <row r="402" s="431" customFormat="1"/>
    <row r="403" s="431" customFormat="1"/>
    <row r="404" s="431" customFormat="1"/>
    <row r="405" s="431" customFormat="1"/>
    <row r="406" s="431" customFormat="1"/>
    <row r="407" s="431" customFormat="1"/>
    <row r="408" s="431" customFormat="1"/>
    <row r="409" s="431" customFormat="1"/>
    <row r="410" s="431" customFormat="1"/>
    <row r="411" s="431" customFormat="1"/>
    <row r="412" s="431" customFormat="1"/>
    <row r="413" s="431" customFormat="1"/>
    <row r="414" s="431" customFormat="1"/>
    <row r="415" s="431" customFormat="1"/>
    <row r="416" s="431" customFormat="1"/>
    <row r="417" s="431" customFormat="1"/>
    <row r="418" s="431" customFormat="1"/>
    <row r="419" s="431" customFormat="1"/>
    <row r="420" s="431" customFormat="1"/>
    <row r="421" s="431" customFormat="1"/>
    <row r="422" s="431" customFormat="1"/>
    <row r="423" s="431" customFormat="1"/>
    <row r="424" s="431" customFormat="1"/>
    <row r="425" s="431" customFormat="1"/>
    <row r="426" s="431" customFormat="1"/>
    <row r="427" s="431" customFormat="1"/>
    <row r="428" s="431" customFormat="1"/>
    <row r="429" s="431" customFormat="1"/>
    <row r="430" s="431" customFormat="1"/>
    <row r="431" s="431" customFormat="1"/>
    <row r="432" s="431" customFormat="1"/>
    <row r="433" s="431" customFormat="1"/>
    <row r="434" s="431" customFormat="1"/>
    <row r="435" s="431" customFormat="1"/>
    <row r="436" s="431" customFormat="1"/>
    <row r="437" s="431" customFormat="1"/>
    <row r="438" s="431" customFormat="1"/>
    <row r="439" s="431" customFormat="1"/>
    <row r="440" s="431" customFormat="1"/>
    <row r="441" s="431" customFormat="1"/>
    <row r="442" s="431" customFormat="1"/>
    <row r="443" s="431" customFormat="1"/>
    <row r="444" s="431" customFormat="1"/>
    <row r="445" s="431" customFormat="1"/>
    <row r="446" s="431" customFormat="1"/>
    <row r="447" s="431" customFormat="1"/>
    <row r="448" s="431" customFormat="1"/>
    <row r="449" s="431" customFormat="1"/>
    <row r="450" s="431" customFormat="1"/>
    <row r="451" s="431" customFormat="1"/>
    <row r="452" s="431" customFormat="1"/>
    <row r="453" s="431" customFormat="1"/>
    <row r="454" s="431" customFormat="1"/>
    <row r="455" s="431" customFormat="1"/>
    <row r="456" s="431" customFormat="1"/>
    <row r="457" s="431" customFormat="1"/>
    <row r="458" s="431" customFormat="1"/>
    <row r="459" s="431" customFormat="1"/>
    <row r="460" s="431" customFormat="1"/>
    <row r="461" s="431" customFormat="1"/>
    <row r="462" s="431" customFormat="1"/>
  </sheetData>
  <sortState xmlns:xlrd2="http://schemas.microsoft.com/office/spreadsheetml/2017/richdata2" ref="A31:F38">
    <sortCondition descending="1" ref="C31:C38"/>
  </sortState>
  <mergeCells count="16">
    <mergeCell ref="A23:C23"/>
    <mergeCell ref="A3:C3"/>
    <mergeCell ref="A4:C4"/>
    <mergeCell ref="A22:C22"/>
    <mergeCell ref="A42:C42"/>
    <mergeCell ref="A41:C41"/>
    <mergeCell ref="E6:F6"/>
    <mergeCell ref="E7:F7"/>
    <mergeCell ref="E8:F8"/>
    <mergeCell ref="E9:F9"/>
    <mergeCell ref="A11:F11"/>
    <mergeCell ref="E25:F25"/>
    <mergeCell ref="E26:F26"/>
    <mergeCell ref="E27:F27"/>
    <mergeCell ref="E28:F28"/>
    <mergeCell ref="A30:F30"/>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F46"/>
  <sheetViews>
    <sheetView topLeftCell="A26" zoomScaleNormal="100" workbookViewId="0">
      <selection activeCell="G46" sqref="G46"/>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6" ht="15.75" customHeight="1">
      <c r="A2" s="628" t="s">
        <v>261</v>
      </c>
      <c r="B2" s="628"/>
      <c r="C2" s="628"/>
      <c r="D2" s="628"/>
    </row>
    <row r="3" spans="1:6" ht="15.75">
      <c r="A3" s="692" t="s">
        <v>262</v>
      </c>
      <c r="B3" s="692"/>
      <c r="C3" s="692"/>
      <c r="D3" s="692"/>
    </row>
    <row r="5" spans="1:6">
      <c r="A5" s="74"/>
      <c r="B5" s="631"/>
      <c r="C5" s="632"/>
      <c r="D5" s="74" t="s">
        <v>54</v>
      </c>
    </row>
    <row r="6" spans="1:6" ht="14.25">
      <c r="A6" s="78" t="s">
        <v>14</v>
      </c>
      <c r="B6" s="631" t="s">
        <v>119</v>
      </c>
      <c r="C6" s="632"/>
      <c r="D6" s="74" t="s">
        <v>15</v>
      </c>
    </row>
    <row r="7" spans="1:6" ht="15">
      <c r="A7" s="79" t="s">
        <v>17</v>
      </c>
      <c r="B7" s="634" t="s">
        <v>356</v>
      </c>
      <c r="C7" s="635"/>
      <c r="D7" s="81" t="s">
        <v>55</v>
      </c>
    </row>
    <row r="8" spans="1:6">
      <c r="A8" s="81"/>
      <c r="B8" s="75"/>
      <c r="C8" s="76"/>
      <c r="D8" s="81" t="s">
        <v>20</v>
      </c>
    </row>
    <row r="9" spans="1:6" ht="18.75" customHeight="1" thickBot="1">
      <c r="A9" s="483" t="s">
        <v>575</v>
      </c>
      <c r="B9" s="83">
        <v>2024</v>
      </c>
      <c r="C9" s="83">
        <v>2025</v>
      </c>
      <c r="D9" s="83" t="s">
        <v>561</v>
      </c>
      <c r="E9" s="83"/>
      <c r="F9" s="83"/>
    </row>
    <row r="10" spans="1:6" ht="15.75" thickBot="1">
      <c r="A10" s="633" t="s">
        <v>500</v>
      </c>
      <c r="B10" s="633"/>
      <c r="C10" s="633"/>
      <c r="D10" s="633"/>
    </row>
    <row r="11" spans="1:6">
      <c r="A11" s="86" t="s">
        <v>529</v>
      </c>
      <c r="B11" s="68">
        <f>'[1]deme 2025'!C106</f>
        <v>86.881838544776116</v>
      </c>
      <c r="C11" s="68">
        <f>'[1]deme 2025'!D106</f>
        <v>96.297788208263071</v>
      </c>
      <c r="D11" s="346">
        <f>(C11/B11-1)*100</f>
        <v>10.837650101792295</v>
      </c>
    </row>
    <row r="12" spans="1:6">
      <c r="A12" s="267" t="s">
        <v>562</v>
      </c>
      <c r="B12" s="297">
        <f>'[1]deme 2025'!C107</f>
        <v>110.85393788269367</v>
      </c>
      <c r="C12" s="297">
        <f>'[1]deme 2025'!D107</f>
        <v>105.96902263585164</v>
      </c>
      <c r="D12" s="347">
        <f>(C12/B12-1)*100</f>
        <v>-4.4066231115860504</v>
      </c>
    </row>
    <row r="13" spans="1:6" ht="14.25">
      <c r="A13" s="426" t="s">
        <v>10</v>
      </c>
      <c r="B13" s="427">
        <f>'[1]deme 2025'!C108</f>
        <v>109.6403390328268</v>
      </c>
      <c r="C13" s="427">
        <f>'[1]deme 2025'!D108</f>
        <v>105.50490043417562</v>
      </c>
      <c r="D13" s="428">
        <f>(C13/B13-1)*100</f>
        <v>-3.7718221551768516</v>
      </c>
    </row>
    <row r="17" spans="1:4" ht="15.75">
      <c r="A17" s="628" t="s">
        <v>263</v>
      </c>
      <c r="B17" s="628"/>
      <c r="C17" s="628"/>
      <c r="D17" s="628"/>
    </row>
    <row r="18" spans="1:4" ht="15.75">
      <c r="A18" s="692" t="s">
        <v>264</v>
      </c>
      <c r="B18" s="692"/>
      <c r="C18" s="692"/>
      <c r="D18" s="692"/>
    </row>
    <row r="20" spans="1:4">
      <c r="A20" s="103"/>
      <c r="B20" s="643"/>
      <c r="C20" s="644"/>
      <c r="D20" s="103" t="s">
        <v>54</v>
      </c>
    </row>
    <row r="21" spans="1:4" ht="14.25">
      <c r="A21" s="115" t="s">
        <v>11</v>
      </c>
      <c r="B21" s="631" t="s">
        <v>119</v>
      </c>
      <c r="C21" s="632"/>
      <c r="D21" s="103" t="s">
        <v>15</v>
      </c>
    </row>
    <row r="22" spans="1:4" ht="15">
      <c r="A22" s="194" t="s">
        <v>232</v>
      </c>
      <c r="B22" s="634" t="s">
        <v>356</v>
      </c>
      <c r="C22" s="635"/>
      <c r="D22" s="105" t="s">
        <v>55</v>
      </c>
    </row>
    <row r="23" spans="1:4">
      <c r="A23" s="105"/>
      <c r="B23" s="102"/>
      <c r="C23" s="151"/>
      <c r="D23" s="105" t="s">
        <v>20</v>
      </c>
    </row>
    <row r="24" spans="1:4" ht="18.75" customHeight="1" thickBot="1">
      <c r="A24" s="483" t="s">
        <v>575</v>
      </c>
      <c r="B24" s="83">
        <v>2024</v>
      </c>
      <c r="C24" s="83">
        <v>2025</v>
      </c>
      <c r="D24" s="83" t="s">
        <v>561</v>
      </c>
    </row>
    <row r="25" spans="1:4" ht="15.75" thickBot="1">
      <c r="A25" s="633" t="s">
        <v>500</v>
      </c>
      <c r="B25" s="633"/>
      <c r="C25" s="633"/>
      <c r="D25" s="633"/>
    </row>
    <row r="26" spans="1:4" ht="25.5">
      <c r="A26" s="268" t="s">
        <v>563</v>
      </c>
      <c r="B26" s="162">
        <v>21.252421469046084</v>
      </c>
      <c r="C26" s="162">
        <v>21.353570758723961</v>
      </c>
      <c r="D26" s="347">
        <v>0.47594242296200573</v>
      </c>
    </row>
    <row r="27" spans="1:4" ht="20.25" customHeight="1">
      <c r="A27" s="158" t="s">
        <v>564</v>
      </c>
      <c r="B27" s="162">
        <v>175.66718602431374</v>
      </c>
      <c r="C27" s="162">
        <v>169.1876806618003</v>
      </c>
      <c r="D27" s="163">
        <v>-3.6885120716948383</v>
      </c>
    </row>
    <row r="28" spans="1:4" ht="30.75" customHeight="1">
      <c r="A28" s="157" t="s">
        <v>565</v>
      </c>
      <c r="B28" s="162">
        <v>361.60263400000002</v>
      </c>
      <c r="C28" s="162">
        <v>323.22893799999997</v>
      </c>
      <c r="D28" s="163">
        <v>-10.612117388503329</v>
      </c>
    </row>
    <row r="29" spans="1:4" ht="18" customHeight="1">
      <c r="A29" s="158" t="s">
        <v>566</v>
      </c>
      <c r="B29" s="162">
        <v>1005.5255999999998</v>
      </c>
      <c r="C29" s="162">
        <v>413.96790346153841</v>
      </c>
      <c r="D29" s="163">
        <v>-58.830694766842484</v>
      </c>
    </row>
    <row r="30" spans="1:4" ht="19.5" customHeight="1">
      <c r="A30" s="158" t="s">
        <v>567</v>
      </c>
      <c r="B30" s="162">
        <v>2508.4032335087718</v>
      </c>
      <c r="C30" s="162">
        <v>1648.5512730107532</v>
      </c>
      <c r="D30" s="347">
        <v>-34.278857123591401</v>
      </c>
    </row>
    <row r="31" spans="1:4" ht="14.25">
      <c r="A31" s="426" t="s">
        <v>10</v>
      </c>
      <c r="B31" s="427">
        <v>110.85393788269367</v>
      </c>
      <c r="C31" s="427">
        <v>105.9690226362767</v>
      </c>
      <c r="D31" s="422">
        <v>-4.4066231112026122</v>
      </c>
    </row>
    <row r="33" spans="1:4" ht="15.75">
      <c r="A33" s="628" t="s">
        <v>374</v>
      </c>
      <c r="B33" s="628"/>
      <c r="C33" s="628"/>
      <c r="D33" s="628"/>
    </row>
    <row r="34" spans="1:4" ht="15.75">
      <c r="A34" s="692" t="s">
        <v>265</v>
      </c>
      <c r="B34" s="692"/>
      <c r="C34" s="692"/>
      <c r="D34" s="692"/>
    </row>
    <row r="35" spans="1:4" ht="15.75">
      <c r="A35" s="69"/>
      <c r="B35" s="69"/>
      <c r="C35" s="69"/>
      <c r="D35" s="69"/>
    </row>
    <row r="36" spans="1:4">
      <c r="A36" s="103"/>
      <c r="B36" s="643"/>
      <c r="C36" s="644"/>
      <c r="D36" s="103" t="s">
        <v>54</v>
      </c>
    </row>
    <row r="37" spans="1:4" ht="14.25">
      <c r="A37" s="115"/>
      <c r="B37" s="631" t="s">
        <v>119</v>
      </c>
      <c r="C37" s="632"/>
      <c r="D37" s="103" t="s">
        <v>15</v>
      </c>
    </row>
    <row r="38" spans="1:4" ht="15">
      <c r="A38" s="194" t="s">
        <v>232</v>
      </c>
      <c r="B38" s="634" t="s">
        <v>356</v>
      </c>
      <c r="C38" s="635"/>
      <c r="D38" s="105" t="s">
        <v>55</v>
      </c>
    </row>
    <row r="39" spans="1:4">
      <c r="A39" s="105"/>
      <c r="B39" s="102"/>
      <c r="C39" s="151"/>
      <c r="D39" s="105" t="s">
        <v>20</v>
      </c>
    </row>
    <row r="40" spans="1:4" ht="16.5" customHeight="1" thickBot="1">
      <c r="A40" s="483" t="s">
        <v>575</v>
      </c>
      <c r="B40" s="83">
        <v>2024</v>
      </c>
      <c r="C40" s="83">
        <v>2025</v>
      </c>
      <c r="D40" s="83" t="s">
        <v>561</v>
      </c>
    </row>
    <row r="41" spans="1:4" ht="15.75" thickBot="1">
      <c r="A41" s="633" t="s">
        <v>501</v>
      </c>
      <c r="B41" s="633"/>
      <c r="C41" s="633"/>
      <c r="D41" s="633"/>
    </row>
    <row r="42" spans="1:4">
      <c r="A42" s="158" t="s">
        <v>568</v>
      </c>
      <c r="B42" s="162">
        <v>112.489177601938</v>
      </c>
      <c r="C42" s="162">
        <v>120.47778907712467</v>
      </c>
      <c r="D42" s="163">
        <v>7.1016711522737808</v>
      </c>
    </row>
    <row r="43" spans="1:4">
      <c r="A43" s="158" t="s">
        <v>569</v>
      </c>
      <c r="B43" s="162">
        <v>156.05513315074774</v>
      </c>
      <c r="C43" s="162">
        <v>161.96421484441299</v>
      </c>
      <c r="D43" s="163">
        <v>3.7865346524405208</v>
      </c>
    </row>
    <row r="44" spans="1:4">
      <c r="A44" s="158" t="s">
        <v>570</v>
      </c>
      <c r="B44" s="162">
        <v>1082.2153013212794</v>
      </c>
      <c r="C44" s="162">
        <v>585.87848582236836</v>
      </c>
      <c r="D44" s="163">
        <v>-45.863038056561592</v>
      </c>
    </row>
    <row r="45" spans="1:4">
      <c r="A45" s="158" t="s">
        <v>571</v>
      </c>
      <c r="B45" s="162">
        <v>198.31370640522877</v>
      </c>
      <c r="C45" s="162">
        <v>250.23752562500005</v>
      </c>
      <c r="D45" s="163">
        <v>26.182667936058635</v>
      </c>
    </row>
    <row r="46" spans="1:4" ht="14.25">
      <c r="A46" s="426" t="s">
        <v>10</v>
      </c>
      <c r="B46" s="427">
        <v>175.66718602431374</v>
      </c>
      <c r="C46" s="427">
        <v>169.1876806618003</v>
      </c>
      <c r="D46" s="428">
        <v>-3.6885120716948383</v>
      </c>
    </row>
  </sheetData>
  <mergeCells count="18">
    <mergeCell ref="A41:D41"/>
    <mergeCell ref="B36:C36"/>
    <mergeCell ref="B37:C37"/>
    <mergeCell ref="B38:C38"/>
    <mergeCell ref="A34:D34"/>
    <mergeCell ref="A2:D2"/>
    <mergeCell ref="B5:C5"/>
    <mergeCell ref="B6:C6"/>
    <mergeCell ref="B7:C7"/>
    <mergeCell ref="A33:D33"/>
    <mergeCell ref="B22:C22"/>
    <mergeCell ref="A25:D25"/>
    <mergeCell ref="A3:D3"/>
    <mergeCell ref="A18:D18"/>
    <mergeCell ref="A10:D10"/>
    <mergeCell ref="A17:D17"/>
    <mergeCell ref="B20:C20"/>
    <mergeCell ref="B21:C21"/>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M20"/>
  <sheetViews>
    <sheetView zoomScaleNormal="100" workbookViewId="0">
      <selection activeCell="A6" sqref="A6:E6"/>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3" ht="33.75" customHeight="1">
      <c r="A1" s="322" t="s">
        <v>117</v>
      </c>
      <c r="B1" s="323"/>
      <c r="C1" s="324"/>
      <c r="D1" s="323"/>
      <c r="E1" s="362"/>
    </row>
    <row r="2" spans="1:13" ht="12.75" customHeight="1">
      <c r="A2" s="323"/>
      <c r="B2" s="694"/>
      <c r="C2" s="694"/>
      <c r="D2" s="323"/>
      <c r="E2" s="323"/>
    </row>
    <row r="3" spans="1:13" ht="18.75" customHeight="1">
      <c r="A3" s="695" t="s">
        <v>153</v>
      </c>
      <c r="B3" s="695"/>
      <c r="C3" s="695"/>
      <c r="D3" s="695"/>
      <c r="E3" s="325"/>
    </row>
    <row r="4" spans="1:13" ht="44.25" customHeight="1">
      <c r="A4" s="618" t="s">
        <v>403</v>
      </c>
      <c r="B4" s="618"/>
      <c r="C4" s="618"/>
      <c r="D4" s="618"/>
      <c r="E4" s="618"/>
    </row>
    <row r="5" spans="1:13" ht="44.25" customHeight="1">
      <c r="A5" s="618" t="s">
        <v>121</v>
      </c>
      <c r="B5" s="618"/>
      <c r="C5" s="618"/>
      <c r="D5" s="618"/>
      <c r="E5" s="618"/>
    </row>
    <row r="6" spans="1:13" ht="44.25" customHeight="1">
      <c r="A6" s="696" t="s">
        <v>590</v>
      </c>
      <c r="B6" s="696"/>
      <c r="C6" s="696"/>
      <c r="D6" s="696"/>
      <c r="E6" s="696"/>
      <c r="G6" s="618"/>
      <c r="H6" s="618"/>
      <c r="I6" s="618"/>
      <c r="J6" s="618"/>
    </row>
    <row r="7" spans="1:13" ht="44.25" customHeight="1">
      <c r="A7" s="694" t="s">
        <v>290</v>
      </c>
      <c r="B7" s="694"/>
      <c r="C7" s="694"/>
      <c r="D7" s="694"/>
      <c r="M7" s="64"/>
    </row>
    <row r="8" spans="1:13" ht="44.25" customHeight="1">
      <c r="A8" s="618" t="s">
        <v>379</v>
      </c>
      <c r="B8" s="618"/>
      <c r="C8" s="618"/>
      <c r="D8" s="618"/>
      <c r="M8" s="64"/>
    </row>
    <row r="9" spans="1:13" ht="44.25" customHeight="1">
      <c r="A9" s="618" t="s">
        <v>514</v>
      </c>
      <c r="B9" s="618"/>
      <c r="C9" s="618"/>
      <c r="D9" s="618"/>
      <c r="E9" s="363"/>
    </row>
    <row r="10" spans="1:13" ht="15.75" customHeight="1">
      <c r="A10" s="618"/>
      <c r="B10" s="618"/>
      <c r="C10" s="618"/>
      <c r="D10" s="618"/>
      <c r="E10" s="363"/>
    </row>
    <row r="11" spans="1:13" ht="15" customHeight="1">
      <c r="A11" s="363"/>
      <c r="B11" s="363"/>
      <c r="C11" s="363"/>
      <c r="D11" s="363"/>
      <c r="E11" s="363"/>
    </row>
    <row r="12" spans="1:13" ht="31.5" customHeight="1">
      <c r="A12" s="318" t="s">
        <v>6</v>
      </c>
      <c r="B12" s="319"/>
      <c r="C12" s="319"/>
      <c r="D12" s="319"/>
      <c r="E12" s="319"/>
    </row>
    <row r="13" spans="1:13" ht="26.25" customHeight="1">
      <c r="A13" s="695" t="s">
        <v>122</v>
      </c>
      <c r="B13" s="695"/>
      <c r="C13" s="695"/>
      <c r="D13" s="695"/>
      <c r="E13" s="695"/>
    </row>
    <row r="14" spans="1:13" ht="62.25" customHeight="1">
      <c r="A14" s="618" t="s">
        <v>404</v>
      </c>
      <c r="B14" s="618"/>
      <c r="C14" s="618"/>
      <c r="D14" s="618"/>
      <c r="E14" s="618"/>
    </row>
    <row r="15" spans="1:13" ht="23.25" customHeight="1">
      <c r="A15" s="618" t="s">
        <v>123</v>
      </c>
      <c r="B15" s="618"/>
      <c r="C15" s="618"/>
      <c r="D15" s="618"/>
      <c r="E15" s="618"/>
    </row>
    <row r="16" spans="1:13" ht="27.75" customHeight="1">
      <c r="A16" s="697" t="s">
        <v>591</v>
      </c>
      <c r="B16" s="697"/>
      <c r="C16" s="697"/>
      <c r="D16" s="697"/>
      <c r="E16" s="366"/>
    </row>
    <row r="17" spans="1:5" ht="37.5" customHeight="1">
      <c r="A17" s="698" t="s">
        <v>291</v>
      </c>
      <c r="B17" s="698"/>
      <c r="C17" s="698"/>
      <c r="D17" s="698"/>
      <c r="E17" s="363"/>
    </row>
    <row r="18" spans="1:5" ht="51.75" customHeight="1">
      <c r="A18" s="618" t="s">
        <v>378</v>
      </c>
      <c r="B18" s="618"/>
      <c r="C18" s="618"/>
      <c r="D18" s="618"/>
      <c r="E18" s="363"/>
    </row>
    <row r="19" spans="1:5" ht="54.75" customHeight="1">
      <c r="A19" s="693" t="s">
        <v>405</v>
      </c>
      <c r="B19" s="693"/>
      <c r="C19" s="693"/>
      <c r="D19" s="693"/>
    </row>
    <row r="20" spans="1:5" ht="36.75" customHeight="1">
      <c r="A20" s="618"/>
      <c r="B20" s="618"/>
      <c r="C20" s="618"/>
      <c r="D20" s="61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G6:J6"/>
    <mergeCell ref="A18:D18"/>
    <mergeCell ref="A5:E5"/>
    <mergeCell ref="A7:D7"/>
    <mergeCell ref="A14:E14"/>
    <mergeCell ref="A15:E15"/>
    <mergeCell ref="A16:D16"/>
    <mergeCell ref="A13:E13"/>
    <mergeCell ref="A17:D17"/>
    <mergeCell ref="A10:D10"/>
    <mergeCell ref="A20:D20"/>
    <mergeCell ref="A19:D19"/>
    <mergeCell ref="B2:C2"/>
    <mergeCell ref="A3:D3"/>
    <mergeCell ref="A4:E4"/>
    <mergeCell ref="A6:E6"/>
    <mergeCell ref="A8:D8"/>
    <mergeCell ref="A9:D9"/>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110" zoomScaleNormal="110" workbookViewId="0">
      <selection activeCell="E16" sqref="E16"/>
    </sheetView>
  </sheetViews>
  <sheetFormatPr defaultRowHeight="15"/>
  <cols>
    <col min="1" max="1" width="4.140625" style="453" customWidth="1"/>
    <col min="2" max="2" width="91.140625" style="453" customWidth="1"/>
    <col min="3" max="3" width="1.7109375" style="453" customWidth="1"/>
    <col min="4" max="4" width="2.42578125" style="453" customWidth="1"/>
    <col min="5" max="5" width="92.85546875" style="453" customWidth="1"/>
    <col min="6" max="6" width="82.7109375" style="453" customWidth="1"/>
    <col min="7" max="10" width="5.42578125" style="453" customWidth="1"/>
    <col min="11" max="16384" width="9.140625" style="453"/>
  </cols>
  <sheetData>
    <row r="1" spans="1:16">
      <c r="A1" s="64"/>
      <c r="B1" s="452"/>
      <c r="C1" s="64"/>
      <c r="D1" s="64"/>
      <c r="F1" s="64"/>
      <c r="G1" s="64"/>
      <c r="H1" s="64"/>
      <c r="I1" s="64"/>
      <c r="J1" s="64"/>
      <c r="K1" s="64"/>
      <c r="L1" s="64"/>
      <c r="M1" s="64"/>
      <c r="N1" s="64"/>
      <c r="O1" s="64"/>
      <c r="P1" s="64"/>
    </row>
    <row r="2" spans="1:16" ht="21">
      <c r="A2" s="586" t="s">
        <v>69</v>
      </c>
      <c r="B2" s="587"/>
      <c r="C2" s="587"/>
      <c r="D2" s="586" t="s">
        <v>5</v>
      </c>
      <c r="E2" s="587"/>
      <c r="F2" s="64"/>
      <c r="G2" s="64"/>
      <c r="H2" s="64"/>
      <c r="I2" s="64"/>
      <c r="J2" s="64"/>
      <c r="K2" s="64"/>
      <c r="L2" s="64"/>
      <c r="M2" s="64"/>
      <c r="N2" s="64"/>
      <c r="O2" s="64"/>
      <c r="P2" s="64"/>
    </row>
    <row r="3" spans="1:16" ht="18.75">
      <c r="A3" s="454"/>
      <c r="B3" s="455"/>
      <c r="C3" s="64"/>
      <c r="D3" s="454"/>
      <c r="E3" s="64"/>
      <c r="F3" s="64"/>
      <c r="G3" s="64"/>
      <c r="H3" s="64"/>
      <c r="I3" s="64"/>
      <c r="J3" s="64"/>
      <c r="K3" s="64"/>
      <c r="L3" s="64"/>
      <c r="M3" s="64"/>
      <c r="N3" s="64"/>
      <c r="O3" s="64"/>
      <c r="P3" s="64"/>
    </row>
    <row r="4" spans="1:16" ht="18.75">
      <c r="A4" s="486" t="s">
        <v>348</v>
      </c>
      <c r="B4" s="485"/>
      <c r="C4" s="485"/>
      <c r="D4" s="486" t="s">
        <v>349</v>
      </c>
      <c r="E4" s="485"/>
      <c r="F4" s="64"/>
      <c r="G4" s="64"/>
      <c r="H4" s="64"/>
      <c r="I4" s="64"/>
      <c r="J4" s="64"/>
      <c r="K4" s="64"/>
      <c r="L4" s="64"/>
      <c r="M4" s="64"/>
      <c r="N4" s="64"/>
      <c r="O4" s="64"/>
      <c r="P4" s="64"/>
    </row>
    <row r="5" spans="1:16">
      <c r="A5" s="64"/>
      <c r="B5" s="457"/>
      <c r="C5" s="64"/>
      <c r="D5" s="64"/>
      <c r="E5" s="457"/>
      <c r="F5" s="64"/>
      <c r="G5" s="64"/>
      <c r="H5" s="64"/>
      <c r="I5" s="64"/>
      <c r="J5" s="64"/>
      <c r="K5" s="64"/>
      <c r="L5" s="64"/>
      <c r="M5" s="64"/>
      <c r="N5" s="64"/>
      <c r="O5" s="64"/>
      <c r="P5" s="64"/>
    </row>
    <row r="6" spans="1:16" ht="45">
      <c r="A6" s="458" t="s">
        <v>9</v>
      </c>
      <c r="B6" s="484" t="s">
        <v>592</v>
      </c>
      <c r="C6" s="459"/>
      <c r="D6" s="458" t="s">
        <v>9</v>
      </c>
      <c r="E6" s="484" t="s">
        <v>606</v>
      </c>
      <c r="F6" s="484"/>
      <c r="G6" s="484"/>
      <c r="H6" s="484"/>
      <c r="I6" s="484"/>
      <c r="J6" s="484"/>
      <c r="K6" s="484"/>
      <c r="L6" s="484"/>
      <c r="M6" s="484"/>
      <c r="N6" s="484"/>
      <c r="O6" s="484"/>
      <c r="P6" s="484"/>
    </row>
    <row r="7" spans="1:16" ht="30">
      <c r="A7" s="458" t="s">
        <v>9</v>
      </c>
      <c r="B7" s="484" t="s">
        <v>600</v>
      </c>
      <c r="C7" s="464"/>
      <c r="D7" s="458" t="s">
        <v>9</v>
      </c>
      <c r="E7" s="484" t="s">
        <v>599</v>
      </c>
      <c r="F7" s="627"/>
      <c r="G7" s="627"/>
      <c r="H7" s="627"/>
      <c r="I7" s="627"/>
      <c r="J7" s="627"/>
      <c r="K7" s="627"/>
      <c r="L7" s="627"/>
      <c r="M7" s="627"/>
      <c r="N7" s="627"/>
      <c r="O7" s="627"/>
      <c r="P7" s="627"/>
    </row>
    <row r="8" spans="1:16" ht="30">
      <c r="A8" s="458" t="s">
        <v>9</v>
      </c>
      <c r="B8" s="484" t="s">
        <v>593</v>
      </c>
      <c r="C8" s="464"/>
      <c r="D8" s="458" t="s">
        <v>9</v>
      </c>
      <c r="E8" s="484" t="s">
        <v>601</v>
      </c>
      <c r="F8" s="627"/>
      <c r="G8" s="627"/>
      <c r="H8" s="627"/>
      <c r="I8" s="627"/>
      <c r="J8" s="627"/>
      <c r="K8" s="627"/>
      <c r="L8" s="627"/>
      <c r="M8" s="627"/>
      <c r="N8" s="627"/>
      <c r="O8" s="627"/>
      <c r="P8" s="627"/>
    </row>
    <row r="9" spans="1:16" ht="30">
      <c r="A9" s="458" t="s">
        <v>9</v>
      </c>
      <c r="B9" s="484" t="s">
        <v>594</v>
      </c>
      <c r="C9" s="464"/>
      <c r="D9" s="458" t="s">
        <v>9</v>
      </c>
      <c r="E9" s="484" t="s">
        <v>602</v>
      </c>
      <c r="F9" s="627"/>
      <c r="G9" s="627"/>
      <c r="H9" s="627"/>
      <c r="I9" s="627"/>
      <c r="J9" s="627"/>
      <c r="K9" s="627"/>
      <c r="L9" s="627"/>
      <c r="M9" s="627"/>
      <c r="N9" s="627"/>
      <c r="O9" s="627"/>
      <c r="P9" s="627"/>
    </row>
    <row r="10" spans="1:16" ht="30">
      <c r="A10" s="458" t="s">
        <v>9</v>
      </c>
      <c r="B10" s="484" t="s">
        <v>595</v>
      </c>
      <c r="C10" s="464"/>
      <c r="D10" s="458" t="s">
        <v>9</v>
      </c>
      <c r="E10" s="484" t="s">
        <v>603</v>
      </c>
      <c r="F10" s="627"/>
      <c r="G10" s="627"/>
      <c r="H10" s="627"/>
      <c r="I10" s="627"/>
      <c r="J10" s="627"/>
      <c r="K10" s="627"/>
      <c r="L10" s="627"/>
      <c r="M10" s="627"/>
      <c r="N10" s="627"/>
      <c r="O10" s="627"/>
      <c r="P10" s="627"/>
    </row>
    <row r="11" spans="1:16" ht="30">
      <c r="A11" s="458" t="s">
        <v>9</v>
      </c>
      <c r="B11" s="484" t="s">
        <v>596</v>
      </c>
      <c r="C11" s="464"/>
      <c r="D11" s="458" t="s">
        <v>9</v>
      </c>
      <c r="E11" s="484" t="s">
        <v>604</v>
      </c>
      <c r="F11" s="627"/>
      <c r="G11" s="627"/>
      <c r="H11" s="627"/>
      <c r="I11" s="627"/>
      <c r="J11" s="627"/>
      <c r="K11" s="627"/>
      <c r="L11" s="627"/>
      <c r="M11" s="627"/>
      <c r="N11" s="627"/>
      <c r="O11" s="627"/>
      <c r="P11" s="627"/>
    </row>
    <row r="12" spans="1:16" ht="45">
      <c r="A12" s="458" t="s">
        <v>9</v>
      </c>
      <c r="B12" s="484" t="s">
        <v>597</v>
      </c>
      <c r="C12" s="464"/>
      <c r="D12" s="458" t="s">
        <v>9</v>
      </c>
      <c r="E12" s="484" t="s">
        <v>607</v>
      </c>
      <c r="F12" s="627"/>
      <c r="G12" s="627"/>
      <c r="H12" s="627"/>
      <c r="I12" s="627"/>
      <c r="J12" s="627"/>
      <c r="K12" s="627"/>
      <c r="L12" s="627"/>
      <c r="M12" s="627"/>
      <c r="N12" s="627"/>
      <c r="O12" s="627"/>
      <c r="P12" s="627"/>
    </row>
    <row r="13" spans="1:16" ht="45">
      <c r="A13" s="458" t="s">
        <v>9</v>
      </c>
      <c r="B13" s="484" t="s">
        <v>598</v>
      </c>
      <c r="C13" s="464"/>
      <c r="D13" s="458" t="s">
        <v>9</v>
      </c>
      <c r="E13" s="484" t="s">
        <v>605</v>
      </c>
      <c r="F13" s="627"/>
      <c r="G13" s="627"/>
      <c r="H13" s="627"/>
      <c r="I13" s="627"/>
      <c r="J13" s="627"/>
      <c r="K13" s="627"/>
      <c r="L13" s="627"/>
      <c r="M13" s="627"/>
      <c r="N13" s="627"/>
      <c r="O13" s="627"/>
      <c r="P13" s="627"/>
    </row>
    <row r="14" spans="1:16" ht="18">
      <c r="A14" s="456"/>
      <c r="B14" s="465"/>
      <c r="C14" s="64"/>
      <c r="D14" s="456"/>
      <c r="E14" s="465" t="s">
        <v>376</v>
      </c>
      <c r="F14" s="64"/>
      <c r="G14" s="64"/>
      <c r="H14" s="64"/>
      <c r="I14" s="64"/>
      <c r="J14" s="64"/>
      <c r="K14" s="64"/>
      <c r="L14" s="64"/>
      <c r="M14" s="64"/>
      <c r="N14" s="64"/>
      <c r="O14" s="64"/>
      <c r="P14" s="64"/>
    </row>
    <row r="15" spans="1:16" ht="18">
      <c r="A15" s="456"/>
      <c r="B15" s="465"/>
      <c r="C15" s="64"/>
      <c r="D15" s="456"/>
      <c r="E15" s="465"/>
      <c r="F15" s="64"/>
      <c r="G15" s="64"/>
      <c r="H15" s="64"/>
      <c r="I15" s="64"/>
      <c r="J15" s="64"/>
      <c r="K15" s="64"/>
      <c r="L15" s="64"/>
      <c r="M15" s="64"/>
      <c r="N15" s="64"/>
      <c r="O15" s="64"/>
      <c r="P15" s="64"/>
    </row>
    <row r="16" spans="1:16">
      <c r="A16" s="465"/>
      <c r="B16" s="465"/>
      <c r="C16" s="465"/>
      <c r="D16" s="465"/>
      <c r="E16" s="465"/>
      <c r="F16" s="64"/>
      <c r="G16" s="64"/>
      <c r="H16" s="64"/>
      <c r="I16" s="64"/>
      <c r="J16" s="64"/>
      <c r="K16" s="64"/>
      <c r="L16" s="64"/>
      <c r="M16" s="64"/>
      <c r="N16" s="64"/>
      <c r="O16" s="64"/>
      <c r="P16" s="64"/>
    </row>
    <row r="17" spans="1:3" ht="39.75" customHeight="1">
      <c r="B17" s="465"/>
      <c r="C17" s="465"/>
    </row>
    <row r="18" spans="1:3" ht="332.25" customHeight="1">
      <c r="B18" s="465"/>
      <c r="C18" s="465"/>
    </row>
    <row r="19" spans="1:3" ht="99.75" customHeight="1">
      <c r="B19" s="625"/>
      <c r="C19" s="625"/>
    </row>
    <row r="20" spans="1:3" ht="65.25" customHeight="1">
      <c r="B20" s="625"/>
      <c r="C20" s="625"/>
    </row>
    <row r="21" spans="1:3" ht="185.25" customHeight="1">
      <c r="B21" s="465"/>
      <c r="C21" s="465"/>
    </row>
    <row r="22" spans="1:3" ht="12" customHeight="1">
      <c r="B22" s="626"/>
      <c r="C22" s="626"/>
    </row>
    <row r="23" spans="1:3" ht="15" customHeight="1">
      <c r="B23" s="466"/>
      <c r="C23" s="460"/>
    </row>
    <row r="24" spans="1:3" ht="18">
      <c r="A24" s="479"/>
      <c r="B24" s="456"/>
      <c r="C24" s="456"/>
    </row>
    <row r="25" spans="1:3" ht="18">
      <c r="B25" s="456"/>
      <c r="C25" s="456"/>
    </row>
    <row r="26" spans="1:3" ht="40.5" customHeight="1">
      <c r="B26" s="625"/>
      <c r="C26" s="625"/>
    </row>
    <row r="27" spans="1:3" ht="54.75" customHeight="1">
      <c r="B27" s="625"/>
      <c r="C27" s="625"/>
    </row>
    <row r="28" spans="1:3" ht="54.75" customHeight="1">
      <c r="B28" s="625"/>
      <c r="C28" s="625"/>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3">
    <mergeCell ref="F12:P12"/>
    <mergeCell ref="F13:P13"/>
    <mergeCell ref="F7:P7"/>
    <mergeCell ref="F8:P8"/>
    <mergeCell ref="F9:P9"/>
    <mergeCell ref="F10:P10"/>
    <mergeCell ref="F11:P11"/>
    <mergeCell ref="B27:C27"/>
    <mergeCell ref="B28:C28"/>
    <mergeCell ref="B19:C19"/>
    <mergeCell ref="B20:C20"/>
    <mergeCell ref="B22:C22"/>
    <mergeCell ref="B26:C26"/>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topLeftCell="A2" zoomScaleNormal="100" workbookViewId="0">
      <selection activeCell="L44" sqref="L44"/>
    </sheetView>
  </sheetViews>
  <sheetFormatPr defaultRowHeight="12"/>
  <cols>
    <col min="1" max="1" width="40.7109375" style="72" customWidth="1"/>
    <col min="2" max="2" width="14" style="72" bestFit="1" customWidth="1"/>
    <col min="3" max="3" width="13.7109375" style="72" bestFit="1" customWidth="1"/>
    <col min="4" max="4" width="14.42578125" style="72" bestFit="1" customWidth="1"/>
    <col min="5" max="5" width="9.5703125" style="72" customWidth="1"/>
    <col min="6" max="6" width="9.85546875" style="72" customWidth="1"/>
    <col min="7" max="8" width="9.140625" style="88"/>
    <col min="9" max="9" width="12" style="88" customWidth="1"/>
    <col min="10" max="51" width="9.140625" style="88"/>
    <col min="52" max="16384" width="9.140625" style="72"/>
  </cols>
  <sheetData>
    <row r="1" spans="1:51" s="71" customFormat="1" ht="16.5" customHeight="1">
      <c r="A1" s="628" t="s">
        <v>260</v>
      </c>
      <c r="B1" s="628"/>
      <c r="C1" s="628"/>
      <c r="D1" s="628"/>
      <c r="E1" s="628"/>
      <c r="F1" s="628"/>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30" t="s">
        <v>59</v>
      </c>
      <c r="B2" s="630"/>
      <c r="C2" s="630"/>
      <c r="D2" s="630"/>
      <c r="E2" s="630"/>
      <c r="F2" s="63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29" t="s">
        <v>149</v>
      </c>
      <c r="B3" s="629"/>
      <c r="C3" s="629"/>
      <c r="D3" s="629"/>
      <c r="E3" s="629"/>
      <c r="F3" s="629"/>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31" t="s">
        <v>13</v>
      </c>
      <c r="F6" s="632"/>
    </row>
    <row r="7" spans="1:51" ht="12" customHeight="1">
      <c r="A7" s="78" t="s">
        <v>14</v>
      </c>
      <c r="B7" s="631" t="s">
        <v>119</v>
      </c>
      <c r="C7" s="632"/>
      <c r="D7" s="74" t="s">
        <v>15</v>
      </c>
      <c r="E7" s="631" t="s">
        <v>15</v>
      </c>
      <c r="F7" s="632"/>
    </row>
    <row r="8" spans="1:51" ht="12" customHeight="1">
      <c r="A8" s="79" t="s">
        <v>17</v>
      </c>
      <c r="B8" s="634" t="s">
        <v>350</v>
      </c>
      <c r="C8" s="635"/>
      <c r="D8" s="81" t="s">
        <v>55</v>
      </c>
      <c r="E8" s="634" t="s">
        <v>19</v>
      </c>
      <c r="F8" s="635"/>
    </row>
    <row r="9" spans="1:51" ht="12" customHeight="1">
      <c r="A9" s="81"/>
      <c r="B9" s="482"/>
      <c r="C9" s="76"/>
      <c r="D9" s="81" t="s">
        <v>20</v>
      </c>
      <c r="E9" s="634" t="s">
        <v>20</v>
      </c>
      <c r="F9" s="635"/>
    </row>
    <row r="10" spans="1:51" ht="14.25" customHeight="1" thickBot="1">
      <c r="A10" s="483" t="s">
        <v>575</v>
      </c>
      <c r="B10" s="83">
        <v>2024</v>
      </c>
      <c r="C10" s="83">
        <v>2025</v>
      </c>
      <c r="D10" s="83" t="s">
        <v>561</v>
      </c>
      <c r="E10" s="83">
        <v>2024</v>
      </c>
      <c r="F10" s="83">
        <v>2025</v>
      </c>
    </row>
    <row r="11" spans="1:51" ht="15.75" thickBot="1">
      <c r="A11" s="633" t="s">
        <v>480</v>
      </c>
      <c r="B11" s="633"/>
      <c r="C11" s="633"/>
      <c r="D11" s="633"/>
      <c r="E11" s="633"/>
      <c r="F11" s="633"/>
    </row>
    <row r="12" spans="1:51" ht="13.5" customHeight="1">
      <c r="A12" s="86" t="s">
        <v>215</v>
      </c>
      <c r="B12" s="68">
        <v>1325783.85433</v>
      </c>
      <c r="C12" s="68">
        <v>1504394.3304899998</v>
      </c>
      <c r="D12" s="269">
        <v>13.472066021671591</v>
      </c>
      <c r="E12" s="515">
        <v>8.1093411535795639</v>
      </c>
      <c r="F12" s="515">
        <v>8.4014052420756151</v>
      </c>
    </row>
    <row r="13" spans="1:51" ht="18" customHeight="1">
      <c r="A13" s="89" t="s">
        <v>347</v>
      </c>
      <c r="B13" s="518">
        <v>15017165.564100003</v>
      </c>
      <c r="C13" s="109">
        <v>16397443.57124</v>
      </c>
      <c r="D13" s="110">
        <v>9.1913350841631889</v>
      </c>
      <c r="E13" s="111">
        <v>91.854579704937336</v>
      </c>
      <c r="F13" s="111">
        <v>91.572778216456186</v>
      </c>
    </row>
    <row r="14" spans="1:51" ht="13.5" customHeight="1">
      <c r="A14" s="90" t="s">
        <v>289</v>
      </c>
      <c r="B14" s="518">
        <v>5898.5239800000008</v>
      </c>
      <c r="C14" s="109">
        <v>4622.8288600000005</v>
      </c>
      <c r="D14" s="524">
        <v>-21.627361765849773</v>
      </c>
      <c r="E14" s="111">
        <v>3.6079141483106196E-2</v>
      </c>
      <c r="F14" s="517">
        <v>2.5816541468201587E-2</v>
      </c>
    </row>
    <row r="15" spans="1:51" ht="14.25">
      <c r="A15" s="426" t="s">
        <v>10</v>
      </c>
      <c r="B15" s="514">
        <v>16348847.942410002</v>
      </c>
      <c r="C15" s="514">
        <v>17906460.730590001</v>
      </c>
      <c r="D15" s="422">
        <v>9.5273550385128303</v>
      </c>
      <c r="E15" s="516">
        <v>100</v>
      </c>
      <c r="F15" s="516">
        <v>100</v>
      </c>
      <c r="G15" s="87"/>
    </row>
    <row r="16" spans="1:51" ht="12.75" thickBot="1">
      <c r="A16" s="91"/>
      <c r="B16" s="91"/>
      <c r="C16" s="91"/>
      <c r="D16" s="91"/>
      <c r="E16" s="91"/>
      <c r="F16" s="91"/>
    </row>
    <row r="17" spans="1:51" ht="14.25" customHeight="1" thickBot="1">
      <c r="A17" s="633" t="s">
        <v>481</v>
      </c>
      <c r="B17" s="633"/>
      <c r="C17" s="633"/>
      <c r="D17" s="633"/>
      <c r="E17" s="633"/>
      <c r="F17" s="633"/>
    </row>
    <row r="18" spans="1:51" ht="16.5" customHeight="1">
      <c r="A18" s="86" t="s">
        <v>529</v>
      </c>
      <c r="B18" s="68">
        <v>209558.99456999998</v>
      </c>
      <c r="C18" s="68">
        <v>228418.35363</v>
      </c>
      <c r="D18" s="110">
        <v>8.9995464516796631</v>
      </c>
      <c r="E18" s="111">
        <v>3.7453091926667357</v>
      </c>
      <c r="F18" s="515">
        <v>4.1770607952684706</v>
      </c>
    </row>
    <row r="19" spans="1:51" ht="17.25" customHeight="1">
      <c r="A19" s="89" t="s">
        <v>530</v>
      </c>
      <c r="B19" s="518">
        <v>5014145.31831</v>
      </c>
      <c r="C19" s="109">
        <v>4986372.360129999</v>
      </c>
      <c r="D19" s="110">
        <v>-0.55389216739657465</v>
      </c>
      <c r="E19" s="111">
        <v>89.614500167685733</v>
      </c>
      <c r="F19" s="111">
        <v>91.185231681723209</v>
      </c>
    </row>
    <row r="20" spans="1:51" ht="17.25" customHeight="1">
      <c r="A20" s="90" t="s">
        <v>531</v>
      </c>
      <c r="B20" s="109">
        <v>0</v>
      </c>
      <c r="C20" s="109">
        <v>0</v>
      </c>
      <c r="D20" s="109">
        <v>0</v>
      </c>
      <c r="E20" s="109">
        <v>0</v>
      </c>
      <c r="F20" s="111">
        <v>0</v>
      </c>
    </row>
    <row r="21" spans="1:51" ht="30.75" customHeight="1">
      <c r="A21" s="468" t="s">
        <v>537</v>
      </c>
      <c r="B21" s="307">
        <v>371534.52561999997</v>
      </c>
      <c r="C21" s="307">
        <v>253608.35499999998</v>
      </c>
      <c r="D21" s="524">
        <v>-31.740299349894912</v>
      </c>
      <c r="E21" s="525">
        <v>6.6401906396475248</v>
      </c>
      <c r="F21" s="525">
        <v>4.6377075230083316</v>
      </c>
    </row>
    <row r="22" spans="1:51" ht="15" customHeight="1">
      <c r="A22" s="469" t="s">
        <v>532</v>
      </c>
      <c r="B22" s="526"/>
      <c r="C22" s="526"/>
      <c r="D22" s="527"/>
      <c r="E22" s="528"/>
      <c r="F22" s="528"/>
    </row>
    <row r="23" spans="1:51" ht="27.75" customHeight="1">
      <c r="A23" s="470" t="s">
        <v>538</v>
      </c>
      <c r="B23" s="513">
        <v>281978.41450000001</v>
      </c>
      <c r="C23" s="513">
        <v>179145.14399999997</v>
      </c>
      <c r="D23" s="522">
        <v>-36.468490214877789</v>
      </c>
      <c r="E23" s="523">
        <v>5.0396135471420589</v>
      </c>
      <c r="F23" s="523">
        <v>3.2760071411654037</v>
      </c>
    </row>
    <row r="24" spans="1:51" ht="24" customHeight="1">
      <c r="A24" s="478" t="s">
        <v>542</v>
      </c>
      <c r="B24" s="521">
        <v>89556.111119999987</v>
      </c>
      <c r="C24" s="521">
        <v>74463.210999999996</v>
      </c>
      <c r="D24" s="519">
        <v>-16.853009729036113</v>
      </c>
      <c r="E24" s="520">
        <v>1.6005770925054674</v>
      </c>
      <c r="F24" s="520">
        <v>1.3617003818429276</v>
      </c>
    </row>
    <row r="25" spans="1:51" ht="14.25">
      <c r="A25" s="426" t="s">
        <v>10</v>
      </c>
      <c r="B25" s="514">
        <v>5595238.8385000005</v>
      </c>
      <c r="C25" s="514">
        <v>5468399.0687599983</v>
      </c>
      <c r="D25" s="422">
        <v>-2.2669232431551722</v>
      </c>
      <c r="E25" s="516">
        <v>100</v>
      </c>
      <c r="F25" s="516">
        <v>100.00000000000001</v>
      </c>
    </row>
    <row r="26" spans="1:51" ht="14.25">
      <c r="A26" s="351" t="s">
        <v>451</v>
      </c>
      <c r="B26" s="94"/>
      <c r="C26" s="94"/>
      <c r="D26" s="95"/>
      <c r="E26" s="96"/>
      <c r="F26" s="96"/>
    </row>
    <row r="27" spans="1:51" ht="14.25">
      <c r="A27" s="351"/>
      <c r="B27" s="94"/>
      <c r="C27" s="94"/>
      <c r="D27" s="95"/>
      <c r="E27" s="96"/>
      <c r="F27" s="96"/>
    </row>
    <row r="28" spans="1:51" s="71" customFormat="1" ht="15.75" customHeight="1">
      <c r="A28" s="628" t="s">
        <v>60</v>
      </c>
      <c r="B28" s="628"/>
      <c r="C28" s="628"/>
      <c r="D28" s="628"/>
      <c r="E28" s="628"/>
      <c r="F28" s="628"/>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29" t="s">
        <v>150</v>
      </c>
      <c r="B29" s="629"/>
      <c r="C29" s="629"/>
      <c r="D29" s="629"/>
      <c r="E29" s="629"/>
      <c r="F29" s="629"/>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37" t="s">
        <v>13</v>
      </c>
      <c r="F31" s="637"/>
    </row>
    <row r="32" spans="1:51" ht="12" customHeight="1">
      <c r="A32" s="101" t="s">
        <v>14</v>
      </c>
      <c r="B32" s="637" t="s">
        <v>213</v>
      </c>
      <c r="C32" s="637"/>
      <c r="D32" s="103" t="s">
        <v>15</v>
      </c>
      <c r="E32" s="637" t="s">
        <v>15</v>
      </c>
      <c r="F32" s="637"/>
    </row>
    <row r="33" spans="1:7" ht="12" customHeight="1">
      <c r="A33" s="104" t="s">
        <v>17</v>
      </c>
      <c r="B33" s="638" t="s">
        <v>212</v>
      </c>
      <c r="C33" s="638"/>
      <c r="D33" s="105" t="s">
        <v>55</v>
      </c>
      <c r="E33" s="638" t="s">
        <v>19</v>
      </c>
      <c r="F33" s="638"/>
    </row>
    <row r="34" spans="1:7" ht="12" customHeight="1">
      <c r="A34" s="104"/>
      <c r="B34" s="102"/>
      <c r="C34" s="102"/>
      <c r="D34" s="105" t="s">
        <v>20</v>
      </c>
      <c r="E34" s="638" t="s">
        <v>20</v>
      </c>
      <c r="F34" s="638"/>
    </row>
    <row r="35" spans="1:7" ht="14.25" customHeight="1" thickBot="1">
      <c r="A35" s="483" t="s">
        <v>575</v>
      </c>
      <c r="B35" s="83">
        <v>2024</v>
      </c>
      <c r="C35" s="83">
        <v>2025</v>
      </c>
      <c r="D35" s="83" t="s">
        <v>561</v>
      </c>
      <c r="E35" s="83">
        <v>2024</v>
      </c>
      <c r="F35" s="83">
        <v>2025</v>
      </c>
    </row>
    <row r="36" spans="1:7" ht="15.75" thickBot="1">
      <c r="A36" s="633" t="s">
        <v>482</v>
      </c>
      <c r="B36" s="633"/>
      <c r="C36" s="633"/>
      <c r="D36" s="633"/>
      <c r="E36" s="633"/>
      <c r="F36" s="633"/>
    </row>
    <row r="37" spans="1:7" ht="12.75">
      <c r="A37" s="86" t="s">
        <v>214</v>
      </c>
      <c r="B37" s="68">
        <v>97359</v>
      </c>
      <c r="C37" s="529">
        <v>112167</v>
      </c>
      <c r="D37" s="269">
        <v>15.209687856284472</v>
      </c>
      <c r="E37" s="515">
        <v>9.2557311779502953</v>
      </c>
      <c r="F37" s="515">
        <v>10.04896954320178</v>
      </c>
    </row>
    <row r="38" spans="1:7" ht="12.75">
      <c r="A38" s="89" t="s">
        <v>347</v>
      </c>
      <c r="B38" s="109">
        <v>954503</v>
      </c>
      <c r="C38" s="109">
        <v>1004017</v>
      </c>
      <c r="D38" s="110">
        <v>5.1874116686904115</v>
      </c>
      <c r="E38" s="111">
        <v>90.742747733102121</v>
      </c>
      <c r="F38" s="111">
        <v>89.949238669633871</v>
      </c>
    </row>
    <row r="39" spans="1:7" ht="13.5" customHeight="1">
      <c r="A39" s="90" t="s">
        <v>289</v>
      </c>
      <c r="B39" s="530">
        <v>16</v>
      </c>
      <c r="C39" s="580">
        <v>20</v>
      </c>
      <c r="D39" s="110">
        <v>25</v>
      </c>
      <c r="E39" s="533">
        <v>1.5210889475775707E-3</v>
      </c>
      <c r="F39" s="533">
        <v>1.7917871643534696E-3</v>
      </c>
    </row>
    <row r="40" spans="1:7" ht="14.25">
      <c r="A40" s="426" t="s">
        <v>10</v>
      </c>
      <c r="B40" s="440">
        <v>1051878</v>
      </c>
      <c r="C40" s="440">
        <v>1116204</v>
      </c>
      <c r="D40" s="422">
        <v>6.1153479776171693</v>
      </c>
      <c r="E40" s="516">
        <v>100</v>
      </c>
      <c r="F40" s="516">
        <v>100</v>
      </c>
    </row>
    <row r="41" spans="1:7" ht="12.75" thickBot="1">
      <c r="A41" s="73"/>
      <c r="B41" s="106"/>
      <c r="C41" s="106"/>
      <c r="D41" s="84"/>
      <c r="E41" s="106"/>
      <c r="F41" s="106"/>
    </row>
    <row r="42" spans="1:7" ht="15.75" thickBot="1">
      <c r="A42" s="633" t="s">
        <v>483</v>
      </c>
      <c r="B42" s="633"/>
      <c r="C42" s="633"/>
      <c r="D42" s="633"/>
      <c r="E42" s="633"/>
      <c r="F42" s="633"/>
    </row>
    <row r="43" spans="1:7" ht="12.75" customHeight="1">
      <c r="A43" s="86" t="s">
        <v>215</v>
      </c>
      <c r="B43" s="544">
        <v>2412</v>
      </c>
      <c r="C43" s="545">
        <v>2372</v>
      </c>
      <c r="D43" s="269">
        <v>-1.6583747927031545</v>
      </c>
      <c r="E43" s="515">
        <v>5.0625472252539669</v>
      </c>
      <c r="F43" s="515">
        <v>4.7989964998887249</v>
      </c>
    </row>
    <row r="44" spans="1:7" ht="12.75">
      <c r="A44" s="89" t="s">
        <v>347</v>
      </c>
      <c r="B44" s="109">
        <v>45232</v>
      </c>
      <c r="C44" s="542">
        <v>47055</v>
      </c>
      <c r="D44" s="110">
        <v>4.0303325079589669</v>
      </c>
      <c r="E44" s="111">
        <v>94.937452774746035</v>
      </c>
      <c r="F44" s="111">
        <v>95.20100350011127</v>
      </c>
    </row>
    <row r="45" spans="1:7" ht="15.75" customHeight="1">
      <c r="A45" s="90" t="s">
        <v>289</v>
      </c>
      <c r="B45" s="530">
        <v>0</v>
      </c>
      <c r="C45" s="530">
        <v>0</v>
      </c>
      <c r="D45" s="530">
        <v>0</v>
      </c>
      <c r="E45" s="530">
        <v>0</v>
      </c>
      <c r="F45" s="530">
        <v>0</v>
      </c>
    </row>
    <row r="46" spans="1:7" ht="14.25">
      <c r="A46" s="426" t="s">
        <v>10</v>
      </c>
      <c r="B46" s="440">
        <v>47644</v>
      </c>
      <c r="C46" s="440">
        <v>49427</v>
      </c>
      <c r="D46" s="422">
        <v>3.7423390143564772</v>
      </c>
      <c r="E46" s="516">
        <v>100</v>
      </c>
      <c r="F46" s="516">
        <v>100</v>
      </c>
      <c r="G46" s="87"/>
    </row>
    <row r="47" spans="1:7" ht="14.25">
      <c r="A47" s="93"/>
      <c r="B47" s="107"/>
      <c r="C47" s="107"/>
      <c r="D47" s="108"/>
      <c r="E47" s="108"/>
      <c r="F47" s="108"/>
    </row>
    <row r="48" spans="1:7" ht="12.75">
      <c r="A48" s="636" t="s">
        <v>189</v>
      </c>
      <c r="B48" s="636"/>
      <c r="C48" s="636" t="s">
        <v>190</v>
      </c>
      <c r="D48" s="636"/>
      <c r="E48" s="636"/>
      <c r="F48" s="636"/>
    </row>
  </sheetData>
  <sheetProtection formatCells="0" formatColumns="0" formatRows="0" insertColumns="0" insertRows="0" insertHyperlinks="0" deleteColumns="0" deleteRows="0" sort="0" autoFilter="0" pivotTables="0"/>
  <mergeCells count="23">
    <mergeCell ref="C48:F48"/>
    <mergeCell ref="A48:B48"/>
    <mergeCell ref="A42:F42"/>
    <mergeCell ref="E31:F31"/>
    <mergeCell ref="E34:F34"/>
    <mergeCell ref="B33:C33"/>
    <mergeCell ref="A36:F36"/>
    <mergeCell ref="E33:F33"/>
    <mergeCell ref="E32:F32"/>
    <mergeCell ref="B32:C32"/>
    <mergeCell ref="A29:F29"/>
    <mergeCell ref="A11:F11"/>
    <mergeCell ref="E8:F8"/>
    <mergeCell ref="E9:F9"/>
    <mergeCell ref="A17:F17"/>
    <mergeCell ref="B8:C8"/>
    <mergeCell ref="A1:F1"/>
    <mergeCell ref="A3:F3"/>
    <mergeCell ref="A28:F28"/>
    <mergeCell ref="A2:F2"/>
    <mergeCell ref="B7:C7"/>
    <mergeCell ref="E6:F6"/>
    <mergeCell ref="E7:F7"/>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A21" zoomScaleNormal="100" workbookViewId="0">
      <selection activeCell="B35" sqref="B35"/>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4"/>
      <c r="B1" s="628"/>
      <c r="C1" s="628"/>
      <c r="D1" s="628"/>
      <c r="E1" s="628"/>
      <c r="F1" s="628"/>
      <c r="G1" s="628"/>
    </row>
    <row r="2" spans="1:7" s="317" customFormat="1" ht="15.75" customHeight="1">
      <c r="A2" s="628" t="s">
        <v>208</v>
      </c>
      <c r="B2" s="628"/>
      <c r="C2" s="628"/>
      <c r="D2" s="628"/>
      <c r="E2" s="628"/>
      <c r="F2" s="628"/>
      <c r="G2" s="628"/>
    </row>
    <row r="3" spans="1:7" s="317" customFormat="1" ht="15.75" customHeight="1">
      <c r="A3" s="629" t="s">
        <v>231</v>
      </c>
      <c r="B3" s="629"/>
      <c r="C3" s="629"/>
      <c r="D3" s="629"/>
      <c r="E3" s="629"/>
      <c r="F3" s="629"/>
      <c r="G3" s="629"/>
    </row>
    <row r="4" spans="1:7">
      <c r="A4" s="73"/>
      <c r="B4" s="73"/>
    </row>
    <row r="5" spans="1:7" ht="12" customHeight="1">
      <c r="A5" s="114"/>
      <c r="B5" s="115"/>
      <c r="C5" s="75"/>
      <c r="D5" s="76"/>
      <c r="E5" s="103" t="s">
        <v>54</v>
      </c>
      <c r="F5" s="631" t="s">
        <v>13</v>
      </c>
      <c r="G5" s="637"/>
    </row>
    <row r="6" spans="1:7" ht="15.75" customHeight="1">
      <c r="A6" s="116" t="s">
        <v>51</v>
      </c>
      <c r="B6" s="101" t="s">
        <v>11</v>
      </c>
      <c r="C6" s="631" t="s">
        <v>119</v>
      </c>
      <c r="D6" s="632"/>
      <c r="E6" s="103" t="s">
        <v>15</v>
      </c>
      <c r="F6" s="631" t="s">
        <v>15</v>
      </c>
      <c r="G6" s="637"/>
    </row>
    <row r="7" spans="1:7" ht="13.5" customHeight="1">
      <c r="A7" s="117"/>
      <c r="B7" s="104" t="s">
        <v>232</v>
      </c>
      <c r="C7" s="634" t="s">
        <v>350</v>
      </c>
      <c r="D7" s="635"/>
      <c r="E7" s="105" t="s">
        <v>55</v>
      </c>
      <c r="F7" s="634" t="s">
        <v>19</v>
      </c>
      <c r="G7" s="638"/>
    </row>
    <row r="8" spans="1:7" ht="12" customHeight="1">
      <c r="A8" s="118"/>
      <c r="B8" s="104"/>
      <c r="C8" s="75"/>
      <c r="D8" s="76"/>
      <c r="E8" s="105" t="s">
        <v>20</v>
      </c>
      <c r="F8" s="634" t="s">
        <v>20</v>
      </c>
      <c r="G8" s="638"/>
    </row>
    <row r="9" spans="1:7" ht="16.5" customHeight="1" thickBot="1">
      <c r="A9" s="73"/>
      <c r="B9" s="483" t="s">
        <v>575</v>
      </c>
      <c r="C9" s="83">
        <v>2024</v>
      </c>
      <c r="D9" s="83">
        <v>2025</v>
      </c>
      <c r="E9" s="83" t="s">
        <v>561</v>
      </c>
      <c r="F9" s="83">
        <v>2024</v>
      </c>
      <c r="G9" s="83">
        <v>2025</v>
      </c>
    </row>
    <row r="10" spans="1:7" ht="15.75" thickBot="1">
      <c r="A10" s="633" t="s">
        <v>484</v>
      </c>
      <c r="B10" s="633"/>
      <c r="C10" s="633"/>
      <c r="D10" s="633"/>
      <c r="E10" s="633"/>
      <c r="F10" s="633"/>
      <c r="G10" s="633"/>
    </row>
    <row r="11" spans="1:7" ht="22.5" customHeight="1">
      <c r="A11" s="414" t="s">
        <v>306</v>
      </c>
      <c r="B11" s="415" t="s">
        <v>334</v>
      </c>
      <c r="C11" s="606"/>
      <c r="D11" s="606"/>
      <c r="E11" s="606"/>
      <c r="F11" s="606"/>
      <c r="G11" s="606"/>
    </row>
    <row r="12" spans="1:7" ht="25.5" customHeight="1">
      <c r="A12" s="119"/>
      <c r="B12" s="416" t="s">
        <v>310</v>
      </c>
      <c r="C12" s="148">
        <v>914.42858000000001</v>
      </c>
      <c r="D12" s="148">
        <v>954.63380999999993</v>
      </c>
      <c r="E12" s="142">
        <v>4.3967599962809523</v>
      </c>
      <c r="F12" s="327">
        <v>6.8972674316902113E-2</v>
      </c>
      <c r="G12" s="327">
        <v>6.345635520152304E-2</v>
      </c>
    </row>
    <row r="13" spans="1:7" ht="21" customHeight="1">
      <c r="A13" s="119"/>
      <c r="B13" s="375" t="s">
        <v>311</v>
      </c>
      <c r="C13" s="148">
        <v>1044837.2219</v>
      </c>
      <c r="D13" s="148">
        <v>1226214.8293299999</v>
      </c>
      <c r="E13" s="142">
        <v>17.359412894974291</v>
      </c>
      <c r="F13" s="313">
        <v>78.809016905711189</v>
      </c>
      <c r="G13" s="313">
        <v>81.50887067716512</v>
      </c>
    </row>
    <row r="14" spans="1:7" ht="23.25" customHeight="1">
      <c r="A14" s="119"/>
      <c r="B14" s="376" t="s">
        <v>312</v>
      </c>
      <c r="C14" s="148">
        <v>32455.083280000003</v>
      </c>
      <c r="D14" s="148">
        <v>39375.941899999998</v>
      </c>
      <c r="E14" s="142">
        <v>21.324421078484423</v>
      </c>
      <c r="F14" s="313">
        <v>2.447992044386206</v>
      </c>
      <c r="G14" s="313">
        <v>2.6173949942134711</v>
      </c>
    </row>
    <row r="15" spans="1:7" ht="23.25" customHeight="1">
      <c r="A15" s="119"/>
      <c r="B15" s="376" t="s">
        <v>313</v>
      </c>
      <c r="C15" s="148">
        <v>4461.3278799999998</v>
      </c>
      <c r="D15" s="367">
        <v>4673.8091199999999</v>
      </c>
      <c r="E15" s="142">
        <v>4.7627353495479863</v>
      </c>
      <c r="F15" s="313">
        <v>0.3365049186106534</v>
      </c>
      <c r="G15" s="313">
        <v>0.31067712934118458</v>
      </c>
    </row>
    <row r="16" spans="1:7" ht="23.25" customHeight="1">
      <c r="A16" s="119"/>
      <c r="B16" s="376" t="s">
        <v>314</v>
      </c>
      <c r="C16" s="148">
        <v>67459.994340000005</v>
      </c>
      <c r="D16" s="148">
        <v>55924.053899999999</v>
      </c>
      <c r="E16" s="142">
        <v>-17.100417147767001</v>
      </c>
      <c r="F16" s="313">
        <v>5.0883101434043985</v>
      </c>
      <c r="G16" s="313">
        <v>3.7173799957781926</v>
      </c>
    </row>
    <row r="17" spans="1:7" ht="23.25" customHeight="1">
      <c r="A17" s="119"/>
      <c r="B17" s="376" t="s">
        <v>315</v>
      </c>
      <c r="C17" s="148">
        <v>187.62615999999997</v>
      </c>
      <c r="D17" s="148">
        <v>156.34040000000002</v>
      </c>
      <c r="E17" s="142">
        <v>-16.674519160867529</v>
      </c>
      <c r="F17" s="313">
        <v>1.4152092694883798E-2</v>
      </c>
      <c r="G17" s="313">
        <v>1.0392248683029773E-2</v>
      </c>
    </row>
    <row r="18" spans="1:7" ht="23.25" customHeight="1">
      <c r="A18" s="119"/>
      <c r="B18" s="376" t="s">
        <v>316</v>
      </c>
      <c r="C18" s="148">
        <v>44.6</v>
      </c>
      <c r="D18" s="148">
        <v>0.5</v>
      </c>
      <c r="E18" s="142">
        <v>-98.878923766816143</v>
      </c>
      <c r="F18" s="313">
        <v>3.364047605045147E-3</v>
      </c>
      <c r="G18" s="314">
        <v>3.3235966784752287E-5</v>
      </c>
    </row>
    <row r="19" spans="1:7" ht="21.75" customHeight="1">
      <c r="A19" s="119"/>
      <c r="B19" s="285" t="s">
        <v>317</v>
      </c>
      <c r="C19" s="148">
        <v>87159.434340000007</v>
      </c>
      <c r="D19" s="148">
        <v>80482.734419999993</v>
      </c>
      <c r="E19" s="142">
        <v>-7.6603295679442907</v>
      </c>
      <c r="F19" s="327">
        <v>6.5741813082638281</v>
      </c>
      <c r="G19" s="327">
        <v>5.3498429758583184</v>
      </c>
    </row>
    <row r="20" spans="1:7" ht="23.25" customHeight="1">
      <c r="A20" s="119"/>
      <c r="B20" s="376" t="s">
        <v>318</v>
      </c>
      <c r="C20" s="148">
        <v>0</v>
      </c>
      <c r="D20" s="148">
        <v>0</v>
      </c>
      <c r="E20" s="148">
        <v>0</v>
      </c>
      <c r="F20" s="148">
        <v>0</v>
      </c>
      <c r="G20" s="148">
        <v>0</v>
      </c>
    </row>
    <row r="21" spans="1:7" ht="23.25" customHeight="1">
      <c r="A21" s="120"/>
      <c r="B21" s="376" t="s">
        <v>319</v>
      </c>
      <c r="C21" s="148">
        <v>49928.929879999996</v>
      </c>
      <c r="D21" s="148">
        <v>56599.270190000003</v>
      </c>
      <c r="E21" s="142">
        <v>13.359670087125064</v>
      </c>
      <c r="F21" s="142">
        <v>3.7659932059480052</v>
      </c>
      <c r="G21" s="142">
        <v>3.7622629281521198</v>
      </c>
    </row>
    <row r="22" spans="1:7" ht="24.75" customHeight="1">
      <c r="A22" s="120"/>
      <c r="B22" s="376" t="s">
        <v>320</v>
      </c>
      <c r="C22" s="148">
        <v>38288.950620000003</v>
      </c>
      <c r="D22" s="148">
        <v>39090.013019999999</v>
      </c>
      <c r="E22" s="148">
        <v>2.0921503123712215</v>
      </c>
      <c r="F22" s="327">
        <v>2.8880236016345937</v>
      </c>
      <c r="G22" s="327">
        <v>2.5983887486965083</v>
      </c>
    </row>
    <row r="23" spans="1:7" ht="23.25" customHeight="1">
      <c r="A23" s="120"/>
      <c r="B23" s="376" t="s">
        <v>321</v>
      </c>
      <c r="C23" s="148">
        <v>0</v>
      </c>
      <c r="D23" s="148" t="s">
        <v>572</v>
      </c>
      <c r="E23" s="148" t="s">
        <v>572</v>
      </c>
      <c r="F23" s="148">
        <v>0</v>
      </c>
      <c r="G23" s="148" t="s">
        <v>572</v>
      </c>
    </row>
    <row r="24" spans="1:7" ht="23.25" customHeight="1">
      <c r="A24" s="120"/>
      <c r="B24" s="376" t="s">
        <v>322</v>
      </c>
      <c r="C24" s="148">
        <v>46.257359999999998</v>
      </c>
      <c r="D24" s="148">
        <v>922.50806</v>
      </c>
      <c r="E24" s="148">
        <v>1894.2946592715191</v>
      </c>
      <c r="F24" s="562">
        <v>3.4890574242984564E-3</v>
      </c>
      <c r="G24" s="562">
        <v>6.1320894481652531E-2</v>
      </c>
    </row>
    <row r="25" spans="1:7" ht="23.25" customHeight="1">
      <c r="A25" s="120"/>
      <c r="B25" s="376" t="s">
        <v>323</v>
      </c>
      <c r="C25" s="148">
        <v>0</v>
      </c>
      <c r="D25" s="148">
        <v>0</v>
      </c>
      <c r="E25" s="148">
        <v>0</v>
      </c>
      <c r="F25" s="148">
        <v>0</v>
      </c>
      <c r="G25" s="148">
        <v>0</v>
      </c>
    </row>
    <row r="26" spans="1:7" ht="23.25" customHeight="1">
      <c r="A26" s="291" t="s">
        <v>307</v>
      </c>
      <c r="B26" s="377" t="s">
        <v>335</v>
      </c>
      <c r="C26" s="290">
        <v>0</v>
      </c>
      <c r="D26" s="290">
        <v>0</v>
      </c>
      <c r="E26" s="290">
        <v>0</v>
      </c>
      <c r="F26" s="290">
        <v>0</v>
      </c>
      <c r="G26" s="290">
        <v>0</v>
      </c>
    </row>
    <row r="27" spans="1:7" ht="23.25" customHeight="1">
      <c r="A27" s="282"/>
      <c r="B27" s="377" t="s">
        <v>324</v>
      </c>
      <c r="C27" s="148">
        <v>0</v>
      </c>
      <c r="D27" s="148">
        <v>0</v>
      </c>
      <c r="E27" s="148">
        <v>0</v>
      </c>
      <c r="F27" s="148">
        <v>0</v>
      </c>
      <c r="G27" s="148">
        <v>0</v>
      </c>
    </row>
    <row r="28" spans="1:7" ht="23.25" customHeight="1">
      <c r="A28" s="282"/>
      <c r="B28" s="377" t="s">
        <v>325</v>
      </c>
      <c r="C28" s="148">
        <v>0</v>
      </c>
      <c r="D28" s="148">
        <v>0</v>
      </c>
      <c r="E28" s="148">
        <v>0</v>
      </c>
      <c r="F28" s="148">
        <v>0</v>
      </c>
      <c r="G28" s="148">
        <v>0</v>
      </c>
    </row>
    <row r="29" spans="1:7" ht="31.5" customHeight="1">
      <c r="A29" s="292" t="s">
        <v>308</v>
      </c>
      <c r="B29" s="375" t="s">
        <v>398</v>
      </c>
      <c r="C29" s="290">
        <v>0</v>
      </c>
      <c r="D29" s="290">
        <v>0</v>
      </c>
      <c r="E29" s="290">
        <v>0</v>
      </c>
      <c r="F29" s="290">
        <v>0</v>
      </c>
      <c r="G29" s="290">
        <v>0</v>
      </c>
    </row>
    <row r="30" spans="1:7" ht="28.5" customHeight="1">
      <c r="A30" s="292" t="s">
        <v>309</v>
      </c>
      <c r="B30" s="375" t="s">
        <v>336</v>
      </c>
      <c r="C30" s="290">
        <v>0</v>
      </c>
      <c r="D30" s="290">
        <v>0</v>
      </c>
      <c r="E30" s="290">
        <v>0</v>
      </c>
      <c r="F30" s="290">
        <v>0</v>
      </c>
      <c r="G30" s="148">
        <v>0</v>
      </c>
    </row>
    <row r="31" spans="1:7" ht="15.75" customHeight="1">
      <c r="A31" s="378"/>
      <c r="B31" s="386" t="s">
        <v>305</v>
      </c>
      <c r="C31" s="379">
        <v>1325783.8543399998</v>
      </c>
      <c r="D31" s="379">
        <v>1504394.3305099998</v>
      </c>
      <c r="E31" s="380">
        <v>13.472066022324247</v>
      </c>
      <c r="F31" s="381">
        <v>100</v>
      </c>
      <c r="G31" s="387">
        <v>100</v>
      </c>
    </row>
    <row r="32" spans="1:7">
      <c r="A32" s="122"/>
      <c r="C32" s="85"/>
      <c r="D32" s="85"/>
    </row>
    <row r="33" spans="1:7" ht="15">
      <c r="A33" s="123"/>
      <c r="B33" s="124" t="s">
        <v>209</v>
      </c>
      <c r="C33" s="124"/>
      <c r="D33" s="334"/>
      <c r="E33" s="125"/>
      <c r="F33" s="639"/>
      <c r="G33" s="639"/>
    </row>
    <row r="34" spans="1:7" ht="14.25">
      <c r="A34" s="123"/>
      <c r="B34" s="640">
        <v>2024</v>
      </c>
      <c r="C34" s="640"/>
      <c r="D34" s="640">
        <v>2025</v>
      </c>
      <c r="E34" s="640"/>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34:C34"/>
    <mergeCell ref="D34:E34"/>
    <mergeCell ref="F5:G5"/>
    <mergeCell ref="F6:G6"/>
    <mergeCell ref="F7:G7"/>
    <mergeCell ref="F8:G8"/>
    <mergeCell ref="B1:G1"/>
    <mergeCell ref="C6:D6"/>
    <mergeCell ref="C7:D7"/>
    <mergeCell ref="F33:G33"/>
    <mergeCell ref="A2:G2"/>
    <mergeCell ref="A3:G3"/>
    <mergeCell ref="A10:G10"/>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22" zoomScaleNormal="100" workbookViewId="0">
      <selection activeCell="K51" sqref="K51"/>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28" t="s">
        <v>233</v>
      </c>
      <c r="B2" s="628"/>
      <c r="C2" s="628"/>
      <c r="D2" s="628"/>
      <c r="E2" s="628"/>
      <c r="F2" s="628"/>
      <c r="G2" s="628"/>
      <c r="H2" s="112"/>
    </row>
    <row r="3" spans="1:8" ht="15.75">
      <c r="A3" s="629" t="s">
        <v>234</v>
      </c>
      <c r="B3" s="629"/>
      <c r="C3" s="629"/>
      <c r="D3" s="629"/>
      <c r="E3" s="629"/>
      <c r="F3" s="629"/>
      <c r="G3" s="629"/>
      <c r="H3" s="113"/>
    </row>
    <row r="5" spans="1:8" ht="14.25">
      <c r="A5" s="114"/>
      <c r="B5" s="115"/>
      <c r="C5" s="641" t="s">
        <v>187</v>
      </c>
      <c r="D5" s="642"/>
      <c r="E5" s="103" t="s">
        <v>54</v>
      </c>
      <c r="F5" s="631" t="s">
        <v>13</v>
      </c>
      <c r="G5" s="637"/>
    </row>
    <row r="6" spans="1:8" ht="14.25">
      <c r="A6" s="116" t="s">
        <v>51</v>
      </c>
      <c r="B6" s="101" t="s">
        <v>11</v>
      </c>
      <c r="C6" s="631" t="s">
        <v>119</v>
      </c>
      <c r="D6" s="632"/>
      <c r="E6" s="103" t="s">
        <v>15</v>
      </c>
      <c r="F6" s="631" t="s">
        <v>15</v>
      </c>
      <c r="G6" s="637"/>
    </row>
    <row r="7" spans="1:8" ht="15">
      <c r="A7" s="117"/>
      <c r="B7" s="104" t="s">
        <v>232</v>
      </c>
      <c r="C7" s="634" t="s">
        <v>350</v>
      </c>
      <c r="D7" s="635"/>
      <c r="E7" s="105" t="s">
        <v>55</v>
      </c>
      <c r="F7" s="634" t="s">
        <v>19</v>
      </c>
      <c r="G7" s="638"/>
    </row>
    <row r="8" spans="1:8" ht="15">
      <c r="A8" s="118"/>
      <c r="B8" s="104"/>
      <c r="C8" s="75"/>
      <c r="D8" s="76"/>
      <c r="E8" s="105" t="s">
        <v>20</v>
      </c>
      <c r="F8" s="634" t="s">
        <v>20</v>
      </c>
      <c r="G8" s="638"/>
    </row>
    <row r="9" spans="1:8" ht="16.5" customHeight="1" thickBot="1">
      <c r="A9" s="73"/>
      <c r="B9" s="483" t="s">
        <v>575</v>
      </c>
      <c r="C9" s="83">
        <v>2024</v>
      </c>
      <c r="D9" s="83">
        <v>2025</v>
      </c>
      <c r="E9" s="83" t="s">
        <v>561</v>
      </c>
      <c r="F9" s="83">
        <v>2024</v>
      </c>
      <c r="G9" s="83">
        <v>2025</v>
      </c>
    </row>
    <row r="10" spans="1:8" ht="15.75" thickBot="1">
      <c r="A10" s="633" t="s">
        <v>485</v>
      </c>
      <c r="B10" s="633"/>
      <c r="C10" s="633"/>
      <c r="D10" s="633"/>
      <c r="E10" s="633"/>
      <c r="F10" s="633"/>
      <c r="G10" s="633"/>
    </row>
    <row r="11" spans="1:8" ht="27" customHeight="1">
      <c r="A11" s="382" t="s">
        <v>306</v>
      </c>
      <c r="B11" s="382" t="s">
        <v>338</v>
      </c>
      <c r="C11" s="383"/>
      <c r="D11" s="383"/>
      <c r="E11" s="384"/>
      <c r="F11" s="385"/>
      <c r="G11" s="385"/>
    </row>
    <row r="12" spans="1:8" ht="27" customHeight="1">
      <c r="A12" s="287"/>
      <c r="B12" s="288" t="s">
        <v>310</v>
      </c>
      <c r="C12" s="326">
        <v>0</v>
      </c>
      <c r="D12" s="326">
        <v>0</v>
      </c>
      <c r="E12" s="326">
        <v>0</v>
      </c>
      <c r="F12" s="326">
        <v>0</v>
      </c>
      <c r="G12" s="326">
        <v>0</v>
      </c>
      <c r="H12" s="326">
        <v>0</v>
      </c>
    </row>
    <row r="13" spans="1:8" ht="27" customHeight="1">
      <c r="A13" s="119"/>
      <c r="B13" s="121" t="s">
        <v>548</v>
      </c>
      <c r="C13" s="109">
        <v>99182.289480000007</v>
      </c>
      <c r="D13" s="148">
        <v>98214.476599999995</v>
      </c>
      <c r="E13" s="316">
        <v>-0.97579203411630733</v>
      </c>
      <c r="F13" s="313">
        <v>47.329053898631621</v>
      </c>
      <c r="G13" s="601">
        <v>42.997629146207515</v>
      </c>
    </row>
    <row r="14" spans="1:8" ht="27" customHeight="1">
      <c r="A14" s="119"/>
      <c r="B14" s="121" t="s">
        <v>549</v>
      </c>
      <c r="C14" s="109">
        <v>359.48036999999999</v>
      </c>
      <c r="D14" s="148">
        <v>6726.4610499999999</v>
      </c>
      <c r="E14" s="327">
        <v>1771.1622695837327</v>
      </c>
      <c r="F14" s="313">
        <v>0.17154136990012581</v>
      </c>
      <c r="G14" s="601">
        <v>2.944798849483556</v>
      </c>
    </row>
    <row r="15" spans="1:8" ht="27" customHeight="1">
      <c r="A15" s="119"/>
      <c r="B15" s="121" t="s">
        <v>550</v>
      </c>
      <c r="C15" s="109">
        <v>483.11452000000003</v>
      </c>
      <c r="D15" s="148">
        <v>210.32774000000001</v>
      </c>
      <c r="E15" s="316">
        <v>-56.464206457715235</v>
      </c>
      <c r="F15" s="313">
        <v>0.23053867052446214</v>
      </c>
      <c r="G15" s="601">
        <v>9.208005252129968E-2</v>
      </c>
      <c r="H15" s="148">
        <v>0</v>
      </c>
    </row>
    <row r="16" spans="1:8" ht="27" customHeight="1">
      <c r="A16" s="119"/>
      <c r="B16" s="121" t="s">
        <v>551</v>
      </c>
      <c r="C16" s="109">
        <v>6400.2500300000011</v>
      </c>
      <c r="D16" s="148">
        <v>10819.9864</v>
      </c>
      <c r="E16" s="316">
        <v>69.055682969935447</v>
      </c>
      <c r="F16" s="313">
        <v>3.0541519077926882</v>
      </c>
      <c r="G16" s="601">
        <v>4.736916376278983</v>
      </c>
    </row>
    <row r="17" spans="1:8" ht="27" customHeight="1">
      <c r="A17" s="119"/>
      <c r="B17" s="121" t="s">
        <v>552</v>
      </c>
      <c r="C17" s="109">
        <v>0</v>
      </c>
      <c r="D17" s="148">
        <v>0</v>
      </c>
      <c r="E17" s="148">
        <v>0</v>
      </c>
      <c r="F17" s="148">
        <v>0</v>
      </c>
      <c r="G17" s="518">
        <v>0</v>
      </c>
      <c r="H17" s="148">
        <v>0</v>
      </c>
    </row>
    <row r="18" spans="1:8" ht="27" customHeight="1">
      <c r="A18" s="119"/>
      <c r="B18" s="121" t="s">
        <v>553</v>
      </c>
      <c r="C18" s="109">
        <v>0</v>
      </c>
      <c r="D18" s="148">
        <v>0</v>
      </c>
      <c r="E18" s="148">
        <v>0</v>
      </c>
      <c r="F18" s="148">
        <v>0</v>
      </c>
      <c r="G18" s="518">
        <v>0</v>
      </c>
      <c r="H18" s="148">
        <v>0</v>
      </c>
    </row>
    <row r="19" spans="1:8" ht="27" customHeight="1">
      <c r="A19" s="119"/>
      <c r="B19" s="121" t="s">
        <v>554</v>
      </c>
      <c r="C19" s="109">
        <v>49659.530230000004</v>
      </c>
      <c r="D19" s="148">
        <v>60210.947220000002</v>
      </c>
      <c r="E19" s="316">
        <v>21.247516722632518</v>
      </c>
      <c r="F19" s="313">
        <v>23.697159998613863</v>
      </c>
      <c r="G19" s="601">
        <v>26.359942736867719</v>
      </c>
    </row>
    <row r="20" spans="1:8" ht="27" customHeight="1">
      <c r="A20" s="119"/>
      <c r="B20" s="121" t="s">
        <v>555</v>
      </c>
      <c r="C20" s="109">
        <v>0</v>
      </c>
      <c r="D20" s="148">
        <v>0</v>
      </c>
      <c r="E20" s="148">
        <v>0</v>
      </c>
      <c r="F20" s="148">
        <v>0</v>
      </c>
      <c r="G20" s="518">
        <v>0</v>
      </c>
      <c r="H20" s="148">
        <v>0</v>
      </c>
    </row>
    <row r="21" spans="1:8" ht="27" customHeight="1">
      <c r="A21" s="120"/>
      <c r="B21" s="121" t="s">
        <v>556</v>
      </c>
      <c r="C21" s="109">
        <v>27303.230739999999</v>
      </c>
      <c r="D21" s="148">
        <v>14993.505810000001</v>
      </c>
      <c r="E21" s="316">
        <v>-45.085232027013959</v>
      </c>
      <c r="F21" s="313">
        <v>13.028899474646769</v>
      </c>
      <c r="G21" s="601">
        <v>6.5640547578898145</v>
      </c>
    </row>
    <row r="22" spans="1:8" ht="27" customHeight="1">
      <c r="A22" s="120"/>
      <c r="B22" s="121" t="s">
        <v>557</v>
      </c>
      <c r="C22" s="109">
        <v>26171.099179999997</v>
      </c>
      <c r="D22" s="148">
        <v>37242.648820000002</v>
      </c>
      <c r="E22" s="316">
        <v>42.304488488817093</v>
      </c>
      <c r="F22" s="313">
        <v>12.488654679890473</v>
      </c>
      <c r="G22" s="601">
        <v>16.304578080751114</v>
      </c>
    </row>
    <row r="23" spans="1:8" ht="27" customHeight="1">
      <c r="A23" s="120"/>
      <c r="B23" s="121" t="s">
        <v>321</v>
      </c>
      <c r="C23" s="109">
        <v>0</v>
      </c>
      <c r="D23" s="148">
        <v>0</v>
      </c>
      <c r="E23" s="148">
        <v>0</v>
      </c>
      <c r="F23" s="148">
        <v>0</v>
      </c>
      <c r="G23" s="148">
        <v>0</v>
      </c>
      <c r="H23" s="148">
        <v>0</v>
      </c>
    </row>
    <row r="24" spans="1:8" ht="27" customHeight="1">
      <c r="A24" s="120"/>
      <c r="B24" s="121" t="s">
        <v>322</v>
      </c>
      <c r="C24" s="109">
        <v>0</v>
      </c>
      <c r="D24" s="148">
        <v>0</v>
      </c>
      <c r="E24" s="148">
        <v>0</v>
      </c>
      <c r="F24" s="148">
        <v>0</v>
      </c>
      <c r="G24" s="148">
        <v>0</v>
      </c>
      <c r="H24" s="148">
        <v>0</v>
      </c>
    </row>
    <row r="25" spans="1:8" ht="27" customHeight="1">
      <c r="A25" s="120"/>
      <c r="B25" s="121" t="s">
        <v>329</v>
      </c>
      <c r="C25" s="109">
        <v>0</v>
      </c>
      <c r="D25" s="109">
        <v>0</v>
      </c>
      <c r="E25" s="109">
        <v>0</v>
      </c>
      <c r="F25" s="109">
        <v>0</v>
      </c>
      <c r="G25" s="109">
        <v>0</v>
      </c>
      <c r="H25" s="148">
        <v>0</v>
      </c>
    </row>
    <row r="26" spans="1:8" ht="27" customHeight="1">
      <c r="A26" s="282" t="s">
        <v>307</v>
      </c>
      <c r="B26" s="121" t="s">
        <v>332</v>
      </c>
      <c r="C26" s="289">
        <v>0</v>
      </c>
      <c r="D26" s="289">
        <v>0</v>
      </c>
      <c r="E26" s="289">
        <v>0</v>
      </c>
      <c r="F26" s="289"/>
      <c r="G26" s="289"/>
      <c r="H26" s="290">
        <v>0</v>
      </c>
    </row>
    <row r="27" spans="1:8" ht="27" customHeight="1">
      <c r="A27" s="282"/>
      <c r="B27" s="121" t="s">
        <v>324</v>
      </c>
      <c r="C27" s="109">
        <v>0</v>
      </c>
      <c r="D27" s="109">
        <v>0</v>
      </c>
      <c r="E27" s="109">
        <v>0</v>
      </c>
      <c r="F27" s="109">
        <v>0</v>
      </c>
      <c r="G27" s="109">
        <v>0</v>
      </c>
      <c r="H27" s="148">
        <v>0</v>
      </c>
    </row>
    <row r="28" spans="1:8" ht="27" customHeight="1">
      <c r="A28" s="282"/>
      <c r="B28" s="121" t="s">
        <v>330</v>
      </c>
      <c r="C28" s="109">
        <v>0</v>
      </c>
      <c r="D28" s="109">
        <v>0</v>
      </c>
      <c r="E28" s="109">
        <v>0</v>
      </c>
      <c r="F28" s="109">
        <v>0</v>
      </c>
      <c r="G28" s="109">
        <v>0</v>
      </c>
      <c r="H28" s="148">
        <v>0</v>
      </c>
    </row>
    <row r="29" spans="1:8" ht="29.25" customHeight="1">
      <c r="A29" s="292" t="s">
        <v>308</v>
      </c>
      <c r="B29" s="285" t="s">
        <v>398</v>
      </c>
      <c r="C29" s="289">
        <v>0</v>
      </c>
      <c r="D29" s="289">
        <v>0</v>
      </c>
      <c r="E29" s="289">
        <v>0</v>
      </c>
      <c r="F29" s="289">
        <v>0</v>
      </c>
      <c r="G29" s="289">
        <v>0</v>
      </c>
      <c r="H29" s="290">
        <v>0</v>
      </c>
    </row>
    <row r="30" spans="1:8" ht="31.5" customHeight="1">
      <c r="A30" s="374" t="s">
        <v>309</v>
      </c>
      <c r="B30" s="306" t="s">
        <v>337</v>
      </c>
      <c r="C30" s="307">
        <v>0</v>
      </c>
      <c r="D30" s="307">
        <v>0</v>
      </c>
      <c r="E30" s="307">
        <v>0</v>
      </c>
      <c r="F30" s="307">
        <v>0</v>
      </c>
      <c r="G30" s="307">
        <v>0</v>
      </c>
      <c r="H30" s="290">
        <v>0</v>
      </c>
    </row>
    <row r="31" spans="1:8" ht="24" customHeight="1">
      <c r="A31" s="388"/>
      <c r="B31" s="386" t="s">
        <v>305</v>
      </c>
      <c r="C31" s="379">
        <v>209558.99455</v>
      </c>
      <c r="D31" s="379">
        <v>228418.35363999999</v>
      </c>
      <c r="E31" s="380">
        <v>8.9995464668543246</v>
      </c>
      <c r="F31" s="381">
        <v>100</v>
      </c>
      <c r="G31" s="387">
        <v>100</v>
      </c>
    </row>
    <row r="32" spans="1:8">
      <c r="C32" s="218"/>
      <c r="D32" s="218"/>
    </row>
    <row r="33" spans="1:8" ht="13.5">
      <c r="B33" s="124" t="s">
        <v>219</v>
      </c>
    </row>
    <row r="34" spans="1:8">
      <c r="B34" s="126">
        <v>2024</v>
      </c>
      <c r="C34" s="546">
        <v>2025</v>
      </c>
    </row>
    <row r="35" spans="1:8" s="72" customFormat="1" ht="14.25">
      <c r="A35" s="123"/>
      <c r="B35" s="640"/>
      <c r="C35" s="640"/>
      <c r="D35" s="640"/>
      <c r="E35" s="640"/>
      <c r="F35" s="126"/>
      <c r="G35" s="126"/>
      <c r="H35" s="126"/>
    </row>
    <row r="36" spans="1:8">
      <c r="A36" s="220"/>
    </row>
    <row r="40" spans="1:8">
      <c r="A40" s="263"/>
    </row>
  </sheetData>
  <sheetProtection formatCells="0" formatColumns="0" formatRows="0" insertColumns="0" insertRows="0" insertHyperlinks="0" deleteColumns="0" deleteRows="0"/>
  <mergeCells count="12">
    <mergeCell ref="B35:C35"/>
    <mergeCell ref="D35:E35"/>
    <mergeCell ref="C7:D7"/>
    <mergeCell ref="F8:G8"/>
    <mergeCell ref="F7:G7"/>
    <mergeCell ref="A10:G10"/>
    <mergeCell ref="A2:G2"/>
    <mergeCell ref="A3:G3"/>
    <mergeCell ref="F5:G5"/>
    <mergeCell ref="F6:G6"/>
    <mergeCell ref="C5:D5"/>
    <mergeCell ref="C6:D6"/>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37" zoomScaleNormal="100" workbookViewId="0">
      <selection activeCell="D19" sqref="D19:E19"/>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09" customFormat="1" ht="19.5" customHeight="1">
      <c r="A1" s="628" t="s">
        <v>61</v>
      </c>
      <c r="B1" s="628"/>
      <c r="C1" s="628"/>
      <c r="D1" s="628"/>
      <c r="E1" s="628"/>
      <c r="F1" s="628"/>
      <c r="G1" s="628"/>
    </row>
    <row r="2" spans="1:7" s="509" customFormat="1" ht="15.75" customHeight="1">
      <c r="A2" s="629" t="s">
        <v>62</v>
      </c>
      <c r="B2" s="629"/>
      <c r="C2" s="629"/>
      <c r="D2" s="629"/>
      <c r="E2" s="629"/>
      <c r="F2" s="629"/>
      <c r="G2" s="629"/>
    </row>
    <row r="3" spans="1:7">
      <c r="A3" s="73"/>
      <c r="B3" s="73"/>
      <c r="E3" s="293"/>
    </row>
    <row r="4" spans="1:7" ht="12" customHeight="1">
      <c r="A4" s="114"/>
      <c r="B4" s="115"/>
      <c r="C4" s="102"/>
      <c r="D4" s="151"/>
      <c r="E4" s="294" t="s">
        <v>54</v>
      </c>
      <c r="F4" s="643" t="s">
        <v>13</v>
      </c>
      <c r="G4" s="644"/>
    </row>
    <row r="5" spans="1:7" ht="12" customHeight="1">
      <c r="A5" s="116" t="s">
        <v>53</v>
      </c>
      <c r="B5" s="101" t="s">
        <v>11</v>
      </c>
      <c r="C5" s="643" t="s">
        <v>213</v>
      </c>
      <c r="D5" s="644"/>
      <c r="E5" s="294" t="s">
        <v>15</v>
      </c>
      <c r="F5" s="643" t="s">
        <v>15</v>
      </c>
      <c r="G5" s="644"/>
    </row>
    <row r="6" spans="1:7" ht="12" customHeight="1">
      <c r="A6" s="117"/>
      <c r="B6" s="104" t="s">
        <v>232</v>
      </c>
      <c r="C6" s="646" t="s">
        <v>212</v>
      </c>
      <c r="D6" s="647"/>
      <c r="E6" s="295" t="s">
        <v>55</v>
      </c>
      <c r="F6" s="646" t="s">
        <v>19</v>
      </c>
      <c r="G6" s="647"/>
    </row>
    <row r="7" spans="1:7" ht="12" customHeight="1">
      <c r="A7" s="118"/>
      <c r="B7" s="104"/>
      <c r="C7" s="102"/>
      <c r="D7" s="151"/>
      <c r="E7" s="295" t="s">
        <v>20</v>
      </c>
      <c r="F7" s="634" t="s">
        <v>20</v>
      </c>
      <c r="G7" s="638"/>
    </row>
    <row r="8" spans="1:7" ht="16.5" customHeight="1" thickBot="1">
      <c r="A8" s="73"/>
      <c r="B8" s="483" t="s">
        <v>575</v>
      </c>
      <c r="C8" s="83">
        <v>2024</v>
      </c>
      <c r="D8" s="83">
        <v>2025</v>
      </c>
      <c r="E8" s="83" t="s">
        <v>561</v>
      </c>
      <c r="F8" s="83">
        <v>2024</v>
      </c>
      <c r="G8" s="83">
        <v>2025</v>
      </c>
    </row>
    <row r="9" spans="1:7" ht="15.75" thickBot="1">
      <c r="A9" s="633" t="s">
        <v>486</v>
      </c>
      <c r="B9" s="645"/>
      <c r="C9" s="633"/>
      <c r="D9" s="633"/>
      <c r="E9" s="633"/>
      <c r="F9" s="633"/>
      <c r="G9" s="633"/>
    </row>
    <row r="10" spans="1:7" ht="24.75" customHeight="1">
      <c r="A10" s="382"/>
      <c r="B10" s="382" t="s">
        <v>331</v>
      </c>
      <c r="C10" s="383"/>
      <c r="D10" s="383"/>
      <c r="E10" s="384"/>
      <c r="F10" s="385"/>
      <c r="G10" s="385"/>
    </row>
    <row r="11" spans="1:7" ht="24.75" customHeight="1">
      <c r="A11" s="119"/>
      <c r="B11" s="121" t="s">
        <v>310</v>
      </c>
      <c r="C11" s="109">
        <v>49</v>
      </c>
      <c r="D11" s="109">
        <v>41</v>
      </c>
      <c r="E11" s="269">
        <v>-16.326530612244895</v>
      </c>
      <c r="F11" s="111">
        <v>5.0329194013907293E-2</v>
      </c>
      <c r="G11" s="327">
        <v>3.6552640259612898E-2</v>
      </c>
    </row>
    <row r="12" spans="1:7" ht="24.75" customHeight="1">
      <c r="A12" s="119"/>
      <c r="B12" s="121" t="s">
        <v>311</v>
      </c>
      <c r="C12" s="109">
        <v>74607</v>
      </c>
      <c r="D12" s="109">
        <v>87010</v>
      </c>
      <c r="E12" s="269">
        <v>16.624445427372759</v>
      </c>
      <c r="F12" s="110">
        <v>76.630819955011859</v>
      </c>
      <c r="G12" s="110">
        <v>77.571834853388253</v>
      </c>
    </row>
    <row r="13" spans="1:7" ht="24.75" customHeight="1">
      <c r="A13" s="119"/>
      <c r="B13" s="121" t="s">
        <v>312</v>
      </c>
      <c r="C13" s="109">
        <v>584</v>
      </c>
      <c r="D13" s="109">
        <v>494</v>
      </c>
      <c r="E13" s="269">
        <v>-15.410958904109584</v>
      </c>
      <c r="F13" s="110">
        <v>0.59984182253309914</v>
      </c>
      <c r="G13" s="110">
        <v>0.44041473873777492</v>
      </c>
    </row>
    <row r="14" spans="1:7" ht="24.75" customHeight="1">
      <c r="A14" s="119"/>
      <c r="B14" s="121" t="s">
        <v>313</v>
      </c>
      <c r="C14" s="109">
        <v>5604</v>
      </c>
      <c r="D14" s="109">
        <v>5271</v>
      </c>
      <c r="E14" s="269">
        <v>-5.9421841541755889</v>
      </c>
      <c r="F14" s="110">
        <v>5.7560163929374788</v>
      </c>
      <c r="G14" s="110">
        <v>4.6992430928882829</v>
      </c>
    </row>
    <row r="15" spans="1:7" ht="24.75" customHeight="1">
      <c r="A15" s="119"/>
      <c r="B15" s="121" t="s">
        <v>314</v>
      </c>
      <c r="C15" s="109">
        <v>11251</v>
      </c>
      <c r="D15" s="109">
        <v>8118</v>
      </c>
      <c r="E15" s="269">
        <v>-27.846413652119818</v>
      </c>
      <c r="F15" s="110">
        <v>11.556199221438183</v>
      </c>
      <c r="G15" s="110">
        <v>7.2374227714033541</v>
      </c>
    </row>
    <row r="16" spans="1:7" ht="24.75" customHeight="1">
      <c r="A16" s="119"/>
      <c r="B16" s="121" t="s">
        <v>326</v>
      </c>
      <c r="C16" s="109">
        <v>32</v>
      </c>
      <c r="D16" s="109">
        <v>25</v>
      </c>
      <c r="E16" s="269">
        <v>-21.875</v>
      </c>
      <c r="F16" s="110">
        <v>3.2868045070306807E-2</v>
      </c>
      <c r="G16" s="110">
        <v>2.2288195280251766E-2</v>
      </c>
    </row>
    <row r="17" spans="1:7" ht="24.75" customHeight="1">
      <c r="A17" s="119"/>
      <c r="B17" s="121" t="s">
        <v>316</v>
      </c>
      <c r="C17" s="109">
        <v>78</v>
      </c>
      <c r="D17" s="109">
        <v>1</v>
      </c>
      <c r="E17" s="269">
        <v>-98.71794871794873</v>
      </c>
      <c r="F17" s="142">
        <v>8.0115859858872832E-2</v>
      </c>
      <c r="G17" s="142">
        <v>8.9152781121007061E-4</v>
      </c>
    </row>
    <row r="18" spans="1:7" ht="24.75" customHeight="1">
      <c r="A18" s="119"/>
      <c r="B18" s="121" t="s">
        <v>327</v>
      </c>
      <c r="C18" s="109">
        <v>1453</v>
      </c>
      <c r="D18" s="109">
        <v>7094</v>
      </c>
      <c r="E18" s="269">
        <v>388.23124569855469</v>
      </c>
      <c r="F18" s="142">
        <v>1.4924146714736182</v>
      </c>
      <c r="G18" s="142">
        <v>6.3244982927242415</v>
      </c>
    </row>
    <row r="19" spans="1:7" ht="24.75" customHeight="1">
      <c r="A19" s="119"/>
      <c r="B19" s="121" t="s">
        <v>318</v>
      </c>
      <c r="C19" s="109">
        <v>0</v>
      </c>
      <c r="D19" s="109">
        <v>0</v>
      </c>
      <c r="E19" s="109">
        <v>0</v>
      </c>
      <c r="F19" s="109">
        <v>0</v>
      </c>
      <c r="G19" s="109">
        <v>0</v>
      </c>
    </row>
    <row r="20" spans="1:7" ht="24.75" customHeight="1">
      <c r="A20" s="120"/>
      <c r="B20" s="121" t="s">
        <v>328</v>
      </c>
      <c r="C20" s="109">
        <v>1997</v>
      </c>
      <c r="D20" s="109">
        <v>2221</v>
      </c>
      <c r="E20" s="269">
        <v>11.216825237856787</v>
      </c>
      <c r="F20" s="142">
        <v>2.0511714376688341</v>
      </c>
      <c r="G20" s="142">
        <v>1.9800832686975671</v>
      </c>
    </row>
    <row r="21" spans="1:7" ht="24.75" customHeight="1">
      <c r="A21" s="120"/>
      <c r="B21" s="121" t="s">
        <v>320</v>
      </c>
      <c r="C21" s="109">
        <v>1696</v>
      </c>
      <c r="D21" s="109">
        <v>1884</v>
      </c>
      <c r="E21" s="269">
        <v>11.084905660377364</v>
      </c>
      <c r="F21" s="142">
        <v>1.7420063887262607</v>
      </c>
      <c r="G21" s="142">
        <v>1.6796383963197732</v>
      </c>
    </row>
    <row r="22" spans="1:7" ht="24.75" customHeight="1">
      <c r="A22" s="120"/>
      <c r="B22" s="121" t="s">
        <v>321</v>
      </c>
      <c r="C22" s="109">
        <v>0</v>
      </c>
      <c r="D22" s="109">
        <v>0</v>
      </c>
      <c r="E22" s="109">
        <v>0</v>
      </c>
      <c r="F22" s="109">
        <v>0</v>
      </c>
      <c r="G22" s="109">
        <v>0</v>
      </c>
    </row>
    <row r="23" spans="1:7" ht="24.75" customHeight="1">
      <c r="A23" s="120"/>
      <c r="B23" s="121" t="s">
        <v>322</v>
      </c>
      <c r="C23" s="109">
        <v>8</v>
      </c>
      <c r="D23" s="109">
        <v>8</v>
      </c>
      <c r="E23" s="269">
        <v>0</v>
      </c>
      <c r="F23" s="327">
        <v>8.2170112675767019E-3</v>
      </c>
      <c r="G23" s="327">
        <v>7.1322224896805649E-3</v>
      </c>
    </row>
    <row r="24" spans="1:7" ht="24.75" customHeight="1">
      <c r="A24" s="477"/>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t="s">
        <v>572</v>
      </c>
      <c r="F29" s="307" t="s">
        <v>572</v>
      </c>
      <c r="G29" s="307" t="s">
        <v>572</v>
      </c>
    </row>
    <row r="30" spans="1:7" ht="15" customHeight="1">
      <c r="A30" s="390"/>
      <c r="B30" s="391" t="s">
        <v>305</v>
      </c>
      <c r="C30" s="392">
        <v>97359</v>
      </c>
      <c r="D30" s="392">
        <v>112167</v>
      </c>
      <c r="E30" s="393">
        <v>15.209687856284472</v>
      </c>
      <c r="F30" s="394">
        <v>100</v>
      </c>
      <c r="G30" s="395">
        <v>100</v>
      </c>
    </row>
    <row r="31" spans="1:7" ht="12.75" thickBot="1">
      <c r="A31" s="91"/>
      <c r="B31" s="91"/>
      <c r="C31" s="252"/>
      <c r="D31" s="252"/>
      <c r="E31" s="233"/>
      <c r="F31" s="91"/>
      <c r="G31" s="91"/>
    </row>
    <row r="32" spans="1:7" ht="15.75" thickBot="1">
      <c r="A32" s="633" t="s">
        <v>487</v>
      </c>
      <c r="B32" s="633"/>
      <c r="C32" s="633"/>
      <c r="D32" s="633"/>
      <c r="E32" s="633"/>
      <c r="F32" s="633"/>
      <c r="G32" s="633"/>
    </row>
    <row r="33" spans="1:7" ht="28.5" customHeight="1">
      <c r="A33" s="382"/>
      <c r="B33" s="382" t="s">
        <v>331</v>
      </c>
      <c r="C33" s="383"/>
      <c r="D33" s="383"/>
      <c r="E33" s="384"/>
      <c r="F33" s="385"/>
      <c r="G33" s="385"/>
    </row>
    <row r="34" spans="1:7" ht="28.5" customHeight="1">
      <c r="A34" s="119"/>
      <c r="B34" s="121" t="s">
        <v>310</v>
      </c>
      <c r="C34" s="109">
        <v>0</v>
      </c>
      <c r="D34" s="109">
        <v>0</v>
      </c>
      <c r="E34" s="109">
        <v>0</v>
      </c>
      <c r="F34" s="109">
        <v>0</v>
      </c>
      <c r="G34" s="109">
        <v>0</v>
      </c>
    </row>
    <row r="35" spans="1:7" ht="28.5" customHeight="1">
      <c r="A35" s="119"/>
      <c r="B35" s="121" t="s">
        <v>311</v>
      </c>
      <c r="C35" s="436">
        <v>107</v>
      </c>
      <c r="D35" s="436">
        <v>98</v>
      </c>
      <c r="E35" s="269">
        <v>-8.4112149532710294</v>
      </c>
      <c r="F35" s="111">
        <v>4.436152570480929</v>
      </c>
      <c r="G35" s="111">
        <v>4.1315345699831365</v>
      </c>
    </row>
    <row r="36" spans="1:7" ht="28.5" customHeight="1">
      <c r="A36" s="119"/>
      <c r="B36" s="121" t="s">
        <v>312</v>
      </c>
      <c r="C36" s="436">
        <v>2</v>
      </c>
      <c r="D36" s="436">
        <v>4</v>
      </c>
      <c r="E36" s="269">
        <v>100</v>
      </c>
      <c r="F36" s="111">
        <v>8.2918739635157543E-2</v>
      </c>
      <c r="G36" s="111">
        <v>0.16863406408094433</v>
      </c>
    </row>
    <row r="37" spans="1:7" ht="28.5" customHeight="1">
      <c r="A37" s="119"/>
      <c r="B37" s="121" t="s">
        <v>313</v>
      </c>
      <c r="C37" s="436">
        <v>10</v>
      </c>
      <c r="D37" s="436">
        <v>5</v>
      </c>
      <c r="E37" s="269">
        <v>-50</v>
      </c>
      <c r="F37" s="111">
        <v>0.41459369817578773</v>
      </c>
      <c r="G37" s="111">
        <v>0.21079258010118043</v>
      </c>
    </row>
    <row r="38" spans="1:7" ht="28.5" customHeight="1">
      <c r="A38" s="119"/>
      <c r="B38" s="121" t="s">
        <v>314</v>
      </c>
      <c r="C38" s="436">
        <v>24</v>
      </c>
      <c r="D38" s="436">
        <v>66</v>
      </c>
      <c r="E38" s="269">
        <v>175</v>
      </c>
      <c r="F38" s="111">
        <v>0.99502487562189057</v>
      </c>
      <c r="G38" s="111">
        <v>2.7824620573355818</v>
      </c>
    </row>
    <row r="39" spans="1:7" ht="28.5" customHeight="1">
      <c r="A39" s="119"/>
      <c r="B39" s="121" t="s">
        <v>326</v>
      </c>
      <c r="C39" s="109">
        <v>0</v>
      </c>
      <c r="D39" s="109">
        <v>0</v>
      </c>
      <c r="E39" s="109">
        <v>0</v>
      </c>
      <c r="F39" s="109">
        <v>0</v>
      </c>
      <c r="G39" s="109">
        <v>0</v>
      </c>
    </row>
    <row r="40" spans="1:7" ht="28.5" customHeight="1">
      <c r="A40" s="355"/>
      <c r="B40" s="121" t="s">
        <v>316</v>
      </c>
      <c r="C40" s="109">
        <v>0</v>
      </c>
      <c r="D40" s="109">
        <v>0</v>
      </c>
      <c r="E40" s="109">
        <v>0</v>
      </c>
      <c r="F40" s="109">
        <v>0</v>
      </c>
      <c r="G40" s="109">
        <v>0</v>
      </c>
    </row>
    <row r="41" spans="1:7" ht="28.5" customHeight="1">
      <c r="A41" s="119"/>
      <c r="B41" s="121" t="s">
        <v>327</v>
      </c>
      <c r="C41" s="436">
        <v>214</v>
      </c>
      <c r="D41" s="436">
        <v>166</v>
      </c>
      <c r="E41" s="269">
        <v>-22.429906542056077</v>
      </c>
      <c r="F41" s="327">
        <v>8.8723051409618581</v>
      </c>
      <c r="G41" s="327">
        <v>6.9983136593591899</v>
      </c>
    </row>
    <row r="42" spans="1:7" ht="28.5" customHeight="1">
      <c r="A42" s="119"/>
      <c r="B42" s="121" t="s">
        <v>318</v>
      </c>
      <c r="C42" s="436" t="s">
        <v>572</v>
      </c>
      <c r="D42" s="436" t="s">
        <v>572</v>
      </c>
      <c r="E42" s="436" t="s">
        <v>572</v>
      </c>
      <c r="F42" s="436" t="s">
        <v>572</v>
      </c>
      <c r="G42" s="436" t="s">
        <v>572</v>
      </c>
    </row>
    <row r="43" spans="1:7" ht="28.5" customHeight="1">
      <c r="A43" s="120"/>
      <c r="B43" s="121" t="s">
        <v>328</v>
      </c>
      <c r="C43" s="542">
        <v>973</v>
      </c>
      <c r="D43" s="436">
        <v>734</v>
      </c>
      <c r="E43" s="269">
        <v>-24.563206577595064</v>
      </c>
      <c r="F43" s="327">
        <v>40.339966832504146</v>
      </c>
      <c r="G43" s="327">
        <v>30.94435075885329</v>
      </c>
    </row>
    <row r="44" spans="1:7" ht="28.5" customHeight="1">
      <c r="A44" s="120"/>
      <c r="B44" s="121" t="s">
        <v>320</v>
      </c>
      <c r="C44" s="542">
        <v>1082</v>
      </c>
      <c r="D44" s="436">
        <v>1299</v>
      </c>
      <c r="E44" s="269">
        <v>20.055452865064694</v>
      </c>
      <c r="F44" s="327">
        <v>44.859038142620236</v>
      </c>
      <c r="G44" s="327">
        <v>54.763912310286678</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78"/>
      <c r="B53" s="396" t="s">
        <v>305</v>
      </c>
      <c r="C53" s="379">
        <v>2412</v>
      </c>
      <c r="D53" s="379">
        <v>2372</v>
      </c>
      <c r="E53" s="380">
        <v>-1.6583747927031545</v>
      </c>
      <c r="F53" s="381">
        <v>100</v>
      </c>
      <c r="G53" s="387">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32:G32"/>
    <mergeCell ref="F5:G5"/>
    <mergeCell ref="C6:D6"/>
    <mergeCell ref="F6:G6"/>
    <mergeCell ref="F7:G7"/>
    <mergeCell ref="A1:G1"/>
    <mergeCell ref="A2:G2"/>
    <mergeCell ref="C5:D5"/>
    <mergeCell ref="F4:G4"/>
    <mergeCell ref="A9:G9"/>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Redona Eltari</cp:lastModifiedBy>
  <cp:lastPrinted>2025-09-25T13:28:21Z</cp:lastPrinted>
  <dcterms:created xsi:type="dcterms:W3CDTF">2003-05-15T02:09:00Z</dcterms:created>
  <dcterms:modified xsi:type="dcterms:W3CDTF">2025-09-26T10:26:26Z</dcterms:modified>
</cp:coreProperties>
</file>