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charts/chart14.xml" ContentType="application/vnd.openxmlformats-officedocument.drawingml.chart+xml"/>
  <Override PartName="/xl/theme/themeOverride2.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theme/themeOverride3.xml" ContentType="application/vnd.openxmlformats-officedocument.themeOverride+xml"/>
  <Override PartName="/xl/charts/chart16.xml" ContentType="application/vnd.openxmlformats-officedocument.drawingml.chart+xml"/>
  <Override PartName="/xl/theme/themeOverride4.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drawings/drawing1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20.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3.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4.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5.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drawings/drawing26.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27.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28.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29.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drawings/drawing30.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31.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32.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3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34.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35.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36.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3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theme/themeOverride7.xml" ContentType="application/vnd.openxmlformats-officedocument.themeOverride+xml"/>
  <Override PartName="/xl/drawings/drawing3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9.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40.xml" ContentType="application/vnd.openxmlformats-officedocument.drawing+xml"/>
  <Override PartName="/xl/charts/chart99.xml" ContentType="application/vnd.openxmlformats-officedocument.drawingml.chart+xml"/>
  <Override PartName="/xl/drawings/drawing41.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drawings/drawing42.xml" ContentType="application/vnd.openxmlformats-officedocument.drawing+xml"/>
  <Override PartName="/xl/charts/chart102.xml" ContentType="application/vnd.openxmlformats-officedocument.drawingml.chart+xml"/>
  <Override PartName="/xl/charts/chart103.xml" ContentType="application/vnd.openxmlformats-officedocument.drawingml.chart+xml"/>
  <Override PartName="/xl/drawings/drawing43.xml" ContentType="application/vnd.openxmlformats-officedocument.drawing+xml"/>
  <Override PartName="/xl/charts/chart104.xml" ContentType="application/vnd.openxmlformats-officedocument.drawingml.chart+xml"/>
  <Override PartName="/xl/charts/chart105.xml" ContentType="application/vnd.openxmlformats-officedocument.drawingml.chart+xml"/>
  <Override PartName="/xl/drawings/drawing44.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drawings/drawing45.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theme/themeOverride8.xml" ContentType="application/vnd.openxmlformats-officedocument.themeOverride+xml"/>
  <Override PartName="/xl/drawings/drawing46.xml" ContentType="application/vnd.openxmlformats-officedocument.drawing+xml"/>
  <Override PartName="/xl/charts/chart1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C:\Users\2\OneDrive - Autoriteti i Mbikëqyrjes Financiare (AMF)\Desktop\"/>
    </mc:Choice>
  </mc:AlternateContent>
  <bookViews>
    <workbookView xWindow="-120" yWindow="-120" windowWidth="29040" windowHeight="15720" tabRatio="976" firstSheet="1" activeTab="1"/>
  </bookViews>
  <sheets>
    <sheet name="Mozart Reports" sheetId="94" state="veryHidden" r:id="rId1"/>
    <sheet name="Kapaku" sheetId="145" r:id="rId2"/>
    <sheet name="Shenime" sheetId="6" r:id="rId3"/>
    <sheet name="Permbajtja" sheetId="26" r:id="rId4"/>
    <sheet name="F3" sheetId="93" r:id="rId5"/>
    <sheet name="F4" sheetId="173" r:id="rId6"/>
    <sheet name="F5" sheetId="179" r:id="rId7"/>
    <sheet name="F6" sheetId="172" r:id="rId8"/>
    <sheet name="F7" sheetId="171" r:id="rId9"/>
    <sheet name="F8" sheetId="174" r:id="rId10"/>
    <sheet name="F9" sheetId="176" r:id="rId11"/>
    <sheet name="F10" sheetId="177" r:id="rId12"/>
    <sheet name="F11" sheetId="175" r:id="rId13"/>
    <sheet name="F12" sheetId="97" r:id="rId14"/>
    <sheet name="F13" sheetId="68" r:id="rId15"/>
    <sheet name="F14" sheetId="124" r:id="rId16"/>
    <sheet name="F15" sheetId="115" r:id="rId17"/>
    <sheet name="F16" sheetId="96" r:id="rId18"/>
    <sheet name="F17" sheetId="98" r:id="rId19"/>
    <sheet name="F18" sheetId="99" r:id="rId20"/>
    <sheet name="F19" sheetId="125" r:id="rId21"/>
    <sheet name="F20" sheetId="116" r:id="rId22"/>
    <sheet name="F21" sheetId="100" r:id="rId23"/>
    <sheet name="F22" sheetId="167" r:id="rId24"/>
    <sheet name="F23" sheetId="101" r:id="rId25"/>
    <sheet name="F24" sheetId="126" r:id="rId26"/>
    <sheet name="F25" sheetId="133" r:id="rId27"/>
    <sheet name="F26" sheetId="102" r:id="rId28"/>
    <sheet name="F27" sheetId="127" r:id="rId29"/>
    <sheet name="F28" sheetId="132" r:id="rId30"/>
    <sheet name="F29" sheetId="103" r:id="rId31"/>
    <sheet name="F30" sheetId="128" r:id="rId32"/>
    <sheet name="F31" sheetId="117" r:id="rId33"/>
    <sheet name="Ndarja e tregut KJ" sheetId="104" state="hidden" r:id="rId34"/>
    <sheet name="F32" sheetId="120" r:id="rId35"/>
    <sheet name="F33" sheetId="129" r:id="rId36"/>
    <sheet name="F34" sheetId="106" r:id="rId37"/>
    <sheet name="F35" sheetId="130" r:id="rId38"/>
    <sheet name="F36" sheetId="105" r:id="rId39"/>
    <sheet name="F37" sheetId="131" r:id="rId40"/>
    <sheet name="F38" sheetId="153" r:id="rId41"/>
    <sheet name="F39" sheetId="151" r:id="rId42"/>
    <sheet name="F40" sheetId="152" r:id="rId43"/>
    <sheet name="F41" sheetId="157" r:id="rId44"/>
    <sheet name="F42" sheetId="154" r:id="rId45"/>
    <sheet name="F43" sheetId="156" r:id="rId46"/>
    <sheet name="F44" sheetId="166" r:id="rId47"/>
    <sheet name="F45" sheetId="158" r:id="rId48"/>
    <sheet name="F46" sheetId="159" r:id="rId49"/>
    <sheet name="F47" sheetId="164" r:id="rId50"/>
    <sheet name="F48" sheetId="165" r:id="rId51"/>
    <sheet name="F49" sheetId="163" r:id="rId52"/>
    <sheet name="F50" sheetId="168" r:id="rId53"/>
    <sheet name="F51" sheetId="134" r:id="rId54"/>
    <sheet name="Sqarime" sheetId="80" r:id="rId55"/>
  </sheets>
  <externalReferences>
    <externalReference r:id="rId56"/>
  </externalReferences>
  <definedNames>
    <definedName name="_xlnm._FilterDatabase" localSheetId="26" hidden="1">'F25'!$A$11:$E$17</definedName>
    <definedName name="_Order1" hidden="1">255</definedName>
    <definedName name="_Order2" hidden="1">0</definedName>
    <definedName name="_xlnm.Print_Area" localSheetId="11">'F10'!$A$1:$L$40</definedName>
    <definedName name="_xlnm.Print_Area" localSheetId="12">'F11'!$A$1:$L$36</definedName>
    <definedName name="_xlnm.Print_Area" localSheetId="13">'F12'!$A$1:$F$63</definedName>
    <definedName name="_xlnm.Print_Area" localSheetId="14">'F13'!$A$1:$G$47</definedName>
    <definedName name="_xlnm.Print_Area" localSheetId="15">'F14'!$A$1:$H$52</definedName>
    <definedName name="_xlnm.Print_Area" localSheetId="16">'F15'!$A$1:$G$55</definedName>
    <definedName name="_xlnm.Print_Area" localSheetId="17">'F16'!$A$1:$G$31</definedName>
    <definedName name="_xlnm.Print_Area" localSheetId="18">'F17'!$A$1:$G$35</definedName>
    <definedName name="_xlnm.Print_Area" localSheetId="19">'F18'!$A$1:$F$49</definedName>
    <definedName name="_xlnm.Print_Area" localSheetId="20">'F19'!$A$1:$F$49</definedName>
    <definedName name="_xlnm.Print_Area" localSheetId="21">'F20'!$A$1:$F$45</definedName>
    <definedName name="_xlnm.Print_Area" localSheetId="22">'F21'!$A$1:$H$70</definedName>
    <definedName name="_xlnm.Print_Area" localSheetId="24">'F23'!$A$1:$F$55</definedName>
    <definedName name="_xlnm.Print_Area" localSheetId="25">'F24'!$A$1:$H$63</definedName>
    <definedName name="_xlnm.Print_Area" localSheetId="26">'F25'!$A$1:$E$54</definedName>
    <definedName name="_xlnm.Print_Area" localSheetId="27">'F26'!$A$1:$F$53</definedName>
    <definedName name="_xlnm.Print_Area" localSheetId="28">'F27'!$A$1:$F$52</definedName>
    <definedName name="_xlnm.Print_Area" localSheetId="29">'F28'!$A$1:$F$56</definedName>
    <definedName name="_xlnm.Print_Area" localSheetId="30">'F29'!$A$1:$F$52</definedName>
    <definedName name="_xlnm.Print_Area" localSheetId="4">'F3'!$A$1:$E$17</definedName>
    <definedName name="_xlnm.Print_Area" localSheetId="31">'F30'!$A$1:$F$52</definedName>
    <definedName name="_xlnm.Print_Area" localSheetId="32">'F31'!$A$1:$H$43</definedName>
    <definedName name="_xlnm.Print_Area" localSheetId="34">'F32'!$A$1:$F$55</definedName>
    <definedName name="_xlnm.Print_Area" localSheetId="35">'F33'!$A$1:$F$54</definedName>
    <definedName name="_xlnm.Print_Area" localSheetId="36">'F34'!$A$1:$F$56</definedName>
    <definedName name="_xlnm.Print_Area" localSheetId="37">'F35'!$A$1:$F$53</definedName>
    <definedName name="_xlnm.Print_Area" localSheetId="38">'F36'!$A$1:$F$55</definedName>
    <definedName name="_xlnm.Print_Area" localSheetId="39">'F37'!$A$1:$F$53</definedName>
    <definedName name="_xlnm.Print_Area" localSheetId="40">'F38'!$A$1:$F$56</definedName>
    <definedName name="_xlnm.Print_Area" localSheetId="41">'F39'!$A$1:$F$53</definedName>
    <definedName name="_xlnm.Print_Area" localSheetId="5">'F4'!$A$1:$L$38</definedName>
    <definedName name="_xlnm.Print_Area" localSheetId="42">'F40'!$A$1:$F$53</definedName>
    <definedName name="_xlnm.Print_Area" localSheetId="43">'F41'!$A$1:$F$50</definedName>
    <definedName name="_xlnm.Print_Area" localSheetId="44">'F42'!$A$1:$F$56</definedName>
    <definedName name="_xlnm.Print_Area" localSheetId="45">'F43'!$A$1:$F$52</definedName>
    <definedName name="_xlnm.Print_Area" localSheetId="46">'F44'!$A$1:$F$65</definedName>
    <definedName name="_xlnm.Print_Area" localSheetId="47">'F45'!$A$1:$F$62</definedName>
    <definedName name="_xlnm.Print_Area" localSheetId="48">'F46'!$A$1:$F$57</definedName>
    <definedName name="_xlnm.Print_Area" localSheetId="49">'F47'!$A$1:$H$55</definedName>
    <definedName name="_xlnm.Print_Area" localSheetId="50">'F48'!$A$1:$H$57</definedName>
    <definedName name="_xlnm.Print_Area" localSheetId="51">'F49'!$A$1:$F$55</definedName>
    <definedName name="_xlnm.Print_Area" localSheetId="6">'F5'!$A$1:$M$31</definedName>
    <definedName name="_xlnm.Print_Area" localSheetId="52">'F50'!$A$1:$F$42</definedName>
    <definedName name="_xlnm.Print_Area" localSheetId="53">'F51'!$A$1:$D$46</definedName>
    <definedName name="_xlnm.Print_Area" localSheetId="8">'F7'!$A$1:$L$43</definedName>
    <definedName name="_xlnm.Print_Area" localSheetId="9">'F8'!$A$1:$L$39</definedName>
    <definedName name="_xlnm.Print_Area" localSheetId="10">'F9'!$A$1:$L$37</definedName>
    <definedName name="_xlnm.Print_Area" localSheetId="1">Kapaku!$A$1:$G$39</definedName>
    <definedName name="_xlnm.Print_Area" localSheetId="3">Permbajtja!$A$1:$J$63</definedName>
    <definedName name="_xlnm.Print_Area" localSheetId="2">Shenime!$A$1:$B$33</definedName>
    <definedName name="_xlnm.Print_Area" localSheetId="54">Sqarime!$A$1:$E$22</definedName>
    <definedName name="Z_CE7EBE67_DCEA_4A6B_A7CE_D3282729E0AF_.wvu.PrintArea" localSheetId="14" hidden="1">'F13'!$B$1:$G$53</definedName>
    <definedName name="Z_CE7EBE67_DCEA_4A6B_A7CE_D3282729E0AF_.wvu.PrintArea" localSheetId="4" hidden="1">'F3'!$B$2:$B$16</definedName>
    <definedName name="Z_CE7EBE67_DCEA_4A6B_A7CE_D3282729E0AF_.wvu.PrintArea" localSheetId="3" hidden="1">Permbajtja!$A$2:$D$37</definedName>
    <definedName name="Z_CE7EBE67_DCEA_4A6B_A7CE_D3282729E0AF_.wvu.PrintArea" localSheetId="2" hidden="1">Shenime!$A$2:$B$32</definedName>
    <definedName name="Z_CE7EBE67_DCEA_4A6B_A7CE_D3282729E0AF_.wvu.PrintArea" localSheetId="54"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76" l="1"/>
  <c r="L17" i="176"/>
  <c r="L20" i="171"/>
  <c r="K17" i="176"/>
  <c r="J17" i="176"/>
  <c r="I17" i="176"/>
  <c r="H17" i="176"/>
  <c r="G17" i="176"/>
  <c r="F17" i="176"/>
  <c r="E17" i="176"/>
  <c r="D17" i="176"/>
  <c r="C17" i="176"/>
  <c r="B17" i="176"/>
  <c r="C17" i="172" l="1"/>
  <c r="D17" i="172"/>
  <c r="E17" i="172"/>
  <c r="F17" i="172"/>
  <c r="G17" i="172"/>
  <c r="H17" i="172"/>
  <c r="I17" i="172"/>
  <c r="J17" i="172"/>
  <c r="K17" i="172"/>
  <c r="L17" i="172"/>
  <c r="B17" i="172"/>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<sst xmlns="http://schemas.openxmlformats.org/spreadsheetml/2006/main" count="1876" uniqueCount="705">
  <si>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</si>
  <si>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</si>
  <si>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</si>
  <si>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</si>
  <si>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</si>
  <si>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</si>
  <si>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</si>
  <si>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</si>
  <si>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</si>
  <si>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</si>
  <si>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</si>
  <si>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</si>
  <si>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</si>
  <si>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</si>
  <si>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</si>
  <si>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</si>
  <si>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</si>
  <si>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</si>
  <si>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</si>
  <si>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</si>
  <si>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</si>
  <si>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</si>
  <si>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</si>
  <si>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</si>
  <si>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</si>
  <si>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</si>
  <si>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</si>
  <si>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</si>
  <si>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</si>
  <si>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</si>
  <si>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</si>
  <si>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</si>
  <si>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</si>
  <si>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</si>
  <si>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</si>
  <si>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</si>
  <si>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</si>
  <si>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</si>
  <si>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</si>
  <si>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</si>
  <si>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</si>
  <si>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</si>
  <si>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</si>
  <si>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</si>
  <si>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</si>
  <si>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</si>
  <si>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</si>
  <si>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</si>
  <si>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</si>
  <si>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</si>
  <si>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</si>
  <si>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</si>
  <si>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</si>
  <si>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</si>
  <si>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</si>
  <si>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</si>
  <si>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</si>
  <si>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</si>
  <si>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</si>
  <si>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</si>
  <si>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</si>
  <si>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</si>
  <si>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</si>
  <si>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</si>
  <si>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</si>
  <si>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</si>
  <si>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</si>
  <si>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</si>
  <si>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</si>
  <si>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</si>
  <si>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</si>
  <si>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</si>
  <si>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</si>
  <si>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</si>
  <si>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</si>
  <si>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</si>
  <si>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</si>
  <si>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</si>
  <si>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</si>
  <si>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</si>
  <si>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</si>
  <si>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</si>
  <si>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</si>
  <si>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</si>
  <si>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</si>
  <si>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</si>
  <si>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</si>
  <si>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</si>
  <si>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</si>
  <si>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</si>
  <si>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</si>
  <si>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</si>
  <si>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</si>
  <si>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</si>
  <si>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</si>
  <si>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</si>
  <si>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</si>
  <si>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</si>
  <si>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</si>
  <si>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</si>
  <si>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</si>
  <si>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</si>
  <si>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</si>
  <si>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</si>
  <si>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</si>
  <si>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</si>
  <si>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</si>
  <si>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</si>
  <si>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</si>
  <si>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</si>
  <si>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</si>
  <si>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</si>
  <si>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</si>
  <si>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</si>
  <si>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</si>
  <si>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</si>
  <si>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</si>
  <si>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</si>
  <si>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</si>
  <si>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</si>
  <si>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</si>
  <si>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</si>
  <si>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</si>
  <si>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</si>
  <si>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</si>
  <si>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</si>
  <si>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</si>
  <si>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</si>
  <si>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</si>
  <si>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</si>
  <si>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</si>
  <si>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</si>
  <si>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</si>
  <si>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</si>
  <si>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</si>
  <si>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</si>
  <si>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</si>
  <si>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</si>
  <si>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</si>
  <si>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</si>
  <si>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</si>
  <si>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</si>
  <si>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</si>
  <si>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</si>
  <si>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</si>
  <si>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</si>
  <si>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</si>
  <si>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</si>
  <si>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</si>
  <si>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</si>
  <si>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</si>
  <si>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</si>
  <si>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</si>
  <si>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</si>
  <si>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</si>
  <si>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</si>
  <si>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</si>
  <si>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</si>
  <si>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</si>
  <si>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</si>
  <si>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</si>
  <si>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</si>
  <si>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</si>
  <si>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</si>
  <si>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</si>
  <si>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</si>
  <si>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</si>
  <si>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</si>
  <si>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</si>
  <si>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</si>
  <si>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</si>
  <si>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</si>
  <si>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</si>
  <si>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</si>
  <si>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</si>
  <si>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</si>
  <si>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</si>
  <si>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</si>
  <si>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</si>
  <si>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</si>
  <si>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</si>
  <si>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</si>
  <si>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</si>
  <si>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</si>
  <si>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</si>
  <si>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</si>
  <si>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</si>
  <si>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</si>
  <si>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</si>
  <si>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</si>
  <si>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</si>
  <si>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</si>
  <si>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</si>
  <si>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</si>
  <si>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</si>
  <si>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</si>
  <si>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</si>
  <si>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</si>
  <si>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</si>
  <si>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</si>
  <si>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</si>
  <si>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</si>
  <si>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</si>
  <si>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</si>
  <si>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</si>
  <si>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</si>
  <si>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</si>
  <si>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</si>
  <si>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</si>
  <si>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</si>
  <si>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</si>
  <si>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</si>
  <si>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</si>
  <si>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</si>
  <si>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</si>
  <si>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</si>
  <si>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</si>
  <si>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</si>
  <si>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</si>
  <si>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</si>
  <si>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</si>
  <si>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</si>
  <si>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</si>
  <si>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</si>
  <si>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</si>
  <si>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</si>
  <si>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</si>
  <si>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</si>
  <si>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</si>
  <si>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</si>
  <si>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</si>
  <si>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</si>
  <si>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</si>
  <si>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</si>
  <si>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</si>
  <si>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</si>
  <si>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</si>
  <si>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</si>
  <si>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</si>
  <si>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</si>
  <si>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</si>
  <si>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</si>
  <si>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</si>
  <si>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</si>
  <si>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</si>
  <si>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</si>
  <si>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</si>
  <si>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</si>
  <si>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</si>
  <si>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</si>
  <si>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</si>
  <si>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</si>
  <si>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</si>
  <si>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</si>
  <si>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</si>
  <si>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</si>
  <si>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</si>
  <si>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</si>
  <si>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</si>
  <si>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</si>
  <si>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</si>
  <si>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</si>
  <si>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</si>
  <si>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</si>
  <si>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</si>
  <si>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</si>
  <si>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</si>
  <si>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</si>
  <si>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</si>
  <si>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</si>
  <si>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</si>
  <si>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</si>
  <si>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</si>
  <si>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</si>
  <si>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</si>
  <si>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</si>
  <si>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</si>
  <si>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</si>
  <si>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</si>
  <si>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</si>
  <si>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</si>
  <si>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</si>
  <si>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</si>
  <si>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</si>
  <si>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</si>
  <si>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</si>
  <si>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</si>
  <si>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</si>
  <si>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</si>
  <si>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</si>
  <si>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</si>
  <si>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</si>
  <si>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</si>
  <si>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</si>
  <si>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</si>
  <si>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</si>
  <si>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</si>
  <si>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</si>
  <si>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</si>
  <si>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</si>
  <si>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</si>
  <si>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</si>
  <si>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</si>
  <si>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</si>
  <si>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</si>
  <si>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</si>
  <si>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</si>
  <si>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</si>
  <si>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</si>
  <si>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</si>
  <si>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</si>
  <si>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</si>
  <si>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</si>
  <si>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</si>
  <si>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</si>
  <si>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</si>
  <si>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</si>
  <si>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</si>
  <si>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</si>
  <si>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</si>
  <si>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</si>
  <si>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</si>
  <si>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</si>
  <si>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</si>
  <si>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</si>
  <si>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</si>
  <si>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</si>
  <si>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</si>
  <si>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</si>
  <si>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</si>
  <si>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</si>
  <si>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</si>
  <si>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</si>
  <si>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</si>
  <si>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</si>
  <si>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</si>
  <si>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</si>
  <si>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</si>
  <si>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</si>
  <si>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</si>
  <si>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</si>
  <si>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</si>
  <si>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</si>
  <si>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</si>
  <si>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</si>
  <si>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</si>
  <si>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</si>
  <si>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</si>
  <si>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</si>
  <si>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</si>
  <si>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</si>
  <si>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</si>
  <si>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</si>
  <si>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</si>
  <si>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</si>
  <si>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</si>
  <si>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</si>
  <si>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</si>
  <si>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</si>
  <si>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</si>
  <si>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</si>
  <si>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</si>
  <si>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</si>
  <si>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</si>
  <si>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</si>
  <si>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</si>
  <si>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</si>
  <si>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</si>
  <si>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</si>
  <si>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</si>
  <si>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</si>
  <si>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</si>
  <si>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</si>
  <si>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</si>
  <si>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</si>
  <si>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</si>
  <si>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</si>
  <si>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</si>
  <si>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</si>
  <si>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</si>
  <si>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</si>
  <si>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</si>
  <si>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</si>
  <si>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</si>
  <si>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</si>
  <si>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</si>
  <si>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</si>
  <si>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</si>
  <si>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</si>
  <si>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</si>
  <si>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</si>
  <si>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</si>
  <si>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</si>
  <si>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</si>
  <si>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</si>
  <si>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</si>
  <si>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</si>
  <si>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</si>
  <si>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</si>
  <si>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</si>
  <si>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</si>
  <si>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</si>
  <si>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</si>
  <si>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</si>
  <si>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</si>
  <si>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</si>
  <si>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</si>
  <si>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</si>
  <si>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</si>
  <si>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</si>
  <si>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</si>
  <si>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</si>
  <si>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</si>
  <si>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</si>
  <si>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</si>
  <si>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</si>
  <si>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</si>
  <si>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</si>
  <si>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</si>
  <si>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</si>
  <si>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</si>
  <si>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</si>
  <si>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</si>
  <si>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</si>
  <si>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</si>
  <si>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</si>
  <si>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</si>
  <si>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</si>
  <si>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</si>
  <si>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</si>
  <si>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Faqe 39</t>
  </si>
  <si>
    <t>Faqe 40</t>
  </si>
  <si>
    <t xml:space="preserve">Primet e Shkruara Bruto në Sigurimin e Përgjegjësive në Ndërtim   </t>
  </si>
  <si>
    <t>Gross Written Premiums in Construction liability  Insurance</t>
  </si>
  <si>
    <t>Faqe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</si>
  <si>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</si>
  <si>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</si>
  <si>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</si>
  <si>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</si>
  <si>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</si>
  <si>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</si>
  <si>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</si>
  <si>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</si>
  <si>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</si>
  <si>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</si>
  <si>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</si>
  <si>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</si>
  <si>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</si>
  <si>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</si>
  <si>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</si>
  <si>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</si>
  <si>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</si>
  <si>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</si>
  <si>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</si>
  <si>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</si>
  <si>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</si>
  <si>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</si>
  <si>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</si>
  <si>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</si>
  <si>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</si>
  <si>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</si>
  <si>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</si>
  <si>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</si>
  <si>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</si>
  <si>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</si>
  <si>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</si>
  <si>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</si>
  <si>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</si>
  <si>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</si>
  <si>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</si>
  <si>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</si>
  <si>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</si>
  <si>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</si>
  <si>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</si>
  <si>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</si>
  <si>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</si>
  <si>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</si>
  <si>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</si>
  <si>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</si>
  <si>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</si>
  <si>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</si>
  <si>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</si>
  <si>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</si>
  <si>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</si>
  <si>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</si>
  <si>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</si>
  <si>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</si>
  <si>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</si>
  <si>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</si>
  <si>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</si>
  <si>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</si>
  <si>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</si>
  <si>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</si>
  <si>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</si>
  <si>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</si>
  <si>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</si>
  <si>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</si>
  <si>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</si>
  <si>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</si>
  <si>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</si>
  <si>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</si>
  <si>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</si>
  <si>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</si>
  <si>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</si>
  <si>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</si>
  <si>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</si>
  <si>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</si>
  <si>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</si>
  <si>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</si>
  <si>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</si>
  <si>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</si>
  <si>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</si>
  <si>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</si>
  <si>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</si>
  <si>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</si>
  <si>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</si>
  <si>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</si>
  <si>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</si>
  <si>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</si>
  <si>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</si>
  <si>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</si>
  <si>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</si>
  <si>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</si>
  <si>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</si>
  <si>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</si>
  <si>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</si>
  <si>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</si>
  <si>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</si>
  <si>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t>
  </si>
  <si>
    <t>Insig jeta</t>
  </si>
  <si>
    <t>Sicred</t>
  </si>
  <si>
    <t>Albsig jeta</t>
  </si>
  <si>
    <t xml:space="preserve">"Viena Life Insurance" Viena Sigurim Jete </t>
  </si>
  <si>
    <t>Intersig Vienna Insurance Group</t>
  </si>
  <si>
    <t>Ansig</t>
  </si>
  <si>
    <t xml:space="preserve">Ansig </t>
  </si>
  <si>
    <t>Albsig Jete</t>
  </si>
  <si>
    <t>Viena Life Insurance</t>
  </si>
  <si>
    <t>Atlantik</t>
  </si>
  <si>
    <t>Insig sh.a</t>
  </si>
  <si>
    <t>Sigal Life  Insurance Group</t>
  </si>
  <si>
    <t>Sigal Insurance Group</t>
  </si>
  <si>
    <t>Sigma Vienna Insurance Group</t>
  </si>
  <si>
    <t xml:space="preserve">Sigal Life Insurance Group </t>
  </si>
  <si>
    <t>Dëme pezull  Fond Kompesimi /                       Outstanting Claims Compensation Fund</t>
  </si>
  <si>
    <t xml:space="preserve">     </t>
  </si>
  <si>
    <t>Vitet</t>
  </si>
  <si>
    <t>Sigurimi Motorike (klasa 3 dhe 10)</t>
  </si>
  <si>
    <t>Motor Insurance (class 3 and class 10)</t>
  </si>
  <si>
    <r>
      <t xml:space="preserve">Total Tregu / </t>
    </r>
    <r>
      <rPr>
        <b/>
        <i/>
        <sz val="10"/>
        <rFont val="Times New Roman"/>
        <family val="1"/>
      </rPr>
      <t>Total Market</t>
    </r>
  </si>
  <si>
    <t xml:space="preserve">Primet e Shkruara Bruto </t>
  </si>
  <si>
    <t>Gross Written Premiums</t>
  </si>
  <si>
    <t>Primet e Shkruara Bruto , kundrejt PBB -së</t>
  </si>
  <si>
    <t>Gross Written Premiums, as a ratio of GDP</t>
  </si>
  <si>
    <t>(në % ) / (in %)</t>
  </si>
  <si>
    <r>
      <t>Struktura e primet e shkruara sipas grupeve kryesore (në %} /</t>
    </r>
    <r>
      <rPr>
        <i/>
        <sz val="10"/>
        <rFont val="Times New Roman"/>
        <family val="1"/>
      </rPr>
      <t xml:space="preserve"> Market structure GWP - Main groups (in %)</t>
    </r>
  </si>
  <si>
    <r>
      <t xml:space="preserve"> Ecuria Primet e Shkruara Bruto në vite / </t>
    </r>
    <r>
      <rPr>
        <i/>
        <sz val="10"/>
        <rFont val="Times New Roman"/>
        <family val="1"/>
      </rPr>
      <t>Trend of Gross Written Premiums in years</t>
    </r>
  </si>
  <si>
    <r>
      <t xml:space="preserve">Primi i Shkruar Bruto Totali / PBB    </t>
    </r>
    <r>
      <rPr>
        <b/>
        <i/>
        <sz val="10"/>
        <rFont val="Times New Roman"/>
        <family val="1"/>
      </rPr>
      <t>Total Gross written premiums /GDP</t>
    </r>
  </si>
  <si>
    <r>
      <t xml:space="preserve">Ecuria e ritmit te ndryshimit të Primet e Shkruara Bruto / </t>
    </r>
    <r>
      <rPr>
        <i/>
        <sz val="10"/>
        <rFont val="Times New Roman"/>
        <family val="1"/>
      </rPr>
      <t>Trend of GWP- growth rate</t>
    </r>
  </si>
  <si>
    <t xml:space="preserve">Primet e Shkruara Bruto në Sigurimin e Jo-Jetës </t>
  </si>
  <si>
    <t xml:space="preserve">Gross Written Premiums in Non Life Insurance </t>
  </si>
  <si>
    <r>
      <rPr>
        <sz val="10"/>
        <color rgb="FF333333"/>
        <rFont val="Times New Roman"/>
        <family val="1"/>
      </rPr>
      <t>Sigurimi Kasko</t>
    </r>
    <r>
      <rPr>
        <i/>
        <sz val="10"/>
        <color indexed="63"/>
        <rFont val="Times New Roman"/>
        <family val="1"/>
      </rPr>
      <t xml:space="preserve"> / Casco Insurance</t>
    </r>
  </si>
  <si>
    <r>
      <rPr>
        <sz val="10"/>
        <color rgb="FF333333"/>
        <rFont val="Times New Roman"/>
        <family val="1"/>
      </rPr>
      <t>Sigurimi Kufitare</t>
    </r>
    <r>
      <rPr>
        <sz val="10"/>
        <color indexed="63"/>
        <rFont val="Times New Roman"/>
        <family val="1"/>
      </rPr>
      <t xml:space="preserve"> / </t>
    </r>
    <r>
      <rPr>
        <i/>
        <sz val="10"/>
        <color rgb="FF333333"/>
        <rFont val="Times New Roman"/>
        <family val="1"/>
      </rPr>
      <t>Border Insurance</t>
    </r>
  </si>
  <si>
    <r>
      <t xml:space="preserve">Sigurimi DMTPL / </t>
    </r>
    <r>
      <rPr>
        <i/>
        <sz val="10"/>
        <color rgb="FF333333"/>
        <rFont val="Times New Roman"/>
        <family val="1"/>
      </rPr>
      <t>DMTPL Insurance</t>
    </r>
  </si>
  <si>
    <r>
      <t xml:space="preserve"> Sigurimi Motorrik / </t>
    </r>
    <r>
      <rPr>
        <b/>
        <i/>
        <sz val="11"/>
        <color rgb="FF333333"/>
        <rFont val="Times New Roman"/>
        <family val="1"/>
      </rPr>
      <t xml:space="preserve">Motor Insurance </t>
    </r>
  </si>
  <si>
    <r>
      <rPr>
        <sz val="10"/>
        <color rgb="FF333333"/>
        <rFont val="Times New Roman"/>
        <family val="1"/>
      </rPr>
      <t>Karton Jeshil</t>
    </r>
    <r>
      <rPr>
        <i/>
        <sz val="10"/>
        <color rgb="FF333333"/>
        <rFont val="Times New Roman"/>
        <family val="1"/>
      </rPr>
      <t xml:space="preserve">  </t>
    </r>
    <r>
      <rPr>
        <sz val="10"/>
        <color rgb="FF333333"/>
        <rFont val="Times New Roman"/>
        <family val="1"/>
      </rPr>
      <t>/</t>
    </r>
    <r>
      <rPr>
        <i/>
        <sz val="10"/>
        <color indexed="63"/>
        <rFont val="Times New Roman"/>
        <family val="1"/>
      </rPr>
      <t xml:space="preserve"> Green Card Insurance</t>
    </r>
  </si>
  <si>
    <t>Gross  Paid Claims</t>
  </si>
  <si>
    <t>Dëme të Paguara Bruto</t>
  </si>
  <si>
    <r>
      <t xml:space="preserve">Ecuria e ritmit te ndryshimit të Dëme të Paguara Bruto / </t>
    </r>
    <r>
      <rPr>
        <i/>
        <sz val="10"/>
        <rFont val="Times New Roman"/>
        <family val="1"/>
      </rPr>
      <t>Trend of Gross  Paid Claims- growth rate</t>
    </r>
  </si>
  <si>
    <t>Ritmi i ndryshimit ( në %) / Change (in %)</t>
  </si>
  <si>
    <r>
      <t>Struktura e dëmeve të paguara sipas grupeve kryesore (në %} /</t>
    </r>
    <r>
      <rPr>
        <i/>
        <sz val="10"/>
        <rFont val="Times New Roman"/>
        <family val="1"/>
      </rPr>
      <t xml:space="preserve"> Market structure Paid claims - Main groups (in %)</t>
    </r>
  </si>
  <si>
    <r>
      <t xml:space="preserve">Struktura e Dëmeve te paguara të sigurimit Motorik (në %) / Paid Claims </t>
    </r>
    <r>
      <rPr>
        <i/>
        <sz val="12"/>
        <rFont val="Times New Roman CE"/>
      </rPr>
      <t>Motor Insurance structure (in %)</t>
    </r>
  </si>
  <si>
    <t xml:space="preserve">Total </t>
  </si>
  <si>
    <t xml:space="preserve">* Aktiviteti i Jo-Jetës / Non Life Insurance </t>
  </si>
  <si>
    <t xml:space="preserve"> Aktiviteti i Jetës / Life Insurance </t>
  </si>
  <si>
    <r>
      <t xml:space="preserve">Aktiviteti i Jetës / PBB                             </t>
    </r>
    <r>
      <rPr>
        <i/>
        <sz val="10"/>
        <rFont val="Times New Roman"/>
        <family val="1"/>
      </rPr>
      <t>Life Insurance /GDP</t>
    </r>
  </si>
  <si>
    <r>
      <t xml:space="preserve">Aktiviteti i Jo Jetës / PBB                         </t>
    </r>
    <r>
      <rPr>
        <i/>
        <sz val="10"/>
        <rFont val="Times New Roman"/>
        <family val="1"/>
      </rPr>
      <t>Non Life insurance  / GDP</t>
    </r>
  </si>
  <si>
    <r>
      <t>Dëme të Paguara Bruto , Sigurimit  Jete dhe Jo jetes /</t>
    </r>
    <r>
      <rPr>
        <i/>
        <sz val="10"/>
        <rFont val="Times New Roman"/>
        <family val="1"/>
      </rPr>
      <t xml:space="preserve">  Gross  Paid Claims , Life and Non Life insurance</t>
    </r>
  </si>
  <si>
    <t>Faqe 44</t>
  </si>
  <si>
    <t>Faqe 45</t>
  </si>
  <si>
    <t>Faqe 46</t>
  </si>
  <si>
    <t>Faqe 47</t>
  </si>
  <si>
    <t>Faqe 48</t>
  </si>
  <si>
    <t>Faqe 49</t>
  </si>
  <si>
    <t>Faqe 50</t>
  </si>
  <si>
    <t>Ndarja e Tregut dhe dëmet e paguara sipas shoqërive të Jo Jetës</t>
  </si>
  <si>
    <t>Primet e shkruara bruto, Seri kohore</t>
  </si>
  <si>
    <t>Primet e shkruara bruto sipas klasave të Jo Jetes, Seri kohore</t>
  </si>
  <si>
    <t>Primet e shkruara bruto sipas sigurimit motorik, Seri kohore</t>
  </si>
  <si>
    <t xml:space="preserve"> Dëmet e paguara, Seri kohore</t>
  </si>
  <si>
    <t xml:space="preserve"> Dëmet e paguara sipas sigurimit motorik, Seri kohore</t>
  </si>
  <si>
    <t xml:space="preserve"> Gross written premiums motor insurance, time series</t>
  </si>
  <si>
    <t xml:space="preserve"> Dëmet e paguara sipas grupeve të Jo Jetes, Seri kohore</t>
  </si>
  <si>
    <t xml:space="preserve"> Gross written premiums according to Non Life insurance groups time series</t>
  </si>
  <si>
    <t xml:space="preserve"> Paid Claims according to Non Life insurance groups time series</t>
  </si>
  <si>
    <t>Gross written premiums, time series</t>
  </si>
  <si>
    <t xml:space="preserve"> Paid Claims, time series</t>
  </si>
  <si>
    <t xml:space="preserve"> Paid Claims motor insurance, time series</t>
  </si>
  <si>
    <t xml:space="preserve">Dëme të Paguara Bruto Sigurimi Motorik </t>
  </si>
  <si>
    <t>Gross Paid Claims Motor Insurance</t>
  </si>
  <si>
    <t>Dëme të Paguara Bruto / Gross  Paid Claims</t>
  </si>
  <si>
    <t>Gross written premiums motor insurance, time series</t>
  </si>
  <si>
    <r>
      <rPr>
        <b/>
        <sz val="10"/>
        <rFont val="Times New Roman"/>
        <family val="1"/>
      </rPr>
      <t>Primi i Shkruar Bruto Totali , kundrejt PBB</t>
    </r>
    <r>
      <rPr>
        <sz val="10"/>
        <rFont val="Times New Roman"/>
        <family val="1"/>
      </rPr>
      <t xml:space="preserve"> / Total Gross written premiums , as a ratio of GDP</t>
    </r>
  </si>
  <si>
    <r>
      <rPr>
        <b/>
        <sz val="10"/>
        <color theme="1"/>
        <rFont val="Times New Roman"/>
        <family val="1"/>
      </rPr>
      <t xml:space="preserve">Ritmi i ndryshimit ( në %) </t>
    </r>
    <r>
      <rPr>
        <sz val="10"/>
        <color theme="1"/>
        <rFont val="Times New Roman"/>
        <family val="1"/>
      </rPr>
      <t>/ Change (in %)</t>
    </r>
  </si>
  <si>
    <r>
      <t xml:space="preserve">Struktura e sigurimit Motorik (në %) / </t>
    </r>
    <r>
      <rPr>
        <i/>
        <sz val="12"/>
        <rFont val="Times New Roman"/>
        <family val="1"/>
      </rPr>
      <t>Motor Insurance structure (in %)</t>
    </r>
  </si>
  <si>
    <t>Mln lekë / Mln ALL</t>
  </si>
  <si>
    <r>
      <t>Mln lekë /</t>
    </r>
    <r>
      <rPr>
        <i/>
        <sz val="9"/>
        <rFont val="Times New Roman"/>
        <family val="1"/>
      </rPr>
      <t xml:space="preserve"> Mln ALL</t>
    </r>
  </si>
  <si>
    <r>
      <t xml:space="preserve">Mln lekë / </t>
    </r>
    <r>
      <rPr>
        <i/>
        <sz val="9"/>
        <rFont val="Times New Roman"/>
        <family val="1"/>
      </rPr>
      <t>Mln ALL</t>
    </r>
  </si>
  <si>
    <r>
      <t xml:space="preserve">Primet e shkruara sipas sigurimit   / PBB / </t>
    </r>
    <r>
      <rPr>
        <i/>
        <sz val="10"/>
        <rFont val="Times New Roman"/>
        <family val="1"/>
      </rPr>
      <t>Gross written premiums  /GDP</t>
    </r>
  </si>
  <si>
    <r>
      <t xml:space="preserve">(në % ) / </t>
    </r>
    <r>
      <rPr>
        <i/>
        <sz val="10"/>
        <rFont val="Times New Roman"/>
        <family val="1"/>
      </rPr>
      <t>(in %)</t>
    </r>
  </si>
  <si>
    <t>Faqe 51</t>
  </si>
  <si>
    <r>
      <t xml:space="preserve">Ecuria e ritmit te ndryshimit të Primit të Shkruara Bruto për frymë / </t>
    </r>
    <r>
      <rPr>
        <i/>
        <sz val="10"/>
        <rFont val="Times New Roman"/>
        <family val="1"/>
      </rPr>
      <t>Trend of GWP per capita</t>
    </r>
  </si>
  <si>
    <r>
      <t xml:space="preserve">Primet e shkruara Bruto për frymë  / </t>
    </r>
    <r>
      <rPr>
        <i/>
        <sz val="10"/>
        <rFont val="Times New Roman"/>
        <family val="1"/>
      </rPr>
      <t>Gross written premiums per capita</t>
    </r>
  </si>
  <si>
    <r>
      <t xml:space="preserve">Jetës   /  </t>
    </r>
    <r>
      <rPr>
        <i/>
        <sz val="10"/>
        <rFont val="Times New Roman"/>
        <family val="1"/>
      </rPr>
      <t xml:space="preserve">Life </t>
    </r>
  </si>
  <si>
    <r>
      <t xml:space="preserve">Jo Jetës  / </t>
    </r>
    <r>
      <rPr>
        <i/>
        <sz val="10"/>
        <rFont val="Times New Roman"/>
        <family val="1"/>
      </rPr>
      <t>Non Life</t>
    </r>
  </si>
  <si>
    <r>
      <t xml:space="preserve">Popullsia / </t>
    </r>
    <r>
      <rPr>
        <i/>
        <sz val="10"/>
        <rFont val="Times New Roman"/>
        <family val="1"/>
      </rPr>
      <t>Population</t>
    </r>
  </si>
  <si>
    <r>
      <t xml:space="preserve">Primi i Shkruar Bruto Total  ( MLn Lekë)         </t>
    </r>
    <r>
      <rPr>
        <sz val="10"/>
        <color theme="0"/>
        <rFont val="Times New Roman"/>
        <family val="1"/>
      </rPr>
      <t xml:space="preserve">                                     </t>
    </r>
    <r>
      <rPr>
        <sz val="10"/>
        <rFont val="Times New Roman"/>
        <family val="1"/>
      </rPr>
      <t xml:space="preserve">Total </t>
    </r>
    <r>
      <rPr>
        <i/>
        <sz val="10"/>
        <rFont val="Times New Roman"/>
        <family val="1"/>
      </rPr>
      <t>Gross written premiums (MLN ALL)</t>
    </r>
  </si>
  <si>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</si>
  <si>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</si>
  <si>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</si>
  <si>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</si>
  <si>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</si>
  <si>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</si>
  <si>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</si>
  <si>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</si>
  <si>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</si>
  <si>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</si>
  <si>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</si>
  <si>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</si>
  <si>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</si>
  <si>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</si>
  <si>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</si>
  <si>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</si>
  <si>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</si>
  <si>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</si>
  <si>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</si>
  <si>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</si>
  <si>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</si>
  <si>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</si>
  <si>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</si>
  <si>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</si>
  <si>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</si>
  <si>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</si>
  <si>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</si>
  <si>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</si>
  <si>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</si>
  <si>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</si>
  <si>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</si>
  <si>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</si>
  <si>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</si>
  <si>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</si>
  <si>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</si>
  <si>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39</t>
  </si>
  <si>
    <t>Page 40</t>
  </si>
  <si>
    <t>Page 41</t>
  </si>
  <si>
    <t>Page 42</t>
  </si>
  <si>
    <t>Page 43</t>
  </si>
  <si>
    <t>Page 44</t>
  </si>
  <si>
    <t>Page 45</t>
  </si>
  <si>
    <t>Page 46</t>
  </si>
  <si>
    <t>Page 47</t>
  </si>
  <si>
    <t>Page 48</t>
  </si>
  <si>
    <t>Page 49</t>
  </si>
  <si>
    <t>Page 50</t>
  </si>
  <si>
    <t>Page 51</t>
  </si>
  <si>
    <t xml:space="preserve">Primet e Shkruara Bruto Frymë
</t>
  </si>
  <si>
    <t xml:space="preserve">Gross Written Premiums per Capita </t>
  </si>
  <si>
    <t>Primet e Shkruara Bruto për Frymë</t>
  </si>
  <si>
    <r>
      <t xml:space="preserve"> (lekë) /</t>
    </r>
    <r>
      <rPr>
        <sz val="10"/>
        <rFont val="Times New Roman"/>
        <family val="1"/>
      </rPr>
      <t>ALL</t>
    </r>
  </si>
  <si>
    <r>
      <t xml:space="preserve">* PBB / </t>
    </r>
    <r>
      <rPr>
        <i/>
        <sz val="10"/>
        <rFont val="Times New Roman"/>
        <family val="1"/>
      </rPr>
      <t>GDP</t>
    </r>
  </si>
  <si>
    <r>
      <t xml:space="preserve">** Primi i Shkruar Bruto Total   </t>
    </r>
    <r>
      <rPr>
        <sz val="11"/>
        <color theme="0"/>
        <rFont val="Times New Roman"/>
        <family val="1"/>
      </rPr>
      <t xml:space="preserve">/  </t>
    </r>
    <r>
      <rPr>
        <sz val="11"/>
        <rFont val="Times New Roman"/>
        <family val="1"/>
      </rPr>
      <t xml:space="preserve">Total </t>
    </r>
    <r>
      <rPr>
        <i/>
        <sz val="11"/>
        <rFont val="Times New Roman"/>
        <family val="1"/>
      </rPr>
      <t>Gross written premiums</t>
    </r>
  </si>
  <si>
    <t xml:space="preserve">**Aktiviteti i Jo-Jetës / Non Life Insurance </t>
  </si>
  <si>
    <r>
      <t xml:space="preserve">*Total Tregu / </t>
    </r>
    <r>
      <rPr>
        <b/>
        <i/>
        <sz val="10"/>
        <rFont val="Times New Roman"/>
        <family val="1"/>
      </rPr>
      <t>Total Market</t>
    </r>
  </si>
  <si>
    <r>
      <t xml:space="preserve">** Përfshire dhe aktiviteti i risigurimit / </t>
    </r>
    <r>
      <rPr>
        <i/>
        <sz val="10"/>
        <rFont val="Times New Roman"/>
        <family val="1"/>
      </rPr>
      <t>Including reinsurance activity</t>
    </r>
  </si>
  <si>
    <r>
      <t xml:space="preserve">* Përfshirë dhe aktiviteti i risigurimit / </t>
    </r>
    <r>
      <rPr>
        <i/>
        <sz val="10"/>
        <rFont val="Times New Roman"/>
        <family val="1"/>
      </rPr>
      <t>Including reinsurance activity</t>
    </r>
  </si>
  <si>
    <r>
      <t xml:space="preserve">*Primi i Shkruar Bruto per frymë / </t>
    </r>
    <r>
      <rPr>
        <i/>
        <sz val="10"/>
        <rFont val="Times New Roman"/>
        <family val="1"/>
      </rPr>
      <t>Total GWP per capita</t>
    </r>
  </si>
  <si>
    <r>
      <t>* Popullsia Burimi: INSTAT/</t>
    </r>
    <r>
      <rPr>
        <i/>
        <sz val="10"/>
        <rFont val="Times New Roman"/>
        <family val="1"/>
      </rPr>
      <t xml:space="preserve"> Population Source: INSTAT</t>
    </r>
  </si>
  <si>
    <r>
      <t xml:space="preserve">Janar / </t>
    </r>
    <r>
      <rPr>
        <i/>
        <sz val="9"/>
        <rFont val="Times New Roman"/>
        <family val="1"/>
      </rPr>
      <t>January</t>
    </r>
  </si>
  <si>
    <t>26/`25-1</t>
  </si>
  <si>
    <r>
      <t xml:space="preserve">Janar 2026 / </t>
    </r>
    <r>
      <rPr>
        <i/>
        <sz val="9"/>
        <rFont val="Times New Roman"/>
        <family val="1"/>
      </rPr>
      <t>January 2026</t>
    </r>
  </si>
  <si>
    <t>Për konvertimin e të dhënave në valutë të huaj është përdorur kursi mesatar i këmbimit për muajin Janar 2026, referuar të dhënave të publikuara në faqen zyrtare të internetit të Bankës së Shqipërisë: 1 Euro = 96.56 lekë dhe 1 USD = 82.27lekë.</t>
  </si>
  <si>
    <t>Janar 2026</t>
  </si>
  <si>
    <t>January 2026</t>
  </si>
  <si>
    <t>Vëllimi i primeve të shkruara bruto në veprimtarinë e Jo-Jetës kapi shifrën 1,837,822 mijë lekë duke shënuar një rritje në masën 2.91% krahasuar me Janar 2025.</t>
  </si>
  <si>
    <t>Numri i kontratave në sigurimin e Jo-Jetës kapi shifrën 106,670 duke shënuar një rritje në masën 0.14% krahasuar me Janar 2025.</t>
  </si>
  <si>
    <t>Vëllimi i primeve të shkruara bruto në veprimtarinë e Jetës kapi shifrën 186,489 mijë lekë duke shënuar një ulje në masën 1.08 % krahasuar me Janar 2025.</t>
  </si>
  <si>
    <t>Gjatë muajit Janar 2026, tregu i sigurimeve ka shënuar një rritje prej 2.45% krahasuar me Janarin 2025.
Vëllimi i primeve të shkruara bruto u rrit me 48,506 mijë lekë, duke arritur në total në 2,024,368 mijë lekë.</t>
  </si>
  <si>
    <t>During January 2026, the insurance market recorded a growth of 2.45% compared to January 2025.
The volume of gross written premiums increased by 48,506 thousand ALL, reaching a total of 2,024,368 thousand ALL.</t>
  </si>
  <si>
    <t>The volume of gross written premiums in Non-Life insurance business reached 1,837,822 thousand ALL, marking an increase of 2.91% compared to January 2025.</t>
  </si>
  <si>
    <t>The number of Non-Life insurance contracts reached 106,670, marking an increase of 0.14% compared to January 2025.</t>
  </si>
  <si>
    <t>The amount of gross insurance premiums in Life insurance business reached 186,489 thousand ALL, marking a decrease of 1.08% compared to January 2025.</t>
  </si>
  <si>
    <t xml:space="preserve">During January 2026, the total of paid claims was ALL 638,882 thousand, or 6.96 % less than compared to January 2025.
</t>
  </si>
  <si>
    <t>Gjate muajit Janar 2025 janë paguar gjithsej 638,882 mijë lekë dëme ose 6.96 % më pak se në Janar 2025.</t>
  </si>
  <si>
    <t>Numri i dëmeve të paguara në Janar 2026 është ulur me 1 deme dhe arriti shifrën 6,009 nga të cilat 5,723 dëme janë paguar nga shoqëritë e sigurimit të Jo-Jetës, 286 nga shoqëritë e sigurimit të Jetës .</t>
  </si>
  <si>
    <t>The number of claims paid in January 2026 decreased by 1 claim, reaching a total of 6,009, of which 5,723 claims were paid by Non-Life insurance companies and 286 by Life insurance companies.</t>
  </si>
  <si>
    <t>For data in foreign currency, the official average currency exchange rate for January 2026 is used, referring to the Central Bank of Albania official website: 1 Euro = 96.56 ALL dhe 1 USD = 82.27 ALL.</t>
  </si>
  <si>
    <r>
      <t>* PBB 2015–2023:Të dhëna vjetore finale (Burimi: MF) /</t>
    </r>
    <r>
      <rPr>
        <i/>
        <sz val="9"/>
        <rFont val="Times New Roman"/>
        <family val="1"/>
      </rPr>
      <t xml:space="preserve"> GDP 2015–2023: Final annual data (Source: Ministry of Finance)</t>
    </r>
  </si>
  <si>
    <r>
      <t xml:space="preserve">* PBB 2024: Të dhëna gjysmëfinale (Burimi: MF) / </t>
    </r>
    <r>
      <rPr>
        <i/>
        <sz val="9"/>
        <rFont val="Times New Roman"/>
        <family val="1"/>
      </rPr>
      <t>GDP 2024: Semi-final data (Source: Ministry of Finance)</t>
    </r>
  </si>
  <si>
    <t>* PBB 2025: Të dhëna të parashikuara (Burimi: MF) / GDP 2025: Forecast data (Source: Ministry of Finance)</t>
  </si>
  <si>
    <r>
      <t xml:space="preserve">* Dëmet e paguara bruto 2015-2024 sipas Pasqyrave Financiare të Audituara ;  2025 sipas Pasqyrave Financiare / </t>
    </r>
    <r>
      <rPr>
        <i/>
        <sz val="9"/>
        <rFont val="Times New Roman"/>
        <family val="1"/>
      </rPr>
      <t>Gross Paid Claims 2015–2024 based on Audited Financial Statements.; 2025  Based on Financial Statements.</t>
    </r>
  </si>
  <si>
    <r>
      <t xml:space="preserve">** Primi i Shkruar Bruto 2015-2024 sipas Pasqyrave Financiare te Audituara ;  2025 sipas Pasqyrave Financiare  / </t>
    </r>
    <r>
      <rPr>
        <i/>
        <sz val="9"/>
        <rFont val="Times New Roman"/>
        <family val="1"/>
      </rPr>
      <t>Gross Written Premium 2015–2024 based on Audited Financial Statements.; 2025 Based on Financial Statements.</t>
    </r>
  </si>
  <si>
    <t xml:space="preserve">Numri i kontratave arriti në 118,431 duke shënuar një rritje me 0.07% krahasuar me Janar 2025.
</t>
  </si>
  <si>
    <t xml:space="preserve">The number of contracts reached 118,431, marking a increase of 0.07% compared to January 2025 </t>
  </si>
  <si>
    <t>The number of Life insurance contracts reached 11,758, marking a decrease of 0.52% compared to January 2025.</t>
  </si>
  <si>
    <t>Numri i kontratave në sigurimin e Jetës arriti në 11,758 duke shënuar një ulje në masën 0.52 % krahasuar me Janar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</si>
</sst>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 numFmtId="175" formatCode="_-* #,##0.0000_-;\-* #,##0.0000_-;_-* &quot;-&quot;??_-;_-@_-"/>
    <numFmt numFmtId="176" formatCode="#,##0.0_);[Red]\(#,##0.0\)"/>
    <numFmt numFmtId="177" formatCode="_(* #,##0.0000_);_(* \(#,##0.0000\);_(* &quot;-&quot;??_);_(@_)"/>
  </numFmts>
  <fonts count="14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
      <sz val="10"/>
      <color theme="0" tint="-0.249977111117893"/>
      <name val="Times New Roman"/>
      <family val="1"/>
    </font>
    <font>
      <sz val="11"/>
      <color theme="0" tint="-0.249977111117893"/>
      <name val="Times New Roman"/>
      <family val="1"/>
    </font>
    <font>
      <sz val="11"/>
      <color theme="0"/>
      <name val="Times New Roman"/>
      <family val="1"/>
    </font>
    <font>
      <sz val="10"/>
      <color rgb="FF333333"/>
      <name val="Times New Roman"/>
      <family val="1"/>
    </font>
    <font>
      <i/>
      <sz val="10"/>
      <color rgb="FF333333"/>
      <name val="Times New Roman"/>
      <family val="1"/>
    </font>
    <font>
      <b/>
      <i/>
      <sz val="11"/>
      <color rgb="FF333333"/>
      <name val="Times New Roman"/>
      <family val="1"/>
    </font>
    <font>
      <sz val="10"/>
      <color theme="1"/>
      <name val="Times New Roman"/>
      <family val="1"/>
    </font>
    <font>
      <b/>
      <sz val="10"/>
      <color theme="1"/>
      <name val="Times New Roman"/>
      <family val="1"/>
    </font>
    <font>
      <sz val="10"/>
      <color theme="0"/>
      <name val="Times New Roman"/>
      <family val="1"/>
    </font>
    <font>
      <b/>
      <sz val="10"/>
      <color theme="4"/>
      <name val="Trebuchet MS"/>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
      <patternFill patternType="solid">
        <fgColor theme="0" tint="-0.249977111117893"/>
        <bgColor indexed="22"/>
      </patternFill>
    </fill>
    <fill>
      <patternFill patternType="solid">
        <fgColor theme="0" tint="-0.14999847407452621"/>
        <bgColor indexed="22"/>
      </patternFill>
    </fill>
  </fills>
  <borders count="4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bottom style="medium">
        <color theme="0" tint="-0.499984740745262"/>
      </bottom>
      <diagonal/>
    </border>
    <border>
      <left/>
      <right/>
      <top/>
      <bottom style="thin">
        <color theme="0" tint="-0.14996795556505021"/>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508">
    <xf numFmtId="0" fontId="0" fillId="0" borderId="0"/>
    <xf numFmtId="0" fontId="15" fillId="0" borderId="1">
      <alignment horizontal="left" wrapText="1" indent="2"/>
    </xf>
    <xf numFmtId="165"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105" fillId="0" borderId="0" applyFont="0" applyFill="0" applyBorder="0" applyAlignment="0" applyProtection="0"/>
    <xf numFmtId="165"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83"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98"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90" fillId="0" borderId="0"/>
    <xf numFmtId="0" fontId="83" fillId="0" borderId="0"/>
    <xf numFmtId="0" fontId="83" fillId="0" borderId="0"/>
    <xf numFmtId="0" fontId="91" fillId="0" borderId="0"/>
    <xf numFmtId="0" fontId="5" fillId="0" borderId="0"/>
    <xf numFmtId="0" fontId="92" fillId="0" borderId="0"/>
    <xf numFmtId="0" fontId="93" fillId="0" borderId="0"/>
    <xf numFmtId="0" fontId="94" fillId="0" borderId="0"/>
    <xf numFmtId="0" fontId="95" fillId="0" borderId="0"/>
    <xf numFmtId="0" fontId="96" fillId="0" borderId="0"/>
    <xf numFmtId="0" fontId="5" fillId="0" borderId="0"/>
    <xf numFmtId="0" fontId="81" fillId="0" borderId="0"/>
    <xf numFmtId="0" fontId="5" fillId="0" borderId="0"/>
    <xf numFmtId="0" fontId="5" fillId="0" borderId="0"/>
    <xf numFmtId="0" fontId="98" fillId="0" borderId="0"/>
    <xf numFmtId="0" fontId="83" fillId="0" borderId="0"/>
    <xf numFmtId="0" fontId="117" fillId="0" borderId="0"/>
    <xf numFmtId="0" fontId="117" fillId="0" borderId="0"/>
    <xf numFmtId="0" fontId="117" fillId="0" borderId="0"/>
    <xf numFmtId="0" fontId="117"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106" fillId="0" borderId="0"/>
    <xf numFmtId="0" fontId="85" fillId="0" borderId="0"/>
    <xf numFmtId="0" fontId="83" fillId="0" borderId="0"/>
    <xf numFmtId="0" fontId="83" fillId="0" borderId="0"/>
    <xf numFmtId="0" fontId="86" fillId="0" borderId="0"/>
    <xf numFmtId="0" fontId="83" fillId="0" borderId="0"/>
    <xf numFmtId="0" fontId="83" fillId="0" borderId="0"/>
    <xf numFmtId="0" fontId="31" fillId="0" borderId="0"/>
    <xf numFmtId="0" fontId="5" fillId="0" borderId="0"/>
    <xf numFmtId="0" fontId="5" fillId="0" borderId="0"/>
    <xf numFmtId="0" fontId="87" fillId="0" borderId="0"/>
    <xf numFmtId="0" fontId="83" fillId="0" borderId="0"/>
    <xf numFmtId="0" fontId="83" fillId="0" borderId="0"/>
    <xf numFmtId="0" fontId="88" fillId="0" borderId="0"/>
    <xf numFmtId="0" fontId="83" fillId="0" borderId="0"/>
    <xf numFmtId="0" fontId="83" fillId="0" borderId="0"/>
    <xf numFmtId="0" fontId="31" fillId="0" borderId="0"/>
    <xf numFmtId="0" fontId="5" fillId="0" borderId="0"/>
    <xf numFmtId="0" fontId="5" fillId="0" borderId="0"/>
    <xf numFmtId="0" fontId="89" fillId="0" borderId="0"/>
    <xf numFmtId="0" fontId="83" fillId="0" borderId="0"/>
    <xf numFmtId="0" fontId="83" fillId="0" borderId="0"/>
    <xf numFmtId="0" fontId="19" fillId="0" borderId="0"/>
    <xf numFmtId="0" fontId="5" fillId="0" borderId="0"/>
    <xf numFmtId="0" fontId="22" fillId="0" borderId="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170" fontId="83" fillId="0" borderId="0" applyFont="0" applyFill="0" applyBorder="0" applyAlignment="0" applyProtection="0"/>
    <xf numFmtId="170" fontId="83"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4" fillId="0" borderId="0"/>
    <xf numFmtId="0" fontId="4" fillId="0" borderId="0"/>
    <xf numFmtId="0" fontId="4"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83" fillId="0" borderId="0"/>
    <xf numFmtId="170" fontId="83" fillId="0" borderId="0" applyFont="0" applyFill="0" applyBorder="0" applyAlignment="0" applyProtection="0"/>
    <xf numFmtId="0" fontId="83" fillId="0" borderId="0"/>
    <xf numFmtId="170" fontId="83" fillId="0" borderId="0" applyFont="0" applyFill="0" applyBorder="0" applyAlignment="0" applyProtection="0"/>
    <xf numFmtId="0" fontId="83" fillId="0" borderId="0"/>
    <xf numFmtId="41" fontId="5"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173" fontId="19" fillId="0" borderId="0" applyFont="0" applyFill="0" applyBorder="0" applyAlignment="0" applyProtection="0"/>
    <xf numFmtId="0" fontId="83" fillId="0" borderId="0" applyFont="0" applyFill="0" applyBorder="0" applyAlignment="0" applyProtection="0"/>
    <xf numFmtId="43" fontId="128" fillId="0" borderId="0" applyFont="0" applyFill="0" applyBorder="0" applyAlignment="0" applyProtection="0"/>
    <xf numFmtId="0" fontId="83" fillId="0" borderId="0" applyFont="0" applyFill="0" applyBorder="0" applyAlignment="0" applyProtection="0"/>
    <xf numFmtId="165" fontId="5" fillId="0" borderId="0" applyFont="0" applyFill="0" applyBorder="0" applyAlignment="0" applyProtection="0"/>
    <xf numFmtId="0" fontId="12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83" fillId="0" borderId="0"/>
    <xf numFmtId="0" fontId="5" fillId="0" borderId="0"/>
    <xf numFmtId="0" fontId="19" fillId="0" borderId="0"/>
    <xf numFmtId="0" fontId="3" fillId="0" borderId="0"/>
    <xf numFmtId="0" fontId="125" fillId="0" borderId="0"/>
    <xf numFmtId="9" fontId="83" fillId="0" borderId="0" applyFont="0" applyFill="0" applyBorder="0" applyAlignment="0" applyProtection="0"/>
    <xf numFmtId="9" fontId="19" fillId="0" borderId="0" applyFont="0" applyFill="0" applyBorder="0" applyAlignment="0" applyProtection="0"/>
    <xf numFmtId="9" fontId="128"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0" fontId="3" fillId="0" borderId="0"/>
    <xf numFmtId="0" fontId="3" fillId="0" borderId="0"/>
    <xf numFmtId="0" fontId="3" fillId="0" borderId="0"/>
    <xf numFmtId="9" fontId="5"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26" fillId="0" borderId="0"/>
    <xf numFmtId="0" fontId="126"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83" fillId="0" borderId="0"/>
    <xf numFmtId="170" fontId="83" fillId="0" borderId="0" applyFont="0" applyFill="0" applyBorder="0" applyAlignment="0" applyProtection="0"/>
    <xf numFmtId="0" fontId="83" fillId="0" borderId="0"/>
    <xf numFmtId="170" fontId="83" fillId="0" borderId="0" applyFont="0" applyFill="0" applyBorder="0" applyAlignment="0" applyProtection="0"/>
    <xf numFmtId="0" fontId="8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85">
    <xf numFmtId="0" fontId="0" fillId="0" borderId="0" xfId="0"/>
    <xf numFmtId="0" fontId="12" fillId="2" borderId="0" xfId="0" applyFont="1" applyFill="1"/>
    <xf numFmtId="0" fontId="28" fillId="2" borderId="0" xfId="0" applyFont="1" applyFill="1"/>
    <xf numFmtId="0" fontId="24" fillId="2" borderId="0" xfId="0" applyFont="1" applyFill="1"/>
    <xf numFmtId="0" fontId="26" fillId="3" borderId="0" xfId="0" applyFont="1" applyFill="1" applyAlignment="1">
      <alignment horizontal="center"/>
    </xf>
    <xf numFmtId="0" fontId="28" fillId="3" borderId="0" xfId="0" applyFont="1" applyFill="1" applyAlignment="1">
      <alignment horizontal="center"/>
    </xf>
    <xf numFmtId="0" fontId="17" fillId="0" borderId="0" xfId="93" applyFont="1"/>
    <xf numFmtId="0" fontId="30" fillId="2" borderId="0" xfId="93" applyFont="1" applyFill="1" applyAlignment="1">
      <alignment vertical="center" wrapText="1"/>
    </xf>
    <xf numFmtId="0" fontId="0" fillId="2" borderId="0" xfId="0" applyFill="1"/>
    <xf numFmtId="0" fontId="27" fillId="3" borderId="0" xfId="0" applyFont="1" applyFill="1"/>
    <xf numFmtId="0" fontId="28" fillId="3" borderId="0" xfId="0" applyFont="1" applyFill="1"/>
    <xf numFmtId="0" fontId="26" fillId="2" borderId="0" xfId="0" applyFont="1" applyFill="1" applyAlignment="1">
      <alignment horizontal="center"/>
    </xf>
    <xf numFmtId="0" fontId="26" fillId="3" borderId="0" xfId="0" applyFont="1" applyFill="1"/>
    <xf numFmtId="0" fontId="25" fillId="2" borderId="0" xfId="0" applyFont="1" applyFill="1"/>
    <xf numFmtId="0" fontId="40" fillId="4" borderId="0" xfId="0" applyFont="1" applyFill="1" applyAlignment="1">
      <alignment horizontal="center"/>
    </xf>
    <xf numFmtId="0" fontId="41" fillId="4" borderId="0" xfId="0" applyFont="1" applyFill="1" applyAlignment="1">
      <alignment horizontal="center"/>
    </xf>
    <xf numFmtId="0" fontId="26" fillId="2" borderId="0" xfId="0" applyFont="1" applyFill="1" applyAlignment="1">
      <alignment horizontal="right"/>
    </xf>
    <xf numFmtId="0" fontId="36" fillId="2" borderId="0" xfId="0" applyFont="1" applyFill="1"/>
    <xf numFmtId="0" fontId="23" fillId="2" borderId="0" xfId="93" applyFont="1" applyFill="1" applyAlignment="1">
      <alignment vertical="center" wrapText="1"/>
    </xf>
    <xf numFmtId="0" fontId="42" fillId="4" borderId="0" xfId="0" applyFont="1" applyFill="1" applyAlignment="1">
      <alignment horizontal="center"/>
    </xf>
    <xf numFmtId="0" fontId="32" fillId="2" borderId="2" xfId="0" applyFont="1" applyFill="1" applyBorder="1"/>
    <xf numFmtId="0" fontId="32" fillId="2" borderId="3" xfId="0" applyFont="1" applyFill="1" applyBorder="1"/>
    <xf numFmtId="167" fontId="26" fillId="3" borderId="0" xfId="0" applyNumberFormat="1" applyFont="1" applyFill="1" applyAlignment="1">
      <alignment horizontal="right"/>
    </xf>
    <xf numFmtId="10" fontId="26" fillId="3" borderId="0" xfId="96" applyNumberFormat="1" applyFont="1" applyFill="1" applyBorder="1" applyAlignment="1">
      <alignment horizontal="center"/>
    </xf>
    <xf numFmtId="10" fontId="26" fillId="3" borderId="0" xfId="96" applyNumberFormat="1" applyFont="1" applyFill="1" applyBorder="1" applyAlignment="1">
      <alignment horizontal="right"/>
    </xf>
    <xf numFmtId="10" fontId="28" fillId="2" borderId="2" xfId="96" applyNumberFormat="1" applyFont="1" applyFill="1" applyBorder="1"/>
    <xf numFmtId="10" fontId="28" fillId="2" borderId="2" xfId="96" applyNumberFormat="1" applyFont="1" applyFill="1" applyBorder="1" applyAlignment="1">
      <alignment horizontal="center"/>
    </xf>
    <xf numFmtId="10" fontId="28" fillId="2" borderId="3" xfId="96" applyNumberFormat="1" applyFont="1" applyFill="1" applyBorder="1"/>
    <xf numFmtId="10" fontId="28" fillId="2" borderId="3" xfId="96" applyNumberFormat="1" applyFont="1" applyFill="1" applyBorder="1" applyAlignment="1">
      <alignment horizontal="center"/>
    </xf>
    <xf numFmtId="167" fontId="28" fillId="2" borderId="2" xfId="2" applyNumberFormat="1" applyFont="1" applyFill="1" applyBorder="1"/>
    <xf numFmtId="0" fontId="8" fillId="2" borderId="0" xfId="0" applyFont="1" applyFill="1"/>
    <xf numFmtId="0" fontId="12" fillId="2" borderId="0" xfId="0" applyFont="1" applyFill="1" applyAlignment="1">
      <alignment horizontal="justify" wrapText="1"/>
    </xf>
    <xf numFmtId="0" fontId="12" fillId="2" borderId="0" xfId="0" applyFont="1" applyFill="1" applyAlignment="1">
      <alignment wrapText="1"/>
    </xf>
    <xf numFmtId="0" fontId="12" fillId="2" borderId="0" xfId="0" applyFont="1" applyFill="1" applyAlignment="1">
      <alignment horizontal="justify"/>
    </xf>
    <xf numFmtId="0" fontId="12" fillId="2" borderId="0" xfId="0" applyFont="1" applyFill="1" applyAlignment="1">
      <alignment vertical="top" wrapText="1"/>
    </xf>
    <xf numFmtId="0" fontId="12" fillId="2" borderId="0" xfId="0" applyFont="1" applyFill="1" applyAlignment="1">
      <alignment horizontal="left"/>
    </xf>
    <xf numFmtId="0" fontId="7" fillId="2" borderId="0" xfId="43" applyFill="1" applyAlignment="1" applyProtection="1">
      <alignment vertical="top" wrapText="1"/>
    </xf>
    <xf numFmtId="0" fontId="39" fillId="2" borderId="0" xfId="0" applyFont="1" applyFill="1"/>
    <xf numFmtId="0" fontId="59" fillId="2" borderId="0" xfId="0" applyFont="1" applyFill="1" applyAlignment="1">
      <alignment horizontal="left" vertical="top" wrapText="1"/>
    </xf>
    <xf numFmtId="0" fontId="59" fillId="2" borderId="0" xfId="0" applyFont="1" applyFill="1" applyAlignment="1">
      <alignment horizontal="left"/>
    </xf>
    <xf numFmtId="0" fontId="59" fillId="2" borderId="0" xfId="0" applyFont="1" applyFill="1" applyAlignment="1">
      <alignment wrapText="1"/>
    </xf>
    <xf numFmtId="0" fontId="59" fillId="2" borderId="0" xfId="0" applyFont="1" applyFill="1" applyAlignment="1">
      <alignment horizontal="justify"/>
    </xf>
    <xf numFmtId="0" fontId="59" fillId="2" borderId="0" xfId="0" applyFont="1" applyFill="1" applyAlignment="1">
      <alignment vertical="top" wrapText="1"/>
    </xf>
    <xf numFmtId="0" fontId="61" fillId="2" borderId="0" xfId="0" applyFont="1" applyFill="1"/>
    <xf numFmtId="0" fontId="63" fillId="2" borderId="0" xfId="0" applyFont="1" applyFill="1"/>
    <xf numFmtId="0" fontId="64" fillId="2" borderId="0" xfId="0" applyFont="1" applyFill="1"/>
    <xf numFmtId="0" fontId="66" fillId="2" borderId="0" xfId="0" applyFont="1" applyFill="1"/>
    <xf numFmtId="0" fontId="14" fillId="2" borderId="0" xfId="0" applyFont="1" applyFill="1" applyAlignment="1">
      <alignment horizontal="left"/>
    </xf>
    <xf numFmtId="0" fontId="10" fillId="2" borderId="0" xfId="0" applyFont="1" applyFill="1"/>
    <xf numFmtId="0" fontId="13" fillId="2" borderId="0" xfId="0" applyFont="1" applyFill="1"/>
    <xf numFmtId="0" fontId="67" fillId="2" borderId="0" xfId="0" applyFont="1" applyFill="1"/>
    <xf numFmtId="0" fontId="70"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4" fillId="3" borderId="7" xfId="0" applyFont="1" applyFill="1" applyBorder="1" applyAlignment="1">
      <alignment horizontal="left" vertical="center"/>
    </xf>
    <xf numFmtId="0" fontId="45" fillId="3" borderId="7" xfId="0" applyFont="1" applyFill="1" applyBorder="1" applyAlignment="1">
      <alignment horizontal="left" vertical="center"/>
    </xf>
    <xf numFmtId="0" fontId="53" fillId="3" borderId="8"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74" fillId="2" borderId="0" xfId="43" applyFont="1" applyFill="1" applyAlignment="1" applyProtection="1">
      <alignment horizontal="left" vertical="top" wrapText="1"/>
    </xf>
    <xf numFmtId="0" fontId="74" fillId="2" borderId="0" xfId="43" applyFont="1" applyFill="1" applyAlignment="1" applyProtection="1">
      <alignment vertical="top" wrapText="1"/>
    </xf>
    <xf numFmtId="0" fontId="10" fillId="2" borderId="0" xfId="0" applyFont="1" applyFill="1" applyAlignment="1">
      <alignment horizontal="left"/>
    </xf>
    <xf numFmtId="0" fontId="26" fillId="3" borderId="9" xfId="0" applyFont="1" applyFill="1" applyBorder="1" applyAlignment="1">
      <alignment horizontal="center" vertical="top" wrapText="1"/>
    </xf>
    <xf numFmtId="0" fontId="63" fillId="2" borderId="0" xfId="0" applyFont="1" applyFill="1" applyAlignment="1">
      <alignment horizontal="left"/>
    </xf>
    <xf numFmtId="0" fontId="0" fillId="6" borderId="0" xfId="0" applyFill="1"/>
    <xf numFmtId="0" fontId="62" fillId="6" borderId="0" xfId="0" applyFont="1" applyFill="1"/>
    <xf numFmtId="0" fontId="12" fillId="6" borderId="0" xfId="0" applyFont="1" applyFill="1"/>
    <xf numFmtId="49" fontId="63" fillId="2" borderId="0" xfId="0" applyNumberFormat="1" applyFont="1" applyFill="1"/>
    <xf numFmtId="167" fontId="8" fillId="5" borderId="10" xfId="2" applyNumberFormat="1" applyFont="1" applyFill="1" applyBorder="1" applyAlignment="1" applyProtection="1">
      <alignment horizontal="right" wrapText="1"/>
    </xf>
    <xf numFmtId="0" fontId="16" fillId="6" borderId="0" xfId="93" applyFont="1" applyFill="1" applyAlignment="1" applyProtection="1">
      <alignment horizontal="center" vertical="center" wrapText="1"/>
      <protection locked="0"/>
    </xf>
    <xf numFmtId="0" fontId="17" fillId="2" borderId="0" xfId="93" applyFont="1" applyFill="1" applyProtection="1">
      <protection locked="0"/>
    </xf>
    <xf numFmtId="0" fontId="17" fillId="0" borderId="0" xfId="93" applyFont="1" applyProtection="1">
      <protection locked="0"/>
    </xf>
    <xf numFmtId="0" fontId="24" fillId="2" borderId="0" xfId="0" applyFont="1" applyFill="1" applyProtection="1">
      <protection locked="0"/>
    </xf>
    <xf numFmtId="0" fontId="25" fillId="2" borderId="0" xfId="0" applyFont="1" applyFill="1" applyProtection="1">
      <protection locked="0"/>
    </xf>
    <xf numFmtId="0" fontId="26" fillId="3" borderId="0" xfId="0" applyFont="1" applyFill="1" applyAlignment="1" applyProtection="1">
      <alignment horizontal="center"/>
      <protection locked="0"/>
    </xf>
    <xf numFmtId="0" fontId="28" fillId="3" borderId="5" xfId="0" applyFont="1" applyFill="1" applyBorder="1" applyProtection="1">
      <protection locked="0"/>
    </xf>
    <xf numFmtId="0" fontId="28" fillId="3" borderId="6" xfId="0" applyFont="1" applyFill="1" applyBorder="1" applyProtection="1">
      <protection locked="0"/>
    </xf>
    <xf numFmtId="0" fontId="26" fillId="3" borderId="5" xfId="0" applyFont="1" applyFill="1" applyBorder="1" applyAlignment="1" applyProtection="1">
      <alignment horizontal="center"/>
      <protection locked="0"/>
    </xf>
    <xf numFmtId="0" fontId="44" fillId="3" borderId="0" xfId="0" applyFont="1" applyFill="1" applyAlignment="1" applyProtection="1">
      <alignment horizontal="left"/>
      <protection locked="0"/>
    </xf>
    <xf numFmtId="0" fontId="45" fillId="3" borderId="0" xfId="0" applyFont="1" applyFill="1" applyAlignment="1" applyProtection="1">
      <alignment horizontal="left"/>
      <protection locked="0"/>
    </xf>
    <xf numFmtId="0" fontId="28" fillId="3" borderId="5" xfId="0" applyFont="1" applyFill="1" applyBorder="1" applyAlignment="1" applyProtection="1">
      <alignment horizontal="center"/>
      <protection locked="0"/>
    </xf>
    <xf numFmtId="0" fontId="28" fillId="3" borderId="0" xfId="0" applyFont="1" applyFill="1" applyAlignment="1" applyProtection="1">
      <alignment horizontal="center"/>
      <protection locked="0"/>
    </xf>
    <xf numFmtId="0" fontId="36" fillId="2" borderId="0" xfId="0" applyFont="1" applyFill="1" applyAlignment="1" applyProtection="1">
      <alignment horizontal="left"/>
      <protection locked="0"/>
    </xf>
    <xf numFmtId="0" fontId="26" fillId="2" borderId="0" xfId="0" applyFont="1" applyFill="1" applyAlignment="1" applyProtection="1">
      <alignment horizontal="right"/>
      <protection locked="0"/>
    </xf>
    <xf numFmtId="0" fontId="26" fillId="2" borderId="0" xfId="0" applyFont="1" applyFill="1" applyAlignment="1" applyProtection="1">
      <alignment horizontal="center"/>
      <protection locked="0"/>
    </xf>
    <xf numFmtId="167" fontId="24" fillId="2" borderId="0" xfId="2" applyNumberFormat="1" applyFont="1" applyFill="1" applyProtection="1">
      <protection locked="0"/>
    </xf>
    <xf numFmtId="0" fontId="8" fillId="5" borderId="10" xfId="0" applyFont="1" applyFill="1" applyBorder="1" applyProtection="1">
      <protection locked="0"/>
    </xf>
    <xf numFmtId="167" fontId="24" fillId="6" borderId="0" xfId="0" applyNumberFormat="1" applyFont="1" applyFill="1" applyProtection="1">
      <protection locked="0"/>
    </xf>
    <xf numFmtId="0" fontId="24" fillId="6" borderId="0" xfId="0" applyFont="1" applyFill="1" applyProtection="1">
      <protection locked="0"/>
    </xf>
    <xf numFmtId="168" fontId="8" fillId="5" borderId="11" xfId="96" applyNumberFormat="1" applyFont="1" applyFill="1" applyBorder="1" applyAlignment="1" applyProtection="1">
      <alignment horizontal="left" wrapText="1"/>
      <protection locked="0"/>
    </xf>
    <xf numFmtId="0" fontId="8" fillId="5" borderId="12" xfId="0" applyFont="1" applyFill="1" applyBorder="1" applyAlignment="1" applyProtection="1">
      <alignment wrapText="1"/>
      <protection locked="0"/>
    </xf>
    <xf numFmtId="0" fontId="28" fillId="2" borderId="0" xfId="0" applyFont="1" applyFill="1" applyProtection="1">
      <protection locked="0"/>
    </xf>
    <xf numFmtId="165" fontId="24" fillId="6" borderId="0" xfId="2" applyFont="1" applyFill="1" applyProtection="1">
      <protection locked="0"/>
    </xf>
    <xf numFmtId="0" fontId="44" fillId="2" borderId="0" xfId="0" applyFont="1" applyFill="1" applyProtection="1">
      <protection locked="0"/>
    </xf>
    <xf numFmtId="167" fontId="44" fillId="2" borderId="0" xfId="0" applyNumberFormat="1" applyFont="1" applyFill="1" applyProtection="1">
      <protection locked="0"/>
    </xf>
    <xf numFmtId="165" fontId="44" fillId="2" borderId="0" xfId="2" applyFont="1" applyFill="1" applyBorder="1" applyAlignment="1" applyProtection="1">
      <alignment horizontal="center"/>
      <protection locked="0"/>
    </xf>
    <xf numFmtId="165" fontId="44" fillId="2" borderId="0" xfId="2" applyFont="1" applyFill="1" applyBorder="1" applyAlignment="1" applyProtection="1">
      <alignment horizontal="right"/>
      <protection locked="0"/>
    </xf>
    <xf numFmtId="0" fontId="35" fillId="2" borderId="0" xfId="93" applyFont="1" applyFill="1" applyAlignment="1" applyProtection="1">
      <alignment vertical="center" wrapText="1"/>
      <protection locked="0"/>
    </xf>
    <xf numFmtId="0" fontId="30" fillId="2" borderId="0" xfId="93" applyFont="1" applyFill="1" applyAlignment="1" applyProtection="1">
      <alignment horizontal="left" vertical="center" wrapText="1"/>
      <protection locked="0"/>
    </xf>
    <xf numFmtId="0" fontId="30" fillId="2" borderId="0" xfId="93" applyFont="1" applyFill="1" applyAlignment="1" applyProtection="1">
      <alignment vertical="center" wrapText="1"/>
      <protection locked="0"/>
    </xf>
    <xf numFmtId="0" fontId="18" fillId="2" borderId="0" xfId="93" applyFont="1" applyFill="1" applyAlignment="1" applyProtection="1">
      <alignment horizontal="left" vertical="center"/>
      <protection locked="0"/>
    </xf>
    <xf numFmtId="0" fontId="44" fillId="3" borderId="7" xfId="0" applyFont="1" applyFill="1" applyBorder="1" applyAlignment="1" applyProtection="1">
      <alignment horizontal="center"/>
      <protection locked="0"/>
    </xf>
    <xf numFmtId="0" fontId="28" fillId="3" borderId="0" xfId="0" applyFont="1" applyFill="1" applyProtection="1">
      <protection locked="0"/>
    </xf>
    <xf numFmtId="0" fontId="26" fillId="3" borderId="7" xfId="0" applyFont="1" applyFill="1" applyBorder="1" applyAlignment="1" applyProtection="1">
      <alignment horizontal="center"/>
      <protection locked="0"/>
    </xf>
    <xf numFmtId="0" fontId="45" fillId="3" borderId="7"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26" fillId="2" borderId="0" xfId="0" applyFont="1" applyFill="1" applyProtection="1">
      <protection locked="0"/>
    </xf>
    <xf numFmtId="167" fontId="44" fillId="2" borderId="0" xfId="2" applyNumberFormat="1" applyFont="1" applyFill="1" applyBorder="1" applyProtection="1">
      <protection locked="0"/>
    </xf>
    <xf numFmtId="165" fontId="44" fillId="2" borderId="0" xfId="2" applyFont="1" applyFill="1" applyBorder="1" applyProtection="1">
      <protection locked="0"/>
    </xf>
    <xf numFmtId="167" fontId="8" fillId="5" borderId="11" xfId="2" applyNumberFormat="1" applyFont="1" applyFill="1" applyBorder="1" applyAlignment="1" applyProtection="1">
      <alignment horizontal="right" wrapText="1"/>
    </xf>
    <xf numFmtId="168" fontId="8" fillId="5" borderId="11" xfId="96" applyNumberFormat="1" applyFont="1" applyFill="1" applyBorder="1" applyAlignment="1" applyProtection="1">
      <alignment horizontal="right" wrapText="1"/>
    </xf>
    <xf numFmtId="165" fontId="8" fillId="5" borderId="11" xfId="2" applyFont="1" applyFill="1" applyBorder="1" applyAlignment="1" applyProtection="1">
      <alignment horizontal="right" wrapText="1"/>
    </xf>
    <xf numFmtId="0" fontId="16" fillId="2" borderId="0" xfId="93" applyFont="1" applyFill="1" applyAlignment="1" applyProtection="1">
      <alignment vertical="center" wrapText="1"/>
      <protection locked="0"/>
    </xf>
    <xf numFmtId="0" fontId="52" fillId="2" borderId="0" xfId="0" applyFont="1" applyFill="1" applyProtection="1">
      <protection locked="0"/>
    </xf>
    <xf numFmtId="0" fontId="33" fillId="3" borderId="13" xfId="0" applyFont="1" applyFill="1" applyBorder="1" applyAlignment="1" applyProtection="1">
      <alignment horizontal="center"/>
      <protection locked="0"/>
    </xf>
    <xf numFmtId="0" fontId="44" fillId="3" borderId="7" xfId="0" applyFont="1" applyFill="1" applyBorder="1" applyAlignment="1" applyProtection="1">
      <alignment horizontal="left"/>
      <protection locked="0"/>
    </xf>
    <xf numFmtId="0" fontId="33" fillId="3" borderId="13" xfId="0" applyFont="1" applyFill="1" applyBorder="1" applyAlignment="1" applyProtection="1">
      <alignment horizontal="left"/>
      <protection locked="0"/>
    </xf>
    <xf numFmtId="0" fontId="48" fillId="3" borderId="13" xfId="0" applyFont="1" applyFill="1" applyBorder="1" applyAlignment="1" applyProtection="1">
      <alignment horizontal="left"/>
      <protection locked="0"/>
    </xf>
    <xf numFmtId="0" fontId="34" fillId="3" borderId="13" xfId="0" applyFont="1" applyFill="1" applyBorder="1" applyAlignment="1" applyProtection="1">
      <alignment horizontal="center"/>
      <protection locked="0"/>
    </xf>
    <xf numFmtId="0" fontId="28" fillId="0" borderId="11" xfId="0" applyFont="1" applyBorder="1" applyProtection="1">
      <protection locked="0"/>
    </xf>
    <xf numFmtId="0" fontId="28" fillId="2" borderId="11" xfId="0" applyFont="1" applyFill="1" applyBorder="1" applyProtection="1">
      <protection locked="0"/>
    </xf>
    <xf numFmtId="0" fontId="50" fillId="2" borderId="11" xfId="0" applyFont="1" applyFill="1" applyBorder="1" applyAlignment="1" applyProtection="1">
      <alignment horizontal="left"/>
      <protection locked="0"/>
    </xf>
    <xf numFmtId="0" fontId="28"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39" fillId="2" borderId="0" xfId="0" applyFont="1" applyFill="1" applyProtection="1">
      <protection locked="0"/>
    </xf>
    <xf numFmtId="0" fontId="69" fillId="2" borderId="0" xfId="0" applyFont="1" applyFill="1" applyProtection="1">
      <protection locked="0"/>
    </xf>
    <xf numFmtId="0" fontId="43" fillId="2" borderId="0" xfId="0" applyFont="1" applyFill="1" applyAlignment="1" applyProtection="1">
      <alignment horizontal="left"/>
      <protection locked="0"/>
    </xf>
    <xf numFmtId="0" fontId="49" fillId="2" borderId="0" xfId="0" applyFont="1" applyFill="1" applyAlignment="1" applyProtection="1">
      <alignment horizontal="left"/>
      <protection locked="0"/>
    </xf>
    <xf numFmtId="0" fontId="49" fillId="5" borderId="0" xfId="0" applyFont="1" applyFill="1" applyProtection="1">
      <protection locked="0"/>
    </xf>
    <xf numFmtId="0" fontId="29" fillId="5" borderId="0" xfId="0" applyFont="1" applyFill="1" applyAlignment="1" applyProtection="1">
      <alignment horizontal="right"/>
      <protection locked="0"/>
    </xf>
    <xf numFmtId="0" fontId="29" fillId="5" borderId="0" xfId="0" applyFont="1" applyFill="1" applyAlignment="1" applyProtection="1">
      <alignment horizontal="left"/>
      <protection locked="0"/>
    </xf>
    <xf numFmtId="0" fontId="39" fillId="5" borderId="0" xfId="0" applyFont="1" applyFill="1" applyAlignment="1" applyProtection="1">
      <alignment horizontal="right"/>
      <protection locked="0"/>
    </xf>
    <xf numFmtId="0" fontId="50" fillId="2" borderId="0" xfId="0" applyFont="1" applyFill="1" applyAlignment="1" applyProtection="1">
      <alignment horizontal="left"/>
      <protection locked="0"/>
    </xf>
    <xf numFmtId="167" fontId="47" fillId="5" borderId="0" xfId="2" applyNumberFormat="1" applyFont="1" applyFill="1" applyBorder="1" applyAlignment="1" applyProtection="1">
      <protection locked="0"/>
    </xf>
    <xf numFmtId="168" fontId="47" fillId="5" borderId="0" xfId="96" applyNumberFormat="1" applyFont="1" applyFill="1" applyBorder="1" applyAlignment="1" applyProtection="1">
      <alignment horizontal="center"/>
      <protection locked="0"/>
    </xf>
    <xf numFmtId="168" fontId="47" fillId="5" borderId="0" xfId="96" applyNumberFormat="1" applyFont="1" applyFill="1" applyBorder="1" applyAlignment="1" applyProtection="1">
      <alignment horizontal="right"/>
      <protection locked="0"/>
    </xf>
    <xf numFmtId="0" fontId="50" fillId="2" borderId="0" xfId="0" applyFont="1" applyFill="1" applyAlignment="1" applyProtection="1">
      <alignment horizontal="left" wrapText="1"/>
      <protection locked="0"/>
    </xf>
    <xf numFmtId="167" fontId="51" fillId="2" borderId="0" xfId="2" applyNumberFormat="1" applyFont="1" applyFill="1" applyBorder="1" applyAlignment="1" applyProtection="1">
      <protection locked="0"/>
    </xf>
    <xf numFmtId="0" fontId="42" fillId="2" borderId="0" xfId="0" applyFont="1" applyFill="1" applyAlignment="1" applyProtection="1">
      <alignment horizontal="left"/>
      <protection locked="0"/>
    </xf>
    <xf numFmtId="168" fontId="44" fillId="2" borderId="0" xfId="96" applyNumberFormat="1" applyFont="1" applyFill="1" applyBorder="1" applyAlignment="1" applyProtection="1">
      <alignment horizontal="center"/>
      <protection locked="0"/>
    </xf>
    <xf numFmtId="168" fontId="44" fillId="2" borderId="0" xfId="96" applyNumberFormat="1" applyFont="1" applyFill="1" applyBorder="1" applyAlignment="1" applyProtection="1">
      <alignment horizontal="right"/>
      <protection locked="0"/>
    </xf>
    <xf numFmtId="0" fontId="29" fillId="2" borderId="0" xfId="0" applyFont="1" applyFill="1" applyProtection="1">
      <protection locked="0"/>
    </xf>
    <xf numFmtId="168" fontId="8" fillId="7" borderId="11" xfId="96" applyNumberFormat="1" applyFont="1" applyFill="1" applyBorder="1" applyAlignment="1" applyProtection="1">
      <alignment horizontal="right" wrapText="1"/>
    </xf>
    <xf numFmtId="0" fontId="0" fillId="2" borderId="0" xfId="0" applyFill="1" applyProtection="1">
      <protection locked="0"/>
    </xf>
    <xf numFmtId="0" fontId="26" fillId="3" borderId="5" xfId="0" applyFont="1" applyFill="1" applyBorder="1" applyProtection="1">
      <protection locked="0"/>
    </xf>
    <xf numFmtId="0" fontId="26"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8" fillId="7" borderId="11"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20" fillId="2" borderId="0" xfId="93" applyFont="1" applyFill="1" applyProtection="1">
      <protection locked="0"/>
    </xf>
    <xf numFmtId="0" fontId="28" fillId="3" borderId="0" xfId="0" applyFont="1" applyFill="1" applyAlignment="1" applyProtection="1">
      <alignment horizontal="right"/>
      <protection locked="0"/>
    </xf>
    <xf numFmtId="0" fontId="33" fillId="3" borderId="7" xfId="0" applyFont="1" applyFill="1" applyBorder="1" applyAlignment="1" applyProtection="1">
      <alignment horizontal="left"/>
      <protection locked="0"/>
    </xf>
    <xf numFmtId="0" fontId="48" fillId="3" borderId="7" xfId="0" applyFont="1" applyFill="1" applyBorder="1" applyAlignment="1" applyProtection="1">
      <alignment horizontal="left"/>
      <protection locked="0"/>
    </xf>
    <xf numFmtId="0" fontId="53" fillId="2" borderId="3" xfId="0" applyFont="1" applyFill="1" applyBorder="1" applyAlignment="1" applyProtection="1">
      <alignment horizontal="center" vertical="center"/>
      <protection locked="0"/>
    </xf>
    <xf numFmtId="0" fontId="50" fillId="2" borderId="14" xfId="0" applyFont="1" applyFill="1" applyBorder="1" applyAlignment="1" applyProtection="1">
      <alignment wrapText="1"/>
      <protection locked="0"/>
    </xf>
    <xf numFmtId="0" fontId="53" fillId="2" borderId="15" xfId="0" applyFont="1" applyFill="1" applyBorder="1" applyAlignment="1" applyProtection="1">
      <alignment horizontal="center" vertical="center"/>
      <protection locked="0"/>
    </xf>
    <xf numFmtId="0" fontId="50" fillId="2" borderId="15" xfId="0" applyFont="1" applyFill="1" applyBorder="1" applyAlignment="1" applyProtection="1">
      <alignment wrapText="1"/>
      <protection locked="0"/>
    </xf>
    <xf numFmtId="0" fontId="42" fillId="2" borderId="15" xfId="0" applyFont="1" applyFill="1" applyBorder="1" applyAlignment="1" applyProtection="1">
      <alignment wrapText="1"/>
      <protection locked="0"/>
    </xf>
    <xf numFmtId="0" fontId="53" fillId="2" borderId="0" xfId="0" applyFont="1" applyFill="1" applyAlignment="1" applyProtection="1">
      <alignment horizontal="center" vertical="center"/>
      <protection locked="0"/>
    </xf>
    <xf numFmtId="0" fontId="50" fillId="2" borderId="16" xfId="0" applyFont="1" applyFill="1" applyBorder="1" applyAlignment="1" applyProtection="1">
      <alignment wrapText="1"/>
      <protection locked="0"/>
    </xf>
    <xf numFmtId="167" fontId="50" fillId="2" borderId="3" xfId="2" applyNumberFormat="1" applyFont="1" applyFill="1" applyBorder="1" applyAlignment="1" applyProtection="1">
      <alignment horizontal="right" wrapText="1"/>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168" fontId="50" fillId="6" borderId="15" xfId="96"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wrapText="1"/>
    </xf>
    <xf numFmtId="168" fontId="50" fillId="2" borderId="16" xfId="96"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53" fillId="6" borderId="15" xfId="0" applyFont="1" applyFill="1" applyBorder="1" applyAlignment="1" applyProtection="1">
      <alignment horizontal="center" vertical="center"/>
      <protection locked="0"/>
    </xf>
    <xf numFmtId="0" fontId="50" fillId="6" borderId="15" xfId="0" applyFont="1" applyFill="1" applyBorder="1" applyAlignment="1" applyProtection="1">
      <alignment wrapText="1"/>
      <protection locked="0"/>
    </xf>
    <xf numFmtId="0" fontId="42" fillId="6" borderId="15" xfId="0" applyFont="1" applyFill="1" applyBorder="1" applyAlignment="1" applyProtection="1">
      <alignment wrapText="1"/>
      <protection locked="0"/>
    </xf>
    <xf numFmtId="167" fontId="50" fillId="6" borderId="3" xfId="2" applyNumberFormat="1" applyFont="1" applyFill="1" applyBorder="1" applyAlignment="1" applyProtection="1">
      <alignment horizontal="right" wrapText="1"/>
    </xf>
    <xf numFmtId="168" fontId="50" fillId="2" borderId="3" xfId="96" applyNumberFormat="1" applyFont="1" applyFill="1" applyBorder="1" applyAlignment="1" applyProtection="1">
      <alignment horizontal="right" wrapText="1"/>
    </xf>
    <xf numFmtId="0" fontId="32" fillId="2" borderId="17" xfId="0" applyFont="1" applyFill="1" applyBorder="1" applyProtection="1">
      <protection locked="0"/>
    </xf>
    <xf numFmtId="0" fontId="32" fillId="2" borderId="18" xfId="0" applyFont="1" applyFill="1" applyBorder="1" applyProtection="1">
      <protection locked="0"/>
    </xf>
    <xf numFmtId="0" fontId="28" fillId="2" borderId="19" xfId="0" applyFont="1" applyFill="1" applyBorder="1" applyProtection="1">
      <protection locked="0"/>
    </xf>
    <xf numFmtId="0" fontId="32" fillId="2" borderId="0" xfId="0" applyFont="1" applyFill="1" applyProtection="1">
      <protection locked="0"/>
    </xf>
    <xf numFmtId="167" fontId="51" fillId="2" borderId="0" xfId="2" applyNumberFormat="1" applyFont="1" applyFill="1" applyBorder="1" applyAlignment="1" applyProtection="1">
      <alignment horizontal="right"/>
      <protection locked="0"/>
    </xf>
    <xf numFmtId="168" fontId="51" fillId="2" borderId="0" xfId="96"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right" wrapText="1"/>
    </xf>
    <xf numFmtId="167" fontId="50" fillId="2" borderId="18" xfId="2" applyNumberFormat="1" applyFont="1" applyFill="1" applyBorder="1" applyAlignment="1" applyProtection="1">
      <alignment horizontal="right" wrapText="1"/>
    </xf>
    <xf numFmtId="168" fontId="50" fillId="2" borderId="18" xfId="96" applyNumberFormat="1" applyFont="1" applyFill="1" applyBorder="1" applyAlignment="1" applyProtection="1">
      <alignment horizontal="right" wrapText="1"/>
    </xf>
    <xf numFmtId="168" fontId="50" fillId="6" borderId="18" xfId="96" applyNumberFormat="1" applyFont="1" applyFill="1" applyBorder="1" applyAlignment="1" applyProtection="1">
      <alignment horizontal="right" wrapText="1"/>
    </xf>
    <xf numFmtId="167" fontId="50" fillId="2" borderId="19" xfId="2" applyNumberFormat="1" applyFont="1" applyFill="1" applyBorder="1" applyAlignment="1" applyProtection="1">
      <alignment horizontal="right" wrapText="1"/>
    </xf>
    <xf numFmtId="168" fontId="50" fillId="2" borderId="19" xfId="96" applyNumberFormat="1" applyFont="1" applyFill="1" applyBorder="1" applyAlignment="1" applyProtection="1">
      <alignment horizontal="right" wrapText="1"/>
    </xf>
    <xf numFmtId="168" fontId="50" fillId="6" borderId="19" xfId="96" applyNumberFormat="1" applyFont="1" applyFill="1" applyBorder="1" applyAlignment="1" applyProtection="1">
      <alignment horizontal="right" wrapText="1"/>
    </xf>
    <xf numFmtId="0" fontId="47" fillId="2" borderId="0" xfId="0" applyFont="1" applyFill="1" applyProtection="1">
      <protection locked="0"/>
    </xf>
    <xf numFmtId="168" fontId="50" fillId="2" borderId="3" xfId="96" applyNumberFormat="1" applyFont="1" applyFill="1" applyBorder="1" applyAlignment="1" applyProtection="1">
      <alignment wrapText="1"/>
    </xf>
    <xf numFmtId="168" fontId="50" fillId="2" borderId="0" xfId="96" applyNumberFormat="1" applyFont="1" applyFill="1" applyBorder="1" applyAlignment="1" applyProtection="1">
      <alignment wrapText="1"/>
    </xf>
    <xf numFmtId="168" fontId="50" fillId="2" borderId="18" xfId="96" applyNumberFormat="1" applyFont="1" applyFill="1" applyBorder="1" applyAlignment="1" applyProtection="1">
      <alignment wrapText="1"/>
    </xf>
    <xf numFmtId="168" fontId="50" fillId="2" borderId="19" xfId="96" applyNumberFormat="1" applyFont="1" applyFill="1" applyBorder="1" applyAlignment="1" applyProtection="1">
      <alignment wrapText="1"/>
    </xf>
    <xf numFmtId="167" fontId="50" fillId="6" borderId="18" xfId="2" applyNumberFormat="1" applyFont="1" applyFill="1" applyBorder="1" applyAlignment="1" applyProtection="1">
      <alignment horizontal="right" wrapText="1"/>
    </xf>
    <xf numFmtId="167" fontId="29" fillId="2" borderId="0" xfId="0" applyNumberFormat="1" applyFont="1" applyFill="1" applyProtection="1">
      <protection locked="0"/>
    </xf>
    <xf numFmtId="0" fontId="44" fillId="3" borderId="5" xfId="0" applyFont="1" applyFill="1" applyBorder="1" applyAlignment="1" applyProtection="1">
      <alignment horizontal="left"/>
      <protection locked="0"/>
    </xf>
    <xf numFmtId="0" fontId="45" fillId="3" borderId="7" xfId="0" applyFont="1" applyFill="1" applyBorder="1" applyAlignment="1" applyProtection="1">
      <alignment horizontal="left"/>
      <protection locked="0"/>
    </xf>
    <xf numFmtId="0" fontId="45" fillId="3" borderId="5" xfId="0" applyFont="1" applyFill="1" applyBorder="1" applyAlignment="1" applyProtection="1">
      <alignment horizontal="left"/>
      <protection locked="0"/>
    </xf>
    <xf numFmtId="0" fontId="44" fillId="6" borderId="0" xfId="0" applyFont="1" applyFill="1" applyAlignment="1" applyProtection="1">
      <alignment horizontal="center"/>
      <protection locked="0"/>
    </xf>
    <xf numFmtId="167" fontId="44" fillId="6" borderId="0" xfId="2" applyNumberFormat="1" applyFont="1" applyFill="1" applyBorder="1" applyAlignment="1" applyProtection="1">
      <alignment horizontal="right"/>
      <protection locked="0"/>
    </xf>
    <xf numFmtId="168" fontId="44" fillId="6" borderId="0" xfId="96" applyNumberFormat="1" applyFont="1" applyFill="1" applyBorder="1" applyAlignment="1" applyProtection="1">
      <alignment horizontal="right"/>
      <protection locked="0"/>
    </xf>
    <xf numFmtId="0" fontId="26" fillId="3" borderId="35" xfId="0" applyFont="1" applyFill="1" applyBorder="1" applyAlignment="1" applyProtection="1">
      <alignment horizontal="center"/>
      <protection locked="0"/>
    </xf>
    <xf numFmtId="0" fontId="33" fillId="3" borderId="20" xfId="0" applyFont="1" applyFill="1" applyBorder="1" applyProtection="1">
      <protection locked="0"/>
    </xf>
    <xf numFmtId="0" fontId="26" fillId="3" borderId="7" xfId="0" applyFont="1" applyFill="1" applyBorder="1" applyAlignment="1" applyProtection="1">
      <alignment horizontal="center" wrapText="1"/>
      <protection locked="0"/>
    </xf>
    <xf numFmtId="0" fontId="28" fillId="3" borderId="35" xfId="0" applyFont="1" applyFill="1" applyBorder="1" applyAlignment="1" applyProtection="1">
      <alignment horizontal="center"/>
      <protection locked="0"/>
    </xf>
    <xf numFmtId="0" fontId="28" fillId="3" borderId="7" xfId="0" applyFont="1" applyFill="1" applyBorder="1" applyAlignment="1" applyProtection="1">
      <alignment horizontal="center" wrapText="1"/>
      <protection locked="0"/>
    </xf>
    <xf numFmtId="0" fontId="44" fillId="6" borderId="0" xfId="0" applyFont="1" applyFill="1" applyAlignment="1" applyProtection="1">
      <alignment horizontal="left"/>
      <protection locked="0"/>
    </xf>
    <xf numFmtId="167" fontId="51" fillId="2" borderId="15" xfId="2" applyNumberFormat="1" applyFont="1" applyFill="1" applyBorder="1" applyAlignment="1" applyProtection="1">
      <alignment horizontal="right" wrapText="1"/>
    </xf>
    <xf numFmtId="168" fontId="51" fillId="2" borderId="15" xfId="96" applyNumberFormat="1" applyFont="1" applyFill="1" applyBorder="1" applyAlignment="1" applyProtection="1">
      <alignment horizontal="right" wrapText="1"/>
    </xf>
    <xf numFmtId="40" fontId="51" fillId="2" borderId="15" xfId="2" applyNumberFormat="1" applyFont="1" applyFill="1" applyBorder="1" applyAlignment="1" applyProtection="1">
      <alignment horizontal="right" wrapText="1"/>
    </xf>
    <xf numFmtId="0" fontId="50" fillId="6" borderId="15" xfId="0" applyFont="1" applyFill="1" applyBorder="1" applyProtection="1">
      <protection locked="0"/>
    </xf>
    <xf numFmtId="0" fontId="50" fillId="2" borderId="0" xfId="0" applyFont="1" applyFill="1" applyProtection="1">
      <protection locked="0"/>
    </xf>
    <xf numFmtId="168" fontId="51" fillId="2" borderId="0" xfId="96" applyNumberFormat="1" applyFont="1" applyFill="1" applyBorder="1" applyAlignment="1" applyProtection="1">
      <alignment horizontal="center"/>
      <protection locked="0"/>
    </xf>
    <xf numFmtId="0" fontId="50" fillId="2" borderId="0" xfId="0" applyFont="1" applyFill="1" applyAlignment="1" applyProtection="1">
      <alignment wrapText="1"/>
      <protection locked="0"/>
    </xf>
    <xf numFmtId="0" fontId="28" fillId="3" borderId="35" xfId="0" applyFont="1" applyFill="1" applyBorder="1" applyProtection="1">
      <protection locked="0"/>
    </xf>
    <xf numFmtId="0" fontId="26" fillId="3" borderId="7" xfId="0" applyFont="1" applyFill="1" applyBorder="1" applyAlignment="1" applyProtection="1">
      <alignment horizontal="left"/>
      <protection locked="0"/>
    </xf>
    <xf numFmtId="0" fontId="28" fillId="3" borderId="7" xfId="0" applyFont="1" applyFill="1" applyBorder="1" applyAlignment="1" applyProtection="1">
      <alignment horizontal="left"/>
      <protection locked="0"/>
    </xf>
    <xf numFmtId="165" fontId="29" fillId="2" borderId="0" xfId="2" applyFont="1" applyFill="1" applyBorder="1" applyProtection="1">
      <protection locked="0"/>
    </xf>
    <xf numFmtId="0" fontId="53" fillId="2" borderId="0" xfId="0" applyFont="1" applyFill="1" applyAlignment="1" applyProtection="1">
      <alignment horizontal="left"/>
      <protection locked="0"/>
    </xf>
    <xf numFmtId="168" fontId="44"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9" fillId="2" borderId="0" xfId="0" applyFont="1" applyFill="1" applyProtection="1">
      <protection locked="0"/>
    </xf>
    <xf numFmtId="0" fontId="0" fillId="0" borderId="0" xfId="0" applyProtection="1">
      <protection locked="0"/>
    </xf>
    <xf numFmtId="0" fontId="44" fillId="3" borderId="7" xfId="0" applyFont="1" applyFill="1" applyBorder="1" applyAlignment="1" applyProtection="1">
      <alignment horizontal="left" vertical="top"/>
      <protection locked="0"/>
    </xf>
    <xf numFmtId="0" fontId="45" fillId="3" borderId="7" xfId="0" applyFont="1" applyFill="1" applyBorder="1" applyAlignment="1" applyProtection="1">
      <alignment horizontal="left" vertical="top"/>
      <protection locked="0"/>
    </xf>
    <xf numFmtId="0" fontId="53" fillId="3" borderId="8" xfId="0" applyFont="1" applyFill="1" applyBorder="1" applyAlignment="1" applyProtection="1">
      <alignment horizontal="center" wrapText="1"/>
      <protection locked="0"/>
    </xf>
    <xf numFmtId="0" fontId="53" fillId="3" borderId="8" xfId="0" applyFont="1" applyFill="1" applyBorder="1" applyAlignment="1" applyProtection="1">
      <alignment horizontal="center" vertical="center" wrapText="1"/>
      <protection locked="0"/>
    </xf>
    <xf numFmtId="0" fontId="70" fillId="3" borderId="8" xfId="0" applyFont="1" applyFill="1" applyBorder="1" applyAlignment="1" applyProtection="1">
      <alignment horizontal="center" vertical="center" wrapText="1"/>
      <protection locked="0"/>
    </xf>
    <xf numFmtId="0" fontId="50" fillId="2" borderId="21" xfId="0" applyFont="1" applyFill="1" applyBorder="1" applyProtection="1">
      <protection locked="0"/>
    </xf>
    <xf numFmtId="165" fontId="0" fillId="2" borderId="0" xfId="0" applyNumberFormat="1" applyFill="1" applyProtection="1">
      <protection locked="0"/>
    </xf>
    <xf numFmtId="0" fontId="42" fillId="2" borderId="0" xfId="0" applyFont="1" applyFill="1" applyAlignment="1" applyProtection="1">
      <alignment wrapText="1"/>
      <protection locked="0"/>
    </xf>
    <xf numFmtId="0" fontId="44" fillId="2" borderId="7" xfId="0" applyFont="1" applyFill="1" applyBorder="1" applyAlignment="1" applyProtection="1">
      <alignment horizontal="left"/>
      <protection locked="0"/>
    </xf>
    <xf numFmtId="0" fontId="45" fillId="2" borderId="7" xfId="0" applyFont="1" applyFill="1" applyBorder="1" applyAlignment="1" applyProtection="1">
      <alignment horizontal="left"/>
      <protection locked="0"/>
    </xf>
    <xf numFmtId="167" fontId="50" fillId="2" borderId="21" xfId="2" applyNumberFormat="1" applyFont="1" applyFill="1" applyBorder="1" applyAlignment="1" applyProtection="1">
      <alignment horizontal="right" wrapText="1"/>
    </xf>
    <xf numFmtId="0" fontId="68" fillId="2" borderId="0" xfId="0" applyFont="1" applyFill="1" applyProtection="1">
      <protection locked="0"/>
    </xf>
    <xf numFmtId="165" fontId="28" fillId="2" borderId="0" xfId="2" applyFont="1" applyFill="1" applyBorder="1" applyProtection="1">
      <protection locked="0"/>
    </xf>
    <xf numFmtId="0" fontId="8" fillId="2" borderId="0" xfId="0" applyFont="1" applyFill="1" applyProtection="1">
      <protection locked="0"/>
    </xf>
    <xf numFmtId="167" fontId="47" fillId="2" borderId="0" xfId="2" applyNumberFormat="1" applyFont="1" applyFill="1" applyBorder="1" applyAlignment="1" applyProtection="1">
      <alignment horizontal="right"/>
      <protection locked="0"/>
    </xf>
    <xf numFmtId="168" fontId="47" fillId="2" borderId="0" xfId="96" applyNumberFormat="1" applyFont="1" applyFill="1" applyBorder="1" applyAlignment="1" applyProtection="1">
      <alignment horizontal="center"/>
      <protection locked="0"/>
    </xf>
    <xf numFmtId="168" fontId="47" fillId="2" borderId="0" xfId="96" applyNumberFormat="1" applyFont="1" applyFill="1" applyBorder="1" applyAlignment="1" applyProtection="1">
      <alignment horizontal="right"/>
      <protection locked="0"/>
    </xf>
    <xf numFmtId="0" fontId="8" fillId="2" borderId="0" xfId="0" applyFont="1" applyFill="1" applyAlignment="1" applyProtection="1">
      <alignment wrapText="1"/>
      <protection locked="0"/>
    </xf>
    <xf numFmtId="167" fontId="49" fillId="2" borderId="0" xfId="2" applyNumberFormat="1" applyFont="1" applyFill="1" applyBorder="1" applyAlignment="1" applyProtection="1">
      <alignment horizontal="right"/>
      <protection locked="0"/>
    </xf>
    <xf numFmtId="168" fontId="49" fillId="2" borderId="0" xfId="96" applyNumberFormat="1" applyFont="1" applyFill="1" applyBorder="1" applyAlignment="1" applyProtection="1">
      <alignment horizontal="center"/>
      <protection locked="0"/>
    </xf>
    <xf numFmtId="168" fontId="49" fillId="2" borderId="0" xfId="96" applyNumberFormat="1" applyFont="1" applyFill="1" applyBorder="1" applyAlignment="1" applyProtection="1">
      <alignment horizontal="right"/>
      <protection locked="0"/>
    </xf>
    <xf numFmtId="0" fontId="26" fillId="2" borderId="22" xfId="0" applyFont="1" applyFill="1" applyBorder="1" applyAlignment="1" applyProtection="1">
      <alignment wrapText="1"/>
      <protection locked="0"/>
    </xf>
    <xf numFmtId="0" fontId="32" fillId="2" borderId="22" xfId="0" applyFont="1" applyFill="1" applyBorder="1" applyAlignment="1" applyProtection="1">
      <alignment wrapText="1"/>
      <protection locked="0"/>
    </xf>
    <xf numFmtId="0" fontId="26" fillId="2" borderId="0" xfId="0" applyFont="1" applyFill="1" applyAlignment="1" applyProtection="1">
      <alignment wrapText="1"/>
      <protection locked="0"/>
    </xf>
    <xf numFmtId="0" fontId="20" fillId="2" borderId="0" xfId="93" applyFont="1" applyFill="1" applyAlignment="1" applyProtection="1">
      <alignment horizontal="left" vertical="top"/>
      <protection locked="0"/>
    </xf>
    <xf numFmtId="0" fontId="21" fillId="2" borderId="0" xfId="93" applyFont="1" applyFill="1" applyAlignment="1" applyProtection="1">
      <alignment horizontal="center" vertical="center"/>
      <protection locked="0"/>
    </xf>
    <xf numFmtId="0" fontId="21" fillId="2" borderId="0" xfId="93" applyFont="1" applyFill="1" applyAlignment="1" applyProtection="1">
      <alignment horizontal="left" vertical="center" wrapText="1"/>
      <protection locked="0"/>
    </xf>
    <xf numFmtId="0" fontId="24"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0" fontId="42" fillId="2" borderId="0" xfId="0" applyFont="1" applyFill="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167" fontId="26" fillId="2" borderId="0" xfId="0" applyNumberFormat="1" applyFont="1" applyFill="1" applyAlignment="1" applyProtection="1">
      <alignment horizontal="right"/>
      <protection locked="0"/>
    </xf>
    <xf numFmtId="165" fontId="26" fillId="2" borderId="0" xfId="2" applyFont="1" applyFill="1" applyBorder="1" applyAlignment="1" applyProtection="1">
      <alignment horizontal="center"/>
      <protection locked="0"/>
    </xf>
    <xf numFmtId="165" fontId="26" fillId="2" borderId="0" xfId="2" applyFont="1" applyFill="1" applyBorder="1" applyAlignment="1" applyProtection="1">
      <alignment horizontal="right"/>
      <protection locked="0"/>
    </xf>
    <xf numFmtId="43" fontId="24" fillId="2" borderId="0" xfId="0" applyNumberFormat="1" applyFont="1" applyFill="1" applyProtection="1">
      <protection locked="0"/>
    </xf>
    <xf numFmtId="0" fontId="55" fillId="2" borderId="0" xfId="0" applyFont="1" applyFill="1" applyAlignment="1" applyProtection="1">
      <alignment horizontal="center"/>
      <protection locked="0"/>
    </xf>
    <xf numFmtId="0" fontId="56" fillId="2" borderId="0" xfId="0" applyFont="1" applyFill="1" applyAlignment="1" applyProtection="1">
      <alignment horizontal="center"/>
      <protection locked="0"/>
    </xf>
    <xf numFmtId="165" fontId="56" fillId="2" borderId="0" xfId="2" applyFont="1" applyFill="1" applyBorder="1" applyAlignment="1" applyProtection="1">
      <alignment horizontal="center"/>
      <protection locked="0"/>
    </xf>
    <xf numFmtId="167" fontId="29" fillId="2" borderId="0" xfId="2" applyNumberFormat="1" applyFont="1" applyFill="1" applyBorder="1" applyProtection="1">
      <protection locked="0"/>
    </xf>
    <xf numFmtId="165" fontId="29" fillId="2" borderId="0" xfId="2" applyFont="1" applyFill="1" applyBorder="1" applyAlignment="1" applyProtection="1">
      <alignment horizontal="center"/>
      <protection locked="0"/>
    </xf>
    <xf numFmtId="0" fontId="36" fillId="2" borderId="0" xfId="0" applyFont="1" applyFill="1" applyProtection="1">
      <protection locked="0"/>
    </xf>
    <xf numFmtId="167" fontId="36" fillId="2" borderId="0" xfId="0" applyNumberFormat="1" applyFont="1" applyFill="1" applyAlignment="1" applyProtection="1">
      <alignment horizontal="right"/>
      <protection locked="0"/>
    </xf>
    <xf numFmtId="165" fontId="36" fillId="2" borderId="0" xfId="2" applyFont="1" applyFill="1" applyBorder="1" applyAlignment="1" applyProtection="1">
      <alignment horizontal="center"/>
      <protection locked="0"/>
    </xf>
    <xf numFmtId="165" fontId="36" fillId="2" borderId="0" xfId="2" applyFont="1" applyFill="1" applyBorder="1" applyAlignment="1" applyProtection="1">
      <alignment horizontal="right"/>
      <protection locked="0"/>
    </xf>
    <xf numFmtId="0" fontId="8" fillId="5" borderId="0" xfId="0" applyFont="1" applyFill="1" applyProtection="1">
      <protection locked="0"/>
    </xf>
    <xf numFmtId="0" fontId="42" fillId="2" borderId="15" xfId="0" applyFont="1" applyFill="1" applyBorder="1" applyAlignment="1" applyProtection="1">
      <alignment horizontal="left" wrapText="1"/>
      <protection locked="0"/>
    </xf>
    <xf numFmtId="40" fontId="8" fillId="5" borderId="11" xfId="2" applyNumberFormat="1" applyFont="1" applyFill="1" applyBorder="1" applyAlignment="1" applyProtection="1">
      <alignment horizontal="right" wrapText="1"/>
    </xf>
    <xf numFmtId="168" fontId="28" fillId="6" borderId="22" xfId="2" applyNumberFormat="1" applyFont="1" applyFill="1" applyBorder="1" applyAlignment="1" applyProtection="1">
      <alignment horizontal="right" wrapText="1"/>
      <protection locked="0"/>
    </xf>
    <xf numFmtId="0" fontId="82" fillId="2" borderId="0" xfId="0" applyFont="1" applyFill="1"/>
    <xf numFmtId="3" fontId="32" fillId="6" borderId="22" xfId="0" applyNumberFormat="1" applyFont="1" applyFill="1" applyBorder="1" applyAlignment="1" applyProtection="1">
      <alignment horizontal="right" wrapText="1"/>
      <protection locked="0"/>
    </xf>
    <xf numFmtId="3" fontId="32" fillId="2" borderId="0" xfId="0" applyNumberFormat="1" applyFont="1" applyFill="1" applyAlignment="1" applyProtection="1">
      <alignment horizontal="right" wrapText="1"/>
      <protection locked="0"/>
    </xf>
    <xf numFmtId="0" fontId="36" fillId="2" borderId="0" xfId="0" applyFont="1" applyFill="1" applyAlignment="1" applyProtection="1">
      <alignment horizontal="left" wrapText="1"/>
      <protection locked="0"/>
    </xf>
    <xf numFmtId="168" fontId="50" fillId="6" borderId="3" xfId="96" applyNumberFormat="1" applyFont="1" applyFill="1" applyBorder="1" applyAlignment="1" applyProtection="1">
      <alignment horizontal="right" wrapText="1"/>
    </xf>
    <xf numFmtId="168" fontId="50" fillId="6" borderId="3" xfId="96" applyNumberFormat="1" applyFont="1" applyFill="1" applyBorder="1" applyAlignment="1" applyProtection="1">
      <alignment wrapText="1"/>
    </xf>
    <xf numFmtId="168" fontId="50" fillId="6" borderId="0" xfId="96" applyNumberFormat="1" applyFont="1" applyFill="1" applyBorder="1" applyAlignment="1" applyProtection="1">
      <alignment wrapText="1"/>
    </xf>
    <xf numFmtId="168" fontId="50" fillId="6" borderId="18" xfId="96" applyNumberFormat="1" applyFont="1" applyFill="1" applyBorder="1" applyAlignment="1" applyProtection="1">
      <alignment wrapText="1"/>
    </xf>
    <xf numFmtId="168" fontId="50" fillId="6" borderId="19" xfId="96" applyNumberFormat="1" applyFont="1" applyFill="1" applyBorder="1" applyAlignment="1" applyProtection="1">
      <alignment wrapText="1"/>
    </xf>
    <xf numFmtId="0" fontId="50" fillId="2" borderId="15" xfId="0" applyFont="1" applyFill="1" applyBorder="1" applyProtection="1">
      <protection locked="0"/>
    </xf>
    <xf numFmtId="167" fontId="28" fillId="2" borderId="0" xfId="0" applyNumberFormat="1" applyFont="1" applyFill="1" applyProtection="1">
      <protection locked="0"/>
    </xf>
    <xf numFmtId="0" fontId="26" fillId="2" borderId="11" xfId="0" applyFont="1" applyFill="1" applyBorder="1" applyProtection="1">
      <protection locked="0"/>
    </xf>
    <xf numFmtId="0" fontId="26" fillId="2" borderId="11" xfId="0" applyFont="1" applyFill="1" applyBorder="1" applyAlignment="1" applyProtection="1">
      <alignment vertical="top" wrapText="1"/>
      <protection locked="0"/>
    </xf>
    <xf numFmtId="0" fontId="26" fillId="2" borderId="0" xfId="0" applyFont="1" applyFill="1" applyAlignment="1" applyProtection="1">
      <alignment vertical="top" wrapText="1"/>
      <protection locked="0"/>
    </xf>
    <xf numFmtId="0" fontId="50" fillId="2" borderId="11" xfId="0" applyFont="1" applyFill="1" applyBorder="1" applyAlignment="1" applyProtection="1">
      <alignment horizontal="left" vertical="top" wrapText="1"/>
      <protection locked="0"/>
    </xf>
    <xf numFmtId="3" fontId="28" fillId="2" borderId="0" xfId="0" applyNumberFormat="1" applyFont="1" applyFill="1" applyProtection="1">
      <protection locked="0"/>
    </xf>
    <xf numFmtId="0" fontId="28" fillId="0" borderId="19" xfId="0" applyFont="1" applyBorder="1" applyProtection="1">
      <protection locked="0"/>
    </xf>
    <xf numFmtId="0" fontId="50" fillId="2" borderId="19" xfId="0" applyFont="1" applyFill="1" applyBorder="1" applyAlignment="1" applyProtection="1">
      <alignment horizontal="left"/>
      <protection locked="0"/>
    </xf>
    <xf numFmtId="167" fontId="39" fillId="5" borderId="11" xfId="2" applyNumberFormat="1" applyFont="1" applyFill="1" applyBorder="1" applyAlignment="1" applyProtection="1">
      <alignment horizontal="right" wrapText="1"/>
    </xf>
    <xf numFmtId="167" fontId="39" fillId="7" borderId="11" xfId="2" applyNumberFormat="1" applyFont="1" applyFill="1" applyBorder="1" applyAlignment="1" applyProtection="1">
      <alignment horizontal="right" wrapText="1"/>
    </xf>
    <xf numFmtId="0" fontId="26" fillId="2" borderId="11" xfId="0" applyFont="1" applyFill="1" applyBorder="1" applyAlignment="1" applyProtection="1">
      <alignment vertical="center"/>
      <protection locked="0"/>
    </xf>
    <xf numFmtId="0" fontId="26" fillId="2" borderId="11" xfId="0" applyFont="1" applyFill="1" applyBorder="1" applyAlignment="1" applyProtection="1">
      <alignment vertical="center" wrapText="1"/>
      <protection locked="0"/>
    </xf>
    <xf numFmtId="165" fontId="24" fillId="2" borderId="0" xfId="2" applyFont="1" applyFill="1" applyBorder="1" applyProtection="1">
      <protection locked="0"/>
    </xf>
    <xf numFmtId="165" fontId="26" fillId="3" borderId="7" xfId="2" applyFont="1" applyFill="1" applyBorder="1" applyAlignment="1" applyProtection="1">
      <alignment horizontal="center"/>
      <protection locked="0"/>
    </xf>
    <xf numFmtId="165" fontId="28" fillId="3" borderId="7" xfId="2" applyFont="1" applyFill="1" applyBorder="1" applyAlignment="1" applyProtection="1">
      <alignment horizontal="center"/>
      <protection locked="0"/>
    </xf>
    <xf numFmtId="165" fontId="29" fillId="2" borderId="0" xfId="2" applyFont="1" applyFill="1" applyProtection="1">
      <protection locked="0"/>
    </xf>
    <xf numFmtId="167" fontId="8" fillId="5" borderId="0" xfId="2" applyNumberFormat="1" applyFont="1" applyFill="1" applyBorder="1" applyAlignment="1" applyProtection="1">
      <alignment horizontal="right" wrapText="1"/>
    </xf>
    <xf numFmtId="0" fontId="46" fillId="6" borderId="0" xfId="0" applyFont="1" applyFill="1" applyAlignment="1" applyProtection="1">
      <alignment horizontal="center"/>
      <protection locked="0"/>
    </xf>
    <xf numFmtId="0" fontId="28" fillId="6" borderId="7" xfId="0" applyFont="1" applyFill="1" applyBorder="1" applyAlignment="1" applyProtection="1">
      <alignment horizontal="center"/>
      <protection locked="0"/>
    </xf>
    <xf numFmtId="167" fontId="51" fillId="6" borderId="0" xfId="2" applyNumberFormat="1" applyFont="1" applyFill="1" applyBorder="1" applyAlignment="1" applyProtection="1">
      <alignment horizontal="right"/>
      <protection locked="0"/>
    </xf>
    <xf numFmtId="168" fontId="51" fillId="6" borderId="0" xfId="96" applyNumberFormat="1" applyFont="1" applyFill="1" applyBorder="1" applyAlignment="1" applyProtection="1">
      <alignment horizontal="center"/>
      <protection locked="0"/>
    </xf>
    <xf numFmtId="168" fontId="51" fillId="6" borderId="0" xfId="96" applyNumberFormat="1" applyFont="1" applyFill="1" applyBorder="1" applyAlignment="1" applyProtection="1">
      <alignment horizontal="right"/>
      <protection locked="0"/>
    </xf>
    <xf numFmtId="0" fontId="46" fillId="6" borderId="0" xfId="0" applyFont="1" applyFill="1" applyAlignment="1">
      <alignment horizontal="center"/>
    </xf>
    <xf numFmtId="0" fontId="36" fillId="6" borderId="0" xfId="0" applyFont="1" applyFill="1" applyAlignment="1" applyProtection="1">
      <alignment horizontal="left" wrapText="1"/>
      <protection locked="0"/>
    </xf>
    <xf numFmtId="167" fontId="29" fillId="2" borderId="0" xfId="2" applyNumberFormat="1" applyFont="1" applyFill="1" applyProtection="1">
      <protection locked="0"/>
    </xf>
    <xf numFmtId="0" fontId="50" fillId="2" borderId="18" xfId="0" applyFont="1" applyFill="1" applyBorder="1" applyAlignment="1" applyProtection="1">
      <alignment horizontal="left" vertical="top" wrapText="1"/>
      <protection locked="0"/>
    </xf>
    <xf numFmtId="167" fontId="39" fillId="5" borderId="18" xfId="2" applyNumberFormat="1" applyFont="1" applyFill="1" applyBorder="1" applyAlignment="1" applyProtection="1">
      <alignment horizontal="right" wrapText="1"/>
    </xf>
    <xf numFmtId="0" fontId="60" fillId="2" borderId="0" xfId="0" applyFont="1" applyFill="1"/>
    <xf numFmtId="0" fontId="44" fillId="3" borderId="7" xfId="0" applyFont="1" applyFill="1" applyBorder="1" applyAlignment="1" applyProtection="1">
      <alignment horizontal="left" vertical="top" wrapText="1"/>
      <protection locked="0"/>
    </xf>
    <xf numFmtId="0" fontId="44" fillId="3" borderId="7" xfId="0" applyFont="1" applyFill="1" applyBorder="1" applyAlignment="1">
      <alignment vertical="center" wrapText="1"/>
    </xf>
    <xf numFmtId="3" fontId="28" fillId="3" borderId="5" xfId="0" applyNumberFormat="1" applyFont="1" applyFill="1" applyBorder="1" applyProtection="1">
      <protection locked="0"/>
    </xf>
    <xf numFmtId="0" fontId="21" fillId="2" borderId="0" xfId="93" applyFont="1" applyFill="1" applyAlignment="1" applyProtection="1">
      <alignment horizontal="left" vertical="center"/>
      <protection locked="0" hidden="1"/>
    </xf>
    <xf numFmtId="168" fontId="8" fillId="6" borderId="11" xfId="96" applyNumberFormat="1" applyFont="1" applyFill="1" applyBorder="1" applyAlignment="1" applyProtection="1">
      <alignment horizontal="right" wrapText="1"/>
    </xf>
    <xf numFmtId="165" fontId="8" fillId="6" borderId="11" xfId="2" applyFont="1" applyFill="1" applyBorder="1" applyAlignment="1" applyProtection="1">
      <alignment horizontal="right" wrapText="1"/>
    </xf>
    <xf numFmtId="167" fontId="50" fillId="6" borderId="19" xfId="2" applyNumberFormat="1" applyFont="1" applyFill="1" applyBorder="1" applyAlignment="1" applyProtection="1">
      <alignment horizontal="right" wrapText="1"/>
    </xf>
    <xf numFmtId="40" fontId="8" fillId="7" borderId="11" xfId="2" applyNumberFormat="1" applyFont="1" applyFill="1" applyBorder="1" applyAlignment="1" applyProtection="1">
      <alignment horizontal="right" wrapText="1"/>
    </xf>
    <xf numFmtId="0" fontId="17" fillId="6" borderId="0" xfId="93" applyFont="1" applyFill="1" applyProtection="1">
      <protection locked="0"/>
    </xf>
    <xf numFmtId="0" fontId="84" fillId="6" borderId="0" xfId="0" applyFont="1" applyFill="1" applyAlignment="1">
      <alignment vertical="center"/>
    </xf>
    <xf numFmtId="0" fontId="57" fillId="6" borderId="0" xfId="0" applyFont="1" applyFill="1" applyAlignment="1">
      <alignment vertical="center"/>
    </xf>
    <xf numFmtId="166" fontId="24" fillId="2" borderId="0" xfId="96" applyNumberFormat="1" applyFont="1" applyFill="1" applyBorder="1" applyProtection="1">
      <protection locked="0"/>
    </xf>
    <xf numFmtId="0" fontId="52" fillId="6" borderId="0" xfId="0" applyFont="1" applyFill="1" applyProtection="1">
      <protection locked="0"/>
    </xf>
    <xf numFmtId="0" fontId="84" fillId="6" borderId="0" xfId="0" applyFont="1" applyFill="1" applyAlignment="1">
      <alignment horizontal="left"/>
    </xf>
    <xf numFmtId="0" fontId="59" fillId="6" borderId="0" xfId="0" applyFont="1" applyFill="1"/>
    <xf numFmtId="0" fontId="75" fillId="6" borderId="0" xfId="0" applyFont="1" applyFill="1" applyAlignment="1">
      <alignment horizontal="left"/>
    </xf>
    <xf numFmtId="0" fontId="76" fillId="6" borderId="0" xfId="0" applyFont="1" applyFill="1" applyAlignment="1">
      <alignment horizontal="left" vertical="top" wrapText="1"/>
    </xf>
    <xf numFmtId="167" fontId="8" fillId="7" borderId="19" xfId="2" applyNumberFormat="1" applyFont="1" applyFill="1" applyBorder="1" applyAlignment="1" applyProtection="1">
      <alignment horizontal="right" wrapText="1"/>
    </xf>
    <xf numFmtId="165" fontId="8" fillId="7" borderId="11" xfId="2" applyFont="1" applyFill="1" applyBorder="1" applyAlignment="1" applyProtection="1">
      <alignment horizontal="right" wrapText="1"/>
    </xf>
    <xf numFmtId="0" fontId="50" fillId="6" borderId="23" xfId="0" applyFont="1" applyFill="1" applyBorder="1" applyProtection="1">
      <protection locked="0"/>
    </xf>
    <xf numFmtId="167" fontId="50" fillId="2" borderId="24" xfId="2" applyNumberFormat="1" applyFont="1" applyFill="1" applyBorder="1" applyAlignment="1" applyProtection="1">
      <alignment horizontal="right" wrapText="1"/>
    </xf>
    <xf numFmtId="167" fontId="51" fillId="2" borderId="0" xfId="2" applyNumberFormat="1" applyFont="1" applyFill="1" applyBorder="1" applyAlignment="1" applyProtection="1">
      <alignment horizontal="right" wrapText="1"/>
    </xf>
    <xf numFmtId="0" fontId="49" fillId="2" borderId="0" xfId="0" applyFont="1" applyFill="1" applyAlignment="1" applyProtection="1">
      <alignment horizontal="center"/>
      <protection locked="0"/>
    </xf>
    <xf numFmtId="167" fontId="32" fillId="6" borderId="22" xfId="2" applyNumberFormat="1" applyFont="1" applyFill="1" applyBorder="1" applyAlignment="1" applyProtection="1">
      <alignment horizontal="right" wrapText="1"/>
      <protection locked="0"/>
    </xf>
    <xf numFmtId="9" fontId="44" fillId="6" borderId="0" xfId="96" applyFont="1" applyFill="1" applyBorder="1" applyAlignment="1" applyProtection="1">
      <alignment horizontal="right"/>
      <protection locked="0"/>
    </xf>
    <xf numFmtId="167" fontId="69" fillId="2" borderId="0" xfId="2" applyNumberFormat="1" applyFont="1" applyFill="1" applyAlignment="1" applyProtection="1">
      <protection locked="0"/>
    </xf>
    <xf numFmtId="0" fontId="59" fillId="2" borderId="0" xfId="0" applyFont="1" applyFill="1" applyAlignment="1">
      <alignment horizontal="left" wrapText="1"/>
    </xf>
    <xf numFmtId="167" fontId="8" fillId="6" borderId="0" xfId="2" applyNumberFormat="1" applyFont="1" applyFill="1" applyProtection="1">
      <protection locked="0"/>
    </xf>
    <xf numFmtId="0" fontId="50" fillId="2" borderId="17" xfId="0" applyFont="1" applyFill="1" applyBorder="1" applyProtection="1">
      <protection locked="0"/>
    </xf>
    <xf numFmtId="0" fontId="42" fillId="2" borderId="0" xfId="0" applyFont="1" applyFill="1" applyProtection="1">
      <protection locked="0"/>
    </xf>
    <xf numFmtId="0" fontId="50" fillId="2" borderId="18" xfId="0" applyFont="1" applyFill="1" applyBorder="1" applyProtection="1">
      <protection locked="0"/>
    </xf>
    <xf numFmtId="0" fontId="42" fillId="2" borderId="19" xfId="0" applyFont="1" applyFill="1" applyBorder="1" applyProtection="1">
      <protection locked="0"/>
    </xf>
    <xf numFmtId="0" fontId="42" fillId="2" borderId="21" xfId="0" applyFont="1" applyFill="1" applyBorder="1" applyProtection="1">
      <protection locked="0"/>
    </xf>
    <xf numFmtId="168" fontId="50" fillId="2" borderId="24" xfId="96" applyNumberFormat="1" applyFont="1" applyFill="1" applyBorder="1" applyAlignment="1" applyProtection="1">
      <alignment horizontal="right" wrapText="1"/>
    </xf>
    <xf numFmtId="168" fontId="50" fillId="2" borderId="15" xfId="96" applyNumberFormat="1" applyFont="1" applyFill="1" applyBorder="1" applyAlignment="1" applyProtection="1">
      <alignment wrapText="1"/>
    </xf>
    <xf numFmtId="167" fontId="50" fillId="0" borderId="15" xfId="2" applyNumberFormat="1" applyFont="1" applyFill="1" applyBorder="1" applyAlignment="1" applyProtection="1">
      <alignment horizontal="right" wrapText="1"/>
    </xf>
    <xf numFmtId="165" fontId="50" fillId="2" borderId="15" xfId="2" applyFont="1" applyFill="1" applyBorder="1" applyAlignment="1" applyProtection="1">
      <alignment horizontal="right" wrapText="1"/>
    </xf>
    <xf numFmtId="168" fontId="8" fillId="5" borderId="10" xfId="2" applyNumberFormat="1" applyFont="1" applyFill="1" applyBorder="1" applyAlignment="1" applyProtection="1">
      <alignment horizontal="right" wrapText="1"/>
    </xf>
    <xf numFmtId="168" fontId="8" fillId="5" borderId="0" xfId="2" applyNumberFormat="1" applyFont="1" applyFill="1" applyBorder="1" applyAlignment="1" applyProtection="1">
      <alignment horizontal="right" wrapText="1"/>
    </xf>
    <xf numFmtId="167" fontId="50" fillId="0" borderId="3" xfId="2" applyNumberFormat="1" applyFont="1" applyFill="1" applyBorder="1" applyAlignment="1" applyProtection="1">
      <alignment horizontal="right" wrapText="1"/>
    </xf>
    <xf numFmtId="167" fontId="50" fillId="2" borderId="15" xfId="2" applyNumberFormat="1" applyFont="1" applyFill="1" applyBorder="1" applyAlignment="1" applyProtection="1">
      <alignment wrapText="1"/>
      <protection locked="0"/>
    </xf>
    <xf numFmtId="167" fontId="50" fillId="6" borderId="15" xfId="2" applyNumberFormat="1" applyFont="1" applyFill="1" applyBorder="1" applyProtection="1">
      <protection locked="0"/>
    </xf>
    <xf numFmtId="0" fontId="97" fillId="2" borderId="0" xfId="0" applyFont="1" applyFill="1" applyProtection="1">
      <protection locked="0"/>
    </xf>
    <xf numFmtId="0" fontId="52" fillId="6" borderId="0" xfId="0" applyFont="1" applyFill="1" applyAlignment="1" applyProtection="1">
      <alignment horizontal="center"/>
      <protection locked="0"/>
    </xf>
    <xf numFmtId="0" fontId="44" fillId="6" borderId="0" xfId="0" applyFont="1" applyFill="1" applyProtection="1">
      <protection locked="0"/>
    </xf>
    <xf numFmtId="0" fontId="36" fillId="2" borderId="0" xfId="93" applyFont="1" applyFill="1" applyProtection="1">
      <protection locked="0"/>
    </xf>
    <xf numFmtId="0" fontId="36" fillId="0" borderId="11" xfId="0" applyFont="1" applyBorder="1" applyProtection="1">
      <protection locked="0"/>
    </xf>
    <xf numFmtId="0" fontId="28" fillId="3" borderId="35" xfId="0" applyFont="1" applyFill="1" applyBorder="1" applyAlignment="1" applyProtection="1">
      <alignment horizontal="right"/>
      <protection locked="0"/>
    </xf>
    <xf numFmtId="0" fontId="26" fillId="3" borderId="7" xfId="0" applyFont="1" applyFill="1" applyBorder="1" applyProtection="1">
      <protection locked="0"/>
    </xf>
    <xf numFmtId="0" fontId="26" fillId="3" borderId="35" xfId="0" applyFont="1" applyFill="1" applyBorder="1" applyProtection="1">
      <protection locked="0"/>
    </xf>
    <xf numFmtId="0" fontId="28" fillId="3" borderId="7" xfId="0" applyFont="1" applyFill="1" applyBorder="1" applyProtection="1">
      <protection locked="0"/>
    </xf>
    <xf numFmtId="40" fontId="50" fillId="2" borderId="15" xfId="2" applyNumberFormat="1" applyFont="1" applyFill="1" applyBorder="1" applyAlignment="1" applyProtection="1">
      <alignment horizontal="right" wrapText="1"/>
    </xf>
    <xf numFmtId="40" fontId="50" fillId="2" borderId="15" xfId="96" applyNumberFormat="1" applyFont="1" applyFill="1" applyBorder="1" applyAlignment="1" applyProtection="1">
      <alignment horizontal="right" wrapText="1"/>
    </xf>
    <xf numFmtId="0" fontId="57" fillId="6" borderId="0" xfId="0" applyFont="1" applyFill="1" applyAlignment="1">
      <alignment horizontal="left"/>
    </xf>
    <xf numFmtId="0" fontId="59" fillId="6" borderId="0" xfId="0" applyFont="1" applyFill="1" applyAlignment="1">
      <alignment horizontal="left" vertical="top" wrapText="1"/>
    </xf>
    <xf numFmtId="0" fontId="16" fillId="6" borderId="0" xfId="93" applyFont="1" applyFill="1" applyAlignment="1" applyProtection="1">
      <alignment vertical="center" wrapText="1"/>
      <protection locked="0"/>
    </xf>
    <xf numFmtId="167" fontId="50" fillId="2" borderId="16" xfId="2" applyNumberFormat="1" applyFont="1" applyFill="1" applyBorder="1" applyAlignment="1" applyProtection="1">
      <alignment horizontal="right" wrapText="1"/>
    </xf>
    <xf numFmtId="0" fontId="118" fillId="6" borderId="0" xfId="0" applyFont="1" applyFill="1" applyAlignment="1">
      <alignment horizontal="left" wrapText="1"/>
    </xf>
    <xf numFmtId="167" fontId="8" fillId="6" borderId="11" xfId="2" applyNumberFormat="1" applyFont="1" applyFill="1" applyBorder="1" applyAlignment="1" applyProtection="1">
      <alignment horizontal="right" wrapText="1"/>
    </xf>
    <xf numFmtId="167" fontId="50" fillId="6" borderId="0"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xf>
    <xf numFmtId="0" fontId="119" fillId="6" borderId="0" xfId="43" applyFont="1" applyFill="1" applyBorder="1" applyAlignment="1" applyProtection="1"/>
    <xf numFmtId="0" fontId="120" fillId="6" borderId="0" xfId="0" applyFont="1" applyFill="1"/>
    <xf numFmtId="0" fontId="119" fillId="6" borderId="0" xfId="43" applyFont="1" applyFill="1" applyAlignment="1" applyProtection="1"/>
    <xf numFmtId="0" fontId="10" fillId="6" borderId="0" xfId="0" applyFont="1" applyFill="1"/>
    <xf numFmtId="0" fontId="26" fillId="2" borderId="18" xfId="0" applyFont="1" applyFill="1" applyBorder="1" applyAlignment="1" applyProtection="1">
      <alignment vertical="center" wrapText="1"/>
      <protection locked="0"/>
    </xf>
    <xf numFmtId="0" fontId="50" fillId="2" borderId="11" xfId="0" applyFont="1" applyFill="1" applyBorder="1" applyAlignment="1" applyProtection="1">
      <alignment vertical="top" wrapText="1"/>
      <protection locked="0"/>
    </xf>
    <xf numFmtId="0" fontId="50" fillId="2" borderId="11" xfId="0" applyFont="1" applyFill="1" applyBorder="1" applyProtection="1">
      <protection locked="0"/>
    </xf>
    <xf numFmtId="0" fontId="50" fillId="2" borderId="11" xfId="0" applyFont="1" applyFill="1" applyBorder="1" applyAlignment="1" applyProtection="1">
      <alignment vertical="center"/>
      <protection locked="0"/>
    </xf>
    <xf numFmtId="0" fontId="44" fillId="6" borderId="2" xfId="0" applyFont="1" applyFill="1" applyBorder="1" applyProtection="1">
      <protection locked="0"/>
    </xf>
    <xf numFmtId="167" fontId="44" fillId="6" borderId="2" xfId="0" applyNumberFormat="1" applyFont="1" applyFill="1" applyBorder="1" applyAlignment="1">
      <alignment horizontal="right" wrapText="1"/>
    </xf>
    <xf numFmtId="40" fontId="44" fillId="6" borderId="2" xfId="2" applyNumberFormat="1" applyFont="1" applyFill="1" applyBorder="1" applyAlignment="1" applyProtection="1">
      <alignment horizontal="right" wrapText="1"/>
    </xf>
    <xf numFmtId="165" fontId="44" fillId="6" borderId="2" xfId="2" applyFont="1" applyFill="1" applyBorder="1" applyAlignment="1" applyProtection="1">
      <alignment horizontal="right" wrapText="1"/>
    </xf>
    <xf numFmtId="0" fontId="53" fillId="6" borderId="25" xfId="0" applyFont="1" applyFill="1" applyBorder="1" applyAlignment="1" applyProtection="1">
      <alignment horizontal="left"/>
      <protection locked="0"/>
    </xf>
    <xf numFmtId="167" fontId="39" fillId="7" borderId="25" xfId="2" applyNumberFormat="1" applyFont="1" applyFill="1" applyBorder="1" applyAlignment="1" applyProtection="1">
      <alignment horizontal="right" wrapText="1"/>
    </xf>
    <xf numFmtId="40" fontId="39" fillId="7" borderId="25" xfId="2" applyNumberFormat="1" applyFont="1" applyFill="1" applyBorder="1" applyAlignment="1" applyProtection="1">
      <alignment horizontal="right" wrapText="1"/>
    </xf>
    <xf numFmtId="168" fontId="39" fillId="7" borderId="25" xfId="96" applyNumberFormat="1" applyFont="1" applyFill="1" applyBorder="1" applyAlignment="1" applyProtection="1">
      <alignment horizontal="right" wrapText="1"/>
    </xf>
    <xf numFmtId="167" fontId="44" fillId="6" borderId="2" xfId="0" applyNumberFormat="1" applyFont="1" applyFill="1" applyBorder="1" applyAlignment="1" applyProtection="1">
      <alignment wrapText="1"/>
      <protection locked="0"/>
    </xf>
    <xf numFmtId="165" fontId="44" fillId="6" borderId="2" xfId="0" applyNumberFormat="1" applyFont="1" applyFill="1" applyBorder="1" applyAlignment="1">
      <alignment horizontal="right" wrapText="1"/>
    </xf>
    <xf numFmtId="0" fontId="44" fillId="6" borderId="26" xfId="0" applyFont="1" applyFill="1" applyBorder="1" applyProtection="1">
      <protection locked="0"/>
    </xf>
    <xf numFmtId="165" fontId="44" fillId="6" borderId="26" xfId="2" applyFont="1" applyFill="1" applyBorder="1" applyAlignment="1" applyProtection="1">
      <alignment horizontal="right" wrapText="1"/>
    </xf>
    <xf numFmtId="0" fontId="53" fillId="6" borderId="36" xfId="0" applyFont="1" applyFill="1" applyBorder="1" applyAlignment="1" applyProtection="1">
      <alignment horizontal="left"/>
      <protection locked="0"/>
    </xf>
    <xf numFmtId="167" fontId="44" fillId="6" borderId="36" xfId="0" applyNumberFormat="1" applyFont="1" applyFill="1" applyBorder="1" applyAlignment="1" applyProtection="1">
      <alignment horizontal="left" wrapText="1"/>
      <protection locked="0"/>
    </xf>
    <xf numFmtId="167" fontId="44" fillId="6" borderId="36" xfId="0" applyNumberFormat="1" applyFont="1" applyFill="1" applyBorder="1" applyAlignment="1">
      <alignment horizontal="right" wrapText="1"/>
    </xf>
    <xf numFmtId="40" fontId="44" fillId="6" borderId="36" xfId="2" applyNumberFormat="1" applyFont="1" applyFill="1" applyBorder="1" applyAlignment="1" applyProtection="1">
      <alignment horizontal="right" wrapText="1"/>
    </xf>
    <xf numFmtId="165" fontId="44" fillId="6" borderId="36" xfId="2" applyFont="1" applyFill="1" applyBorder="1" applyAlignment="1" applyProtection="1">
      <alignment horizontal="right" wrapText="1"/>
    </xf>
    <xf numFmtId="165" fontId="44" fillId="6" borderId="36" xfId="0" applyNumberFormat="1" applyFont="1" applyFill="1" applyBorder="1" applyAlignment="1">
      <alignment horizontal="right" wrapText="1"/>
    </xf>
    <xf numFmtId="167" fontId="44" fillId="6" borderId="2" xfId="0" applyNumberFormat="1" applyFont="1" applyFill="1" applyBorder="1" applyAlignment="1" applyProtection="1">
      <alignment horizontal="left" wrapText="1"/>
      <protection locked="0"/>
    </xf>
    <xf numFmtId="0" fontId="25" fillId="6" borderId="26" xfId="0" applyFont="1" applyFill="1" applyBorder="1" applyProtection="1">
      <protection locked="0"/>
    </xf>
    <xf numFmtId="167" fontId="44" fillId="6" borderId="26" xfId="0" applyNumberFormat="1" applyFont="1" applyFill="1" applyBorder="1" applyAlignment="1" applyProtection="1">
      <alignment horizontal="left"/>
      <protection locked="0"/>
    </xf>
    <xf numFmtId="167" fontId="44" fillId="6" borderId="26" xfId="2" applyNumberFormat="1" applyFont="1" applyFill="1" applyBorder="1" applyAlignment="1" applyProtection="1">
      <alignment horizontal="right" wrapText="1"/>
    </xf>
    <xf numFmtId="168" fontId="44" fillId="6" borderId="26" xfId="2" applyNumberFormat="1" applyFont="1" applyFill="1" applyBorder="1" applyAlignment="1" applyProtection="1">
      <alignment horizontal="right" wrapText="1"/>
    </xf>
    <xf numFmtId="165" fontId="44" fillId="6" borderId="26" xfId="0" applyNumberFormat="1" applyFont="1" applyFill="1" applyBorder="1" applyAlignment="1">
      <alignment horizontal="right" wrapText="1"/>
    </xf>
    <xf numFmtId="167" fontId="44" fillId="6" borderId="2" xfId="0" applyNumberFormat="1" applyFont="1" applyFill="1" applyBorder="1" applyProtection="1">
      <protection locked="0"/>
    </xf>
    <xf numFmtId="167" fontId="44" fillId="6" borderId="2" xfId="2" applyNumberFormat="1" applyFont="1" applyFill="1" applyBorder="1" applyAlignment="1" applyProtection="1">
      <alignment horizontal="right" wrapText="1"/>
    </xf>
    <xf numFmtId="0" fontId="44" fillId="6" borderId="2" xfId="0" applyFont="1" applyFill="1" applyBorder="1" applyAlignment="1" applyProtection="1">
      <alignment horizontal="left"/>
      <protection locked="0"/>
    </xf>
    <xf numFmtId="40" fontId="44" fillId="6" borderId="2" xfId="0" applyNumberFormat="1" applyFont="1" applyFill="1" applyBorder="1" applyAlignment="1">
      <alignment horizontal="right" wrapText="1"/>
    </xf>
    <xf numFmtId="0" fontId="44" fillId="6" borderId="2" xfId="0" applyFont="1" applyFill="1" applyBorder="1" applyAlignment="1" applyProtection="1">
      <alignment horizontal="left" wrapText="1"/>
      <protection locked="0"/>
    </xf>
    <xf numFmtId="167" fontId="44" fillId="6" borderId="2" xfId="0" applyNumberFormat="1" applyFont="1" applyFill="1" applyBorder="1" applyAlignment="1">
      <alignment wrapText="1"/>
    </xf>
    <xf numFmtId="168" fontId="44" fillId="6" borderId="2" xfId="2" applyNumberFormat="1" applyFont="1" applyFill="1" applyBorder="1" applyAlignment="1" applyProtection="1">
      <alignment horizontal="right" vertical="center" wrapText="1" shrinkToFit="1"/>
    </xf>
    <xf numFmtId="168" fontId="44" fillId="6" borderId="2" xfId="96" applyNumberFormat="1" applyFont="1" applyFill="1" applyBorder="1" applyAlignment="1" applyProtection="1">
      <alignment horizontal="right" wrapText="1"/>
    </xf>
    <xf numFmtId="168" fontId="44" fillId="6" borderId="26" xfId="96" applyNumberFormat="1" applyFont="1" applyFill="1" applyBorder="1" applyAlignment="1" applyProtection="1">
      <alignment horizontal="right" wrapText="1"/>
    </xf>
    <xf numFmtId="40" fontId="44" fillId="6" borderId="2" xfId="2" applyNumberFormat="1" applyFont="1" applyFill="1" applyBorder="1" applyProtection="1">
      <protection locked="0"/>
    </xf>
    <xf numFmtId="165" fontId="44" fillId="6" borderId="2" xfId="2" applyFont="1" applyFill="1" applyBorder="1" applyProtection="1">
      <protection locked="0"/>
    </xf>
    <xf numFmtId="0" fontId="49" fillId="6" borderId="0" xfId="0" applyFont="1" applyFill="1" applyAlignment="1" applyProtection="1">
      <alignment horizontal="left"/>
      <protection locked="0"/>
    </xf>
    <xf numFmtId="0" fontId="53" fillId="6" borderId="17" xfId="0" applyFont="1" applyFill="1" applyBorder="1" applyAlignment="1" applyProtection="1">
      <alignment horizontal="left"/>
      <protection locked="0"/>
    </xf>
    <xf numFmtId="0" fontId="53" fillId="6" borderId="17" xfId="0" applyFont="1" applyFill="1" applyBorder="1" applyProtection="1">
      <protection locked="0"/>
    </xf>
    <xf numFmtId="0" fontId="50" fillId="2" borderId="11" xfId="0" applyFont="1" applyFill="1" applyBorder="1" applyAlignment="1" applyProtection="1">
      <alignment horizontal="left" vertical="center" wrapText="1"/>
      <protection locked="0"/>
    </xf>
    <xf numFmtId="0" fontId="44" fillId="6" borderId="28" xfId="0" applyFont="1" applyFill="1" applyBorder="1" applyProtection="1">
      <protection locked="0"/>
    </xf>
    <xf numFmtId="167" fontId="44" fillId="6" borderId="28" xfId="2" applyNumberFormat="1" applyFont="1" applyFill="1" applyBorder="1" applyAlignment="1" applyProtection="1">
      <alignment horizontal="right" wrapText="1"/>
    </xf>
    <xf numFmtId="168" fontId="44" fillId="6" borderId="28" xfId="96" applyNumberFormat="1" applyFont="1" applyFill="1" applyBorder="1" applyAlignment="1" applyProtection="1">
      <alignment horizontal="right" wrapText="1"/>
    </xf>
    <xf numFmtId="168" fontId="50" fillId="2" borderId="24" xfId="96" applyNumberFormat="1" applyFont="1" applyFill="1" applyBorder="1" applyAlignment="1" applyProtection="1">
      <alignment wrapText="1"/>
    </xf>
    <xf numFmtId="0" fontId="5" fillId="2" borderId="0" xfId="0" applyFont="1" applyFill="1" applyProtection="1">
      <protection locked="0"/>
    </xf>
    <xf numFmtId="40" fontId="44" fillId="3" borderId="3" xfId="2" applyNumberFormat="1" applyFont="1" applyFill="1" applyBorder="1" applyAlignment="1" applyProtection="1">
      <alignment horizontal="right" wrapText="1"/>
    </xf>
    <xf numFmtId="167" fontId="44" fillId="3" borderId="0" xfId="2" applyNumberFormat="1" applyFont="1" applyFill="1" applyBorder="1" applyAlignment="1" applyProtection="1">
      <alignment horizontal="right" wrapText="1"/>
    </xf>
    <xf numFmtId="168" fontId="44" fillId="3" borderId="0" xfId="96" applyNumberFormat="1" applyFont="1" applyFill="1" applyBorder="1" applyAlignment="1" applyProtection="1">
      <alignment horizontal="right" wrapText="1"/>
    </xf>
    <xf numFmtId="0" fontId="44" fillId="3" borderId="0" xfId="0" applyFont="1" applyFill="1" applyProtection="1">
      <protection locked="0"/>
    </xf>
    <xf numFmtId="0" fontId="44" fillId="3" borderId="3" xfId="0" applyFont="1" applyFill="1" applyBorder="1" applyProtection="1">
      <protection locked="0"/>
    </xf>
    <xf numFmtId="167" fontId="44" fillId="3" borderId="3" xfId="2" applyNumberFormat="1" applyFont="1" applyFill="1" applyBorder="1" applyAlignment="1" applyProtection="1">
      <alignment horizontal="right" wrapText="1"/>
    </xf>
    <xf numFmtId="168" fontId="44" fillId="3" borderId="3" xfId="96" applyNumberFormat="1" applyFont="1" applyFill="1" applyBorder="1" applyAlignment="1" applyProtection="1">
      <alignment horizontal="right" wrapText="1"/>
    </xf>
    <xf numFmtId="0" fontId="50" fillId="2" borderId="15" xfId="0" applyFont="1" applyFill="1" applyBorder="1" applyAlignment="1" applyProtection="1">
      <alignment vertical="center" wrapText="1"/>
      <protection locked="0"/>
    </xf>
    <xf numFmtId="0" fontId="44" fillId="3" borderId="0" xfId="0" applyFont="1" applyFill="1" applyAlignment="1" applyProtection="1">
      <alignment horizontal="center"/>
      <protection locked="0"/>
    </xf>
    <xf numFmtId="0" fontId="8" fillId="6" borderId="0" xfId="0" applyFont="1" applyFill="1"/>
    <xf numFmtId="0" fontId="8" fillId="6" borderId="0" xfId="0" applyFont="1" applyFill="1" applyAlignment="1">
      <alignment horizontal="left"/>
    </xf>
    <xf numFmtId="0" fontId="47" fillId="0" borderId="0" xfId="0" applyFont="1"/>
    <xf numFmtId="0" fontId="49" fillId="6" borderId="0" xfId="0" applyFont="1" applyFill="1" applyAlignment="1">
      <alignment horizontal="left"/>
    </xf>
    <xf numFmtId="0" fontId="49" fillId="6" borderId="0" xfId="0" applyFont="1" applyFill="1"/>
    <xf numFmtId="0" fontId="8" fillId="5" borderId="11" xfId="2" applyNumberFormat="1" applyFont="1" applyFill="1" applyBorder="1" applyAlignment="1" applyProtection="1">
      <alignment horizontal="right" wrapText="1"/>
    </xf>
    <xf numFmtId="3" fontId="50" fillId="2" borderId="18" xfId="2" applyNumberFormat="1" applyFont="1" applyFill="1" applyBorder="1" applyAlignment="1" applyProtection="1">
      <alignment horizontal="right" wrapText="1"/>
    </xf>
    <xf numFmtId="167" fontId="44" fillId="6" borderId="0" xfId="2" applyNumberFormat="1" applyFont="1" applyFill="1" applyBorder="1" applyAlignment="1" applyProtection="1">
      <alignment horizontal="right" wrapText="1"/>
    </xf>
    <xf numFmtId="168" fontId="44" fillId="6" borderId="0" xfId="96" applyNumberFormat="1" applyFont="1" applyFill="1" applyBorder="1" applyAlignment="1" applyProtection="1">
      <alignment horizontal="right" wrapText="1"/>
    </xf>
    <xf numFmtId="167" fontId="44" fillId="3" borderId="3" xfId="0" applyNumberFormat="1" applyFont="1" applyFill="1" applyBorder="1" applyAlignment="1">
      <alignment horizontal="right" wrapText="1"/>
    </xf>
    <xf numFmtId="167" fontId="50" fillId="2" borderId="15" xfId="0" applyNumberFormat="1" applyFont="1" applyFill="1" applyBorder="1" applyAlignment="1" applyProtection="1">
      <alignment horizontal="right" wrapText="1"/>
      <protection locked="0"/>
    </xf>
    <xf numFmtId="40" fontId="44" fillId="3" borderId="0" xfId="2" applyNumberFormat="1" applyFont="1" applyFill="1" applyBorder="1" applyAlignment="1" applyProtection="1">
      <alignment horizontal="right" wrapText="1"/>
    </xf>
    <xf numFmtId="0" fontId="112" fillId="2" borderId="0" xfId="0" applyFont="1" applyFill="1"/>
    <xf numFmtId="0" fontId="49" fillId="8" borderId="0" xfId="0" applyFont="1" applyFill="1" applyAlignment="1" applyProtection="1">
      <alignment wrapText="1"/>
      <protection locked="0"/>
    </xf>
    <xf numFmtId="0" fontId="49" fillId="8" borderId="0" xfId="0" applyFont="1" applyFill="1" applyAlignment="1" applyProtection="1">
      <alignment horizontal="right" wrapText="1"/>
      <protection locked="0"/>
    </xf>
    <xf numFmtId="40" fontId="53" fillId="2" borderId="2" xfId="2" applyNumberFormat="1" applyFont="1" applyFill="1" applyBorder="1" applyAlignment="1" applyProtection="1">
      <alignment horizontal="right" wrapText="1"/>
    </xf>
    <xf numFmtId="168" fontId="50" fillId="2" borderId="21" xfId="96" applyNumberFormat="1" applyFont="1" applyFill="1" applyBorder="1" applyAlignment="1" applyProtection="1">
      <alignment horizontal="right" wrapText="1"/>
    </xf>
    <xf numFmtId="0" fontId="8" fillId="6" borderId="0" xfId="0" applyFont="1" applyFill="1" applyProtection="1">
      <protection locked="0"/>
    </xf>
    <xf numFmtId="0" fontId="8" fillId="0" borderId="0" xfId="0" applyFont="1"/>
    <xf numFmtId="40" fontId="53" fillId="2" borderId="36" xfId="2" applyNumberFormat="1" applyFont="1" applyFill="1" applyBorder="1" applyAlignment="1" applyProtection="1">
      <alignment horizontal="right" wrapText="1"/>
    </xf>
    <xf numFmtId="167" fontId="12" fillId="6" borderId="0" xfId="2" applyNumberFormat="1" applyFont="1" applyFill="1" applyBorder="1"/>
    <xf numFmtId="0" fontId="12" fillId="6" borderId="0" xfId="94" applyFont="1" applyFill="1"/>
    <xf numFmtId="0" fontId="114" fillId="6" borderId="0" xfId="94" applyFont="1" applyFill="1" applyAlignment="1">
      <alignment horizontal="center"/>
    </xf>
    <xf numFmtId="167" fontId="5" fillId="6" borderId="0" xfId="2" applyNumberFormat="1" applyFont="1" applyFill="1"/>
    <xf numFmtId="0" fontId="13" fillId="6" borderId="0" xfId="94" applyFont="1" applyFill="1"/>
    <xf numFmtId="0" fontId="11" fillId="6" borderId="0" xfId="94" applyFont="1" applyFill="1" applyAlignment="1">
      <alignment horizontal="left" vertical="center" wrapText="1"/>
    </xf>
    <xf numFmtId="0" fontId="12" fillId="6" borderId="0" xfId="94" applyFont="1" applyFill="1" applyAlignment="1">
      <alignment vertical="top"/>
    </xf>
    <xf numFmtId="0" fontId="12" fillId="6" borderId="0" xfId="0" applyFont="1" applyFill="1" applyAlignment="1">
      <alignment vertical="top" wrapText="1"/>
    </xf>
    <xf numFmtId="0" fontId="11" fillId="6" borderId="0" xfId="94" applyFont="1" applyFill="1" applyAlignment="1">
      <alignment horizontal="left" indent="5"/>
    </xf>
    <xf numFmtId="3" fontId="50" fillId="6" borderId="15" xfId="2" applyNumberFormat="1" applyFont="1" applyFill="1" applyBorder="1" applyAlignment="1" applyProtection="1">
      <alignment horizontal="right" wrapText="1"/>
    </xf>
    <xf numFmtId="3" fontId="50" fillId="2" borderId="3" xfId="2" applyNumberFormat="1" applyFont="1" applyFill="1" applyBorder="1" applyAlignment="1" applyProtection="1">
      <alignment horizontal="right" wrapText="1"/>
    </xf>
    <xf numFmtId="3" fontId="24" fillId="2" borderId="0" xfId="0" applyNumberFormat="1" applyFont="1" applyFill="1" applyAlignment="1" applyProtection="1">
      <alignment horizontal="right" wrapText="1"/>
      <protection locked="0"/>
    </xf>
    <xf numFmtId="0" fontId="12" fillId="6" borderId="0" xfId="0" applyFont="1" applyFill="1" applyAlignment="1">
      <alignment horizontal="left" vertical="top" wrapText="1"/>
    </xf>
    <xf numFmtId="0" fontId="12" fillId="6" borderId="0" xfId="94" applyFont="1" applyFill="1" applyAlignment="1">
      <alignment vertical="top" wrapText="1"/>
    </xf>
    <xf numFmtId="0" fontId="11" fillId="6" borderId="0" xfId="94" applyFont="1" applyFill="1" applyAlignment="1">
      <alignment horizontal="left" wrapText="1" indent="5"/>
    </xf>
    <xf numFmtId="165" fontId="50" fillId="2" borderId="24" xfId="2" applyFont="1" applyFill="1" applyBorder="1" applyAlignment="1" applyProtection="1">
      <alignment horizontal="right" wrapText="1"/>
    </xf>
    <xf numFmtId="168" fontId="39" fillId="5" borderId="18" xfId="96" applyNumberFormat="1" applyFont="1" applyFill="1" applyBorder="1" applyAlignment="1" applyProtection="1">
      <alignment horizontal="left" wrapText="1"/>
      <protection locked="0"/>
    </xf>
    <xf numFmtId="0" fontId="68" fillId="9" borderId="37" xfId="48" applyFont="1" applyFill="1" applyBorder="1"/>
    <xf numFmtId="168" fontId="56" fillId="5" borderId="19" xfId="96" applyNumberFormat="1" applyFont="1" applyFill="1" applyBorder="1" applyAlignment="1" applyProtection="1">
      <alignment horizontal="left" wrapText="1" indent="1"/>
      <protection locked="0"/>
    </xf>
    <xf numFmtId="0" fontId="26" fillId="6" borderId="0" xfId="0" applyFont="1" applyFill="1" applyProtection="1">
      <protection locked="0"/>
    </xf>
    <xf numFmtId="0" fontId="36" fillId="3" borderId="7" xfId="0" applyFont="1" applyFill="1" applyBorder="1" applyAlignment="1" applyProtection="1">
      <alignment horizontal="center"/>
      <protection locked="0"/>
    </xf>
    <xf numFmtId="0" fontId="36" fillId="6" borderId="0" xfId="0" applyFont="1" applyFill="1" applyAlignment="1" applyProtection="1">
      <alignment horizontal="center"/>
      <protection locked="0"/>
    </xf>
    <xf numFmtId="0" fontId="36" fillId="2" borderId="0" xfId="0" applyFont="1" applyFill="1" applyAlignment="1" applyProtection="1">
      <alignment wrapText="1"/>
      <protection locked="0"/>
    </xf>
    <xf numFmtId="0" fontId="36" fillId="2" borderId="18" xfId="0" applyFont="1" applyFill="1" applyBorder="1" applyProtection="1">
      <protection locked="0"/>
    </xf>
    <xf numFmtId="0" fontId="36" fillId="6" borderId="15" xfId="0" applyFont="1" applyFill="1" applyBorder="1" applyAlignment="1" applyProtection="1">
      <alignment horizontal="center" vertical="center"/>
      <protection locked="0"/>
    </xf>
    <xf numFmtId="0" fontId="36" fillId="2" borderId="11" xfId="0" applyFont="1" applyFill="1" applyBorder="1" applyProtection="1">
      <protection locked="0"/>
    </xf>
    <xf numFmtId="168" fontId="36" fillId="5" borderId="11" xfId="96" applyNumberFormat="1" applyFont="1" applyFill="1" applyBorder="1" applyAlignment="1" applyProtection="1">
      <alignment horizontal="left" wrapText="1" indent="1"/>
      <protection locked="0"/>
    </xf>
    <xf numFmtId="0" fontId="36" fillId="6" borderId="0" xfId="94" applyFont="1" applyFill="1"/>
    <xf numFmtId="0" fontId="36" fillId="3" borderId="0" xfId="0" applyFont="1" applyFill="1" applyProtection="1">
      <protection locked="0"/>
    </xf>
    <xf numFmtId="0" fontId="36" fillId="3" borderId="5" xfId="0" applyFont="1" applyFill="1" applyBorder="1" applyProtection="1">
      <protection locked="0"/>
    </xf>
    <xf numFmtId="0" fontId="115" fillId="2" borderId="0" xfId="48" applyFont="1" applyFill="1" applyAlignment="1" applyProtection="1">
      <alignment horizontal="left"/>
      <protection locked="0"/>
    </xf>
    <xf numFmtId="0" fontId="47" fillId="6" borderId="0" xfId="0" applyFont="1" applyFill="1" applyAlignment="1">
      <alignment horizontal="left" vertical="top" wrapText="1"/>
    </xf>
    <xf numFmtId="0" fontId="116" fillId="6" borderId="0" xfId="0" applyFont="1" applyFill="1"/>
    <xf numFmtId="0" fontId="114" fillId="6" borderId="0" xfId="94" applyFont="1" applyFill="1"/>
    <xf numFmtId="0" fontId="44" fillId="3" borderId="38" xfId="0" applyFont="1" applyFill="1" applyBorder="1" applyProtection="1">
      <protection locked="0"/>
    </xf>
    <xf numFmtId="167" fontId="44" fillId="3" borderId="38" xfId="2" applyNumberFormat="1" applyFont="1" applyFill="1" applyBorder="1" applyAlignment="1" applyProtection="1">
      <alignment horizontal="right"/>
      <protection locked="0"/>
    </xf>
    <xf numFmtId="3" fontId="0" fillId="2" borderId="0" xfId="0" applyNumberFormat="1" applyFill="1" applyProtection="1">
      <protection locked="0"/>
    </xf>
    <xf numFmtId="4" fontId="0" fillId="2" borderId="0" xfId="0" applyNumberFormat="1" applyFill="1" applyProtection="1">
      <protection locked="0"/>
    </xf>
    <xf numFmtId="4" fontId="24" fillId="6" borderId="0" xfId="0" applyNumberFormat="1" applyFont="1" applyFill="1" applyProtection="1">
      <protection locked="0"/>
    </xf>
    <xf numFmtId="3" fontId="44" fillId="2" borderId="0" xfId="0" applyNumberFormat="1" applyFont="1" applyFill="1" applyProtection="1">
      <protection locked="0"/>
    </xf>
    <xf numFmtId="167" fontId="50" fillId="6" borderId="24" xfId="2" applyNumberFormat="1" applyFont="1" applyFill="1" applyBorder="1" applyAlignment="1" applyProtection="1">
      <alignment horizontal="right" wrapText="1"/>
    </xf>
    <xf numFmtId="168" fontId="50" fillId="6" borderId="24" xfId="96" applyNumberFormat="1" applyFont="1" applyFill="1" applyBorder="1" applyAlignment="1" applyProtection="1">
      <alignment horizontal="right" wrapText="1"/>
    </xf>
    <xf numFmtId="167" fontId="50" fillId="6" borderId="24" xfId="2" applyNumberFormat="1" applyFont="1" applyFill="1" applyBorder="1" applyProtection="1">
      <protection locked="0"/>
    </xf>
    <xf numFmtId="167" fontId="50" fillId="6" borderId="23" xfId="2" applyNumberFormat="1" applyFont="1" applyFill="1" applyBorder="1" applyAlignment="1" applyProtection="1">
      <alignment horizontal="right" wrapText="1"/>
    </xf>
    <xf numFmtId="3" fontId="50" fillId="6" borderId="23" xfId="2" applyNumberFormat="1" applyFont="1" applyFill="1" applyBorder="1" applyAlignment="1" applyProtection="1">
      <alignment horizontal="right" wrapText="1"/>
    </xf>
    <xf numFmtId="40" fontId="50" fillId="2" borderId="24" xfId="2" applyNumberFormat="1" applyFont="1" applyFill="1" applyBorder="1" applyAlignment="1" applyProtection="1">
      <alignment horizontal="right" wrapText="1"/>
    </xf>
    <xf numFmtId="40" fontId="50" fillId="6" borderId="15"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protection locked="0"/>
    </xf>
    <xf numFmtId="0" fontId="5" fillId="6" borderId="0" xfId="0" applyFont="1" applyFill="1"/>
    <xf numFmtId="0" fontId="61" fillId="6" borderId="0" xfId="0" applyFont="1" applyFill="1"/>
    <xf numFmtId="0" fontId="63" fillId="6" borderId="0" xfId="0" applyFont="1" applyFill="1" applyAlignment="1">
      <alignment horizontal="left"/>
    </xf>
    <xf numFmtId="0" fontId="63" fillId="6" borderId="0" xfId="0" applyFont="1" applyFill="1"/>
    <xf numFmtId="0" fontId="65" fillId="6" borderId="0" xfId="0" applyFont="1" applyFill="1"/>
    <xf numFmtId="0" fontId="20" fillId="6" borderId="0" xfId="93" applyFont="1" applyFill="1" applyProtection="1">
      <protection locked="0"/>
    </xf>
    <xf numFmtId="0" fontId="30" fillId="6" borderId="0" xfId="93" applyFont="1" applyFill="1" applyAlignment="1" applyProtection="1">
      <alignment vertical="center" wrapText="1"/>
      <protection locked="0"/>
    </xf>
    <xf numFmtId="0" fontId="25" fillId="6" borderId="0" xfId="0" applyFont="1" applyFill="1" applyProtection="1">
      <protection locked="0"/>
    </xf>
    <xf numFmtId="0" fontId="111" fillId="6" borderId="0" xfId="0" applyFont="1" applyFill="1" applyAlignment="1">
      <alignment wrapText="1"/>
    </xf>
    <xf numFmtId="167" fontId="56" fillId="7" borderId="19" xfId="2" applyNumberFormat="1" applyFont="1" applyFill="1" applyBorder="1" applyAlignment="1" applyProtection="1">
      <alignment horizontal="right" wrapText="1"/>
    </xf>
    <xf numFmtId="167" fontId="44" fillId="3" borderId="3" xfId="48" applyNumberFormat="1" applyFont="1" applyFill="1" applyBorder="1" applyAlignment="1">
      <alignment horizontal="right" wrapText="1"/>
    </xf>
    <xf numFmtId="165" fontId="8" fillId="5" borderId="10" xfId="2" applyFont="1" applyFill="1" applyBorder="1" applyAlignment="1" applyProtection="1">
      <alignment horizontal="right" wrapText="1"/>
    </xf>
    <xf numFmtId="165" fontId="44" fillId="3" borderId="3" xfId="2" applyFont="1" applyFill="1" applyBorder="1" applyAlignment="1" applyProtection="1">
      <alignment horizontal="right" wrapText="1"/>
    </xf>
    <xf numFmtId="172" fontId="8" fillId="5" borderId="11" xfId="2" applyNumberFormat="1" applyFont="1" applyFill="1" applyBorder="1" applyAlignment="1" applyProtection="1">
      <alignment horizontal="right" wrapText="1"/>
    </xf>
    <xf numFmtId="167" fontId="8" fillId="0" borderId="11" xfId="2" applyNumberFormat="1" applyFont="1" applyFill="1" applyBorder="1" applyAlignment="1" applyProtection="1">
      <alignment horizontal="right" wrapText="1"/>
    </xf>
    <xf numFmtId="40" fontId="56" fillId="5" borderId="11" xfId="2" applyNumberFormat="1" applyFont="1" applyFill="1" applyBorder="1" applyAlignment="1" applyProtection="1">
      <alignment horizontal="right" wrapText="1"/>
    </xf>
    <xf numFmtId="165" fontId="56" fillId="5" borderId="11" xfId="2" applyFont="1" applyFill="1" applyBorder="1" applyAlignment="1" applyProtection="1">
      <alignment horizontal="right" wrapText="1"/>
    </xf>
    <xf numFmtId="167" fontId="56" fillId="5" borderId="11" xfId="2" applyNumberFormat="1" applyFont="1" applyFill="1" applyBorder="1" applyAlignment="1" applyProtection="1">
      <alignment horizontal="left" wrapText="1" indent="1"/>
      <protection locked="0"/>
    </xf>
    <xf numFmtId="40" fontId="56" fillId="5" borderId="19" xfId="2" applyNumberFormat="1" applyFont="1" applyFill="1" applyBorder="1" applyAlignment="1" applyProtection="1">
      <alignment horizontal="right" wrapText="1"/>
    </xf>
    <xf numFmtId="165" fontId="56" fillId="5" borderId="19" xfId="2" applyFont="1" applyFill="1" applyBorder="1" applyAlignment="1" applyProtection="1">
      <alignment horizontal="right" wrapText="1"/>
    </xf>
    <xf numFmtId="40" fontId="55" fillId="5" borderId="18" xfId="2" applyNumberFormat="1" applyFont="1" applyFill="1" applyBorder="1" applyAlignment="1" applyProtection="1">
      <alignment horizontal="right" wrapText="1"/>
    </xf>
    <xf numFmtId="165" fontId="55" fillId="5" borderId="18" xfId="2" applyFont="1" applyFill="1" applyBorder="1" applyAlignment="1" applyProtection="1">
      <alignment horizontal="right" wrapText="1"/>
    </xf>
    <xf numFmtId="167" fontId="39" fillId="10" borderId="37" xfId="2" applyNumberFormat="1" applyFont="1" applyFill="1" applyBorder="1" applyAlignment="1" applyProtection="1">
      <alignment horizontal="right" wrapText="1"/>
    </xf>
    <xf numFmtId="40" fontId="55" fillId="10" borderId="37" xfId="2" applyNumberFormat="1" applyFont="1" applyFill="1" applyBorder="1" applyAlignment="1" applyProtection="1">
      <alignment horizontal="right" wrapText="1"/>
    </xf>
    <xf numFmtId="165" fontId="55" fillId="10" borderId="37" xfId="2" applyFont="1" applyFill="1" applyBorder="1" applyAlignment="1" applyProtection="1">
      <alignment horizontal="right" wrapText="1"/>
    </xf>
    <xf numFmtId="167" fontId="8" fillId="0" borderId="10" xfId="2" applyNumberFormat="1" applyFont="1" applyFill="1" applyBorder="1" applyAlignment="1" applyProtection="1">
      <alignment horizontal="right" wrapText="1"/>
    </xf>
    <xf numFmtId="167" fontId="8" fillId="6" borderId="0" xfId="2" applyNumberFormat="1" applyFont="1" applyFill="1" applyBorder="1" applyAlignment="1" applyProtection="1">
      <alignment horizontal="right" wrapText="1"/>
    </xf>
    <xf numFmtId="168" fontId="44" fillId="3" borderId="0" xfId="96" applyNumberFormat="1" applyFont="1" applyFill="1" applyBorder="1" applyAlignment="1" applyProtection="1"/>
    <xf numFmtId="165" fontId="50" fillId="2" borderId="16" xfId="2" applyFont="1" applyFill="1" applyBorder="1" applyAlignment="1" applyProtection="1">
      <alignment horizontal="right" wrapText="1"/>
    </xf>
    <xf numFmtId="174" fontId="8" fillId="5" borderId="11" xfId="96" applyNumberFormat="1" applyFont="1" applyFill="1" applyBorder="1" applyAlignment="1" applyProtection="1">
      <alignment horizontal="right" wrapText="1"/>
    </xf>
    <xf numFmtId="165" fontId="50" fillId="6" borderId="18" xfId="2" applyFont="1" applyFill="1" applyBorder="1" applyAlignment="1" applyProtection="1">
      <alignment horizontal="right" wrapText="1"/>
    </xf>
    <xf numFmtId="165" fontId="50" fillId="2" borderId="18" xfId="2" applyFont="1" applyFill="1" applyBorder="1" applyAlignment="1" applyProtection="1">
      <alignment horizontal="right" wrapText="1"/>
    </xf>
    <xf numFmtId="172" fontId="50" fillId="2" borderId="15" xfId="2"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protection locked="0"/>
    </xf>
    <xf numFmtId="167" fontId="50" fillId="6" borderId="15" xfId="2" applyNumberFormat="1" applyFont="1" applyFill="1" applyBorder="1" applyAlignment="1" applyProtection="1">
      <alignment wrapText="1"/>
      <protection locked="0"/>
    </xf>
    <xf numFmtId="165" fontId="44" fillId="3" borderId="0" xfId="2" applyFont="1" applyFill="1" applyBorder="1" applyAlignment="1" applyProtection="1">
      <alignment horizontal="right" wrapText="1"/>
    </xf>
    <xf numFmtId="40" fontId="50" fillId="6" borderId="15" xfId="2" applyNumberFormat="1" applyFont="1" applyFill="1" applyBorder="1" applyAlignment="1" applyProtection="1">
      <alignment horizontal="right" wrapText="1"/>
      <protection locked="0"/>
    </xf>
    <xf numFmtId="165" fontId="50" fillId="6" borderId="23" xfId="2" applyFont="1" applyFill="1" applyBorder="1" applyAlignment="1" applyProtection="1">
      <alignment horizontal="right" wrapText="1"/>
    </xf>
    <xf numFmtId="3" fontId="8" fillId="5" borderId="11" xfId="2" applyNumberFormat="1" applyFont="1" applyFill="1" applyBorder="1" applyAlignment="1" applyProtection="1">
      <alignment horizontal="right" wrapText="1"/>
    </xf>
    <xf numFmtId="40" fontId="51" fillId="2" borderId="0" xfId="2" applyNumberFormat="1" applyFont="1" applyFill="1" applyBorder="1" applyAlignment="1" applyProtection="1">
      <alignment horizontal="right" wrapText="1"/>
    </xf>
    <xf numFmtId="3" fontId="8" fillId="5" borderId="10" xfId="2" applyNumberFormat="1" applyFont="1" applyFill="1" applyBorder="1" applyAlignment="1" applyProtection="1">
      <alignment horizontal="right" wrapText="1"/>
    </xf>
    <xf numFmtId="3" fontId="8" fillId="0" borderId="10" xfId="2" applyNumberFormat="1" applyFont="1" applyFill="1" applyBorder="1" applyAlignment="1" applyProtection="1">
      <alignment horizontal="right" wrapText="1"/>
    </xf>
    <xf numFmtId="0" fontId="43" fillId="2" borderId="0" xfId="0" applyFont="1" applyFill="1" applyProtection="1">
      <protection locked="0"/>
    </xf>
    <xf numFmtId="167" fontId="44" fillId="3" borderId="0" xfId="2" applyNumberFormat="1" applyFont="1" applyFill="1" applyBorder="1" applyAlignment="1" applyProtection="1">
      <protection locked="0"/>
    </xf>
    <xf numFmtId="169" fontId="44" fillId="3" borderId="0" xfId="2" applyNumberFormat="1" applyFont="1" applyFill="1" applyBorder="1" applyAlignment="1" applyProtection="1">
      <protection locked="0"/>
    </xf>
    <xf numFmtId="165" fontId="44" fillId="3" borderId="0" xfId="2" applyFont="1" applyFill="1" applyBorder="1" applyAlignment="1" applyProtection="1">
      <protection locked="0"/>
    </xf>
    <xf numFmtId="167" fontId="51" fillId="2" borderId="15" xfId="2" applyNumberFormat="1" applyFont="1" applyFill="1" applyBorder="1" applyAlignment="1" applyProtection="1">
      <alignment wrapText="1"/>
    </xf>
    <xf numFmtId="167" fontId="8" fillId="5" borderId="39" xfId="2" applyNumberFormat="1" applyFont="1" applyFill="1" applyBorder="1" applyAlignment="1" applyProtection="1">
      <alignment wrapText="1"/>
      <protection locked="0"/>
    </xf>
    <xf numFmtId="40" fontId="50" fillId="2" borderId="39" xfId="2" applyNumberFormat="1" applyFont="1" applyFill="1" applyBorder="1" applyAlignment="1" applyProtection="1">
      <alignment horizontal="right" wrapText="1"/>
    </xf>
    <xf numFmtId="167" fontId="50" fillId="6" borderId="15" xfId="2" applyNumberFormat="1" applyFont="1" applyFill="1" applyBorder="1" applyAlignment="1" applyProtection="1">
      <protection locked="0"/>
    </xf>
    <xf numFmtId="171" fontId="50" fillId="6" borderId="15" xfId="2" applyNumberFormat="1" applyFont="1" applyFill="1" applyBorder="1" applyAlignment="1" applyProtection="1">
      <protection locked="0"/>
    </xf>
    <xf numFmtId="171" fontId="50" fillId="6" borderId="16" xfId="2" applyNumberFormat="1" applyFont="1" applyFill="1" applyBorder="1" applyAlignment="1" applyProtection="1">
      <protection locked="0"/>
    </xf>
    <xf numFmtId="167" fontId="44" fillId="3" borderId="38" xfId="2" applyNumberFormat="1" applyFont="1" applyFill="1" applyBorder="1" applyAlignment="1" applyProtection="1">
      <protection locked="0"/>
    </xf>
    <xf numFmtId="167" fontId="50" fillId="2" borderId="15" xfId="2" applyNumberFormat="1" applyFont="1" applyFill="1" applyBorder="1" applyAlignment="1" applyProtection="1">
      <alignment horizontal="right" wrapText="1"/>
      <protection locked="0"/>
    </xf>
    <xf numFmtId="167" fontId="8" fillId="2" borderId="0" xfId="2" applyNumberFormat="1" applyFont="1" applyFill="1" applyProtection="1">
      <protection locked="0"/>
    </xf>
    <xf numFmtId="167" fontId="17" fillId="6" borderId="0" xfId="2" applyNumberFormat="1" applyFont="1" applyFill="1" applyProtection="1">
      <protection locked="0"/>
    </xf>
    <xf numFmtId="167" fontId="24" fillId="6" borderId="0" xfId="2" applyNumberFormat="1" applyFont="1" applyFill="1" applyProtection="1">
      <protection locked="0"/>
    </xf>
    <xf numFmtId="172" fontId="8" fillId="7" borderId="11" xfId="2" applyNumberFormat="1" applyFont="1" applyFill="1" applyBorder="1" applyAlignment="1" applyProtection="1">
      <alignment horizontal="right" wrapText="1"/>
    </xf>
    <xf numFmtId="0" fontId="53" fillId="3" borderId="0" xfId="0" applyFont="1" applyFill="1" applyAlignment="1" applyProtection="1">
      <alignment horizontal="left"/>
      <protection locked="0"/>
    </xf>
    <xf numFmtId="167" fontId="53" fillId="3" borderId="0" xfId="2" applyNumberFormat="1" applyFont="1" applyFill="1" applyBorder="1" applyAlignment="1" applyProtection="1">
      <alignment horizontal="right" wrapText="1"/>
    </xf>
    <xf numFmtId="168" fontId="53"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8" fillId="2" borderId="0" xfId="0" applyNumberFormat="1" applyFont="1" applyFill="1" applyProtection="1">
      <protection locked="0"/>
    </xf>
    <xf numFmtId="167" fontId="8" fillId="6" borderId="0" xfId="2" applyNumberFormat="1" applyFont="1" applyFill="1"/>
    <xf numFmtId="167" fontId="111" fillId="6" borderId="0" xfId="2" applyNumberFormat="1" applyFont="1" applyFill="1" applyAlignment="1">
      <alignment wrapText="1"/>
    </xf>
    <xf numFmtId="171" fontId="8" fillId="6" borderId="0" xfId="0" applyNumberFormat="1" applyFont="1" applyFill="1" applyProtection="1">
      <protection locked="0"/>
    </xf>
    <xf numFmtId="167" fontId="24" fillId="2" borderId="0" xfId="0" applyNumberFormat="1" applyFont="1" applyFill="1" applyProtection="1">
      <protection locked="0"/>
    </xf>
    <xf numFmtId="165" fontId="50" fillId="2" borderId="15" xfId="2" applyFont="1" applyFill="1" applyBorder="1" applyAlignment="1" applyProtection="1">
      <alignment horizontal="right" wrapText="1"/>
      <protection locked="0"/>
    </xf>
    <xf numFmtId="165" fontId="50" fillId="2" borderId="15" xfId="2" applyFont="1" applyFill="1" applyBorder="1" applyAlignment="1" applyProtection="1">
      <alignment wrapText="1"/>
      <protection locked="0"/>
    </xf>
    <xf numFmtId="167" fontId="50" fillId="2" borderId="0" xfId="2" applyNumberFormat="1" applyFont="1" applyFill="1" applyBorder="1" applyAlignment="1" applyProtection="1">
      <alignment wrapText="1"/>
    </xf>
    <xf numFmtId="167" fontId="50" fillId="2" borderId="15" xfId="2" applyNumberFormat="1" applyFont="1" applyFill="1" applyBorder="1" applyAlignment="1" applyProtection="1">
      <alignment wrapText="1"/>
    </xf>
    <xf numFmtId="40" fontId="50" fillId="2" borderId="0" xfId="2" applyNumberFormat="1" applyFont="1" applyFill="1" applyBorder="1" applyAlignment="1" applyProtection="1">
      <alignment horizontal="right" wrapText="1"/>
    </xf>
    <xf numFmtId="40" fontId="50" fillId="2" borderId="15" xfId="2" applyNumberFormat="1" applyFont="1" applyFill="1" applyBorder="1" applyAlignment="1" applyProtection="1">
      <alignment wrapText="1"/>
    </xf>
    <xf numFmtId="168" fontId="50" fillId="2" borderId="15" xfId="2" applyNumberFormat="1" applyFont="1" applyFill="1" applyBorder="1" applyAlignment="1" applyProtection="1">
      <alignment horizontal="right" wrapText="1"/>
    </xf>
    <xf numFmtId="38" fontId="44" fillId="3" borderId="0" xfId="2" applyNumberFormat="1" applyFont="1" applyFill="1" applyBorder="1" applyAlignment="1" applyProtection="1">
      <alignment horizontal="right" wrapText="1"/>
    </xf>
    <xf numFmtId="0" fontId="8" fillId="6" borderId="0" xfId="2" applyNumberFormat="1" applyFont="1" applyFill="1" applyBorder="1" applyAlignment="1" applyProtection="1">
      <alignment horizontal="right" wrapText="1"/>
    </xf>
    <xf numFmtId="0" fontId="51" fillId="2" borderId="15" xfId="2" applyNumberFormat="1" applyFont="1" applyFill="1" applyBorder="1" applyAlignment="1" applyProtection="1">
      <alignment wrapText="1"/>
    </xf>
    <xf numFmtId="3" fontId="51" fillId="2" borderId="15" xfId="2" applyNumberFormat="1" applyFont="1" applyFill="1" applyBorder="1" applyAlignment="1" applyProtection="1">
      <alignment wrapText="1"/>
    </xf>
    <xf numFmtId="0" fontId="8" fillId="2" borderId="15" xfId="0" applyFont="1" applyFill="1" applyBorder="1" applyAlignment="1" applyProtection="1">
      <alignment wrapText="1"/>
      <protection locked="0"/>
    </xf>
    <xf numFmtId="165" fontId="51" fillId="2" borderId="15" xfId="2" applyFont="1" applyFill="1" applyBorder="1" applyAlignment="1" applyProtection="1">
      <alignment horizontal="right" wrapText="1"/>
    </xf>
    <xf numFmtId="168" fontId="51" fillId="2" borderId="0" xfId="96" applyNumberFormat="1" applyFont="1" applyFill="1" applyBorder="1" applyAlignment="1" applyProtection="1">
      <alignment horizontal="right" wrapText="1"/>
    </xf>
    <xf numFmtId="0" fontId="129" fillId="6" borderId="0" xfId="94" applyFont="1" applyFill="1" applyAlignment="1">
      <alignment horizontal="left"/>
    </xf>
    <xf numFmtId="0" fontId="130" fillId="6" borderId="0" xfId="0" applyFont="1" applyFill="1"/>
    <xf numFmtId="3" fontId="24" fillId="2" borderId="0" xfId="0" applyNumberFormat="1" applyFont="1" applyFill="1" applyProtection="1">
      <protection locked="0"/>
    </xf>
    <xf numFmtId="3" fontId="24" fillId="2" borderId="22" xfId="0" applyNumberFormat="1" applyFont="1" applyFill="1" applyBorder="1" applyProtection="1">
      <protection locked="0"/>
    </xf>
    <xf numFmtId="167" fontId="50" fillId="2" borderId="0" xfId="2" applyNumberFormat="1" applyFont="1" applyFill="1" applyBorder="1" applyAlignment="1" applyProtection="1">
      <alignment wrapText="1"/>
      <protection locked="0"/>
    </xf>
    <xf numFmtId="168" fontId="8" fillId="5" borderId="27" xfId="96" applyNumberFormat="1" applyFont="1" applyFill="1" applyBorder="1" applyAlignment="1" applyProtection="1">
      <alignment horizontal="left" wrapText="1"/>
      <protection locked="0"/>
    </xf>
    <xf numFmtId="167" fontId="50" fillId="2" borderId="15" xfId="2" applyNumberFormat="1" applyFont="1" applyFill="1" applyBorder="1" applyAlignment="1" applyProtection="1">
      <alignment horizontal="right"/>
      <protection locked="0"/>
    </xf>
    <xf numFmtId="167" fontId="50" fillId="6" borderId="0" xfId="2" applyNumberFormat="1" applyFont="1" applyFill="1" applyBorder="1" applyAlignment="1" applyProtection="1">
      <alignment horizontal="right"/>
      <protection locked="0"/>
    </xf>
    <xf numFmtId="165" fontId="44" fillId="3" borderId="0" xfId="2" applyFont="1" applyFill="1" applyProtection="1">
      <protection locked="0"/>
    </xf>
    <xf numFmtId="40" fontId="50" fillId="2" borderId="15" xfId="2" applyNumberFormat="1" applyFont="1" applyFill="1" applyBorder="1" applyAlignment="1" applyProtection="1">
      <alignment horizontal="right" wrapText="1"/>
      <protection locked="0"/>
    </xf>
    <xf numFmtId="0" fontId="121" fillId="11" borderId="41" xfId="0" applyFont="1" applyFill="1" applyBorder="1" applyAlignment="1" applyProtection="1">
      <alignment horizontal="center"/>
      <protection locked="0"/>
    </xf>
    <xf numFmtId="165" fontId="0" fillId="2" borderId="0" xfId="2" applyFont="1" applyFill="1" applyProtection="1">
      <protection locked="0"/>
    </xf>
    <xf numFmtId="168" fontId="8" fillId="0" borderId="11" xfId="96" applyNumberFormat="1" applyFont="1" applyFill="1" applyBorder="1" applyAlignment="1" applyProtection="1">
      <alignment horizontal="right" wrapText="1"/>
    </xf>
    <xf numFmtId="0" fontId="51" fillId="2" borderId="15" xfId="2" applyNumberFormat="1" applyFont="1" applyFill="1" applyBorder="1" applyAlignment="1" applyProtection="1">
      <alignment horizontal="right" wrapText="1"/>
    </xf>
    <xf numFmtId="168" fontId="28" fillId="0" borderId="22" xfId="2" applyNumberFormat="1" applyFont="1" applyFill="1" applyBorder="1" applyAlignment="1" applyProtection="1">
      <alignment horizontal="right" wrapText="1"/>
      <protection locked="0"/>
    </xf>
    <xf numFmtId="167" fontId="28" fillId="0" borderId="0" xfId="2" applyNumberFormat="1" applyFont="1" applyFill="1" applyBorder="1" applyAlignment="1" applyProtection="1">
      <alignment horizontal="right" wrapText="1"/>
      <protection locked="0"/>
    </xf>
    <xf numFmtId="167" fontId="8" fillId="7" borderId="17" xfId="2" applyNumberFormat="1" applyFont="1" applyFill="1" applyBorder="1" applyAlignment="1" applyProtection="1">
      <alignment horizontal="right" wrapText="1"/>
    </xf>
    <xf numFmtId="168" fontId="50" fillId="6" borderId="23" xfId="96" applyNumberFormat="1" applyFont="1" applyFill="1" applyBorder="1" applyAlignment="1" applyProtection="1">
      <alignment horizontal="right" wrapText="1"/>
    </xf>
    <xf numFmtId="0" fontId="43" fillId="6" borderId="0" xfId="0" applyFont="1" applyFill="1" applyProtection="1">
      <protection locked="0"/>
    </xf>
    <xf numFmtId="0" fontId="50" fillId="6" borderId="23" xfId="0" applyFont="1" applyFill="1" applyBorder="1" applyAlignment="1" applyProtection="1">
      <alignment wrapText="1"/>
      <protection locked="0"/>
    </xf>
    <xf numFmtId="167" fontId="24" fillId="2" borderId="15" xfId="2" applyNumberFormat="1" applyFont="1" applyFill="1" applyBorder="1" applyAlignment="1" applyProtection="1">
      <protection locked="0"/>
    </xf>
    <xf numFmtId="167" fontId="50" fillId="2" borderId="24" xfId="2" applyNumberFormat="1" applyFont="1" applyFill="1" applyBorder="1" applyAlignment="1" applyProtection="1">
      <alignment wrapText="1"/>
    </xf>
    <xf numFmtId="40" fontId="24" fillId="2" borderId="15" xfId="2" applyNumberFormat="1" applyFont="1" applyFill="1" applyBorder="1" applyProtection="1">
      <protection locked="0"/>
    </xf>
    <xf numFmtId="0" fontId="51" fillId="2" borderId="0" xfId="2" applyNumberFormat="1" applyFont="1" applyFill="1" applyBorder="1" applyAlignment="1" applyProtection="1">
      <alignment horizontal="right" wrapText="1"/>
    </xf>
    <xf numFmtId="167" fontId="51" fillId="2" borderId="0" xfId="2" applyNumberFormat="1" applyFont="1" applyFill="1" applyBorder="1" applyAlignment="1" applyProtection="1">
      <alignment wrapText="1"/>
    </xf>
    <xf numFmtId="167" fontId="50" fillId="2" borderId="0" xfId="0" applyNumberFormat="1" applyFont="1" applyFill="1" applyAlignment="1" applyProtection="1">
      <alignment horizontal="right" wrapText="1"/>
      <protection locked="0"/>
    </xf>
    <xf numFmtId="165" fontId="8" fillId="6" borderId="0" xfId="2" applyFont="1" applyFill="1" applyProtection="1">
      <protection locked="0"/>
    </xf>
    <xf numFmtId="165" fontId="50" fillId="6" borderId="15" xfId="2" applyFont="1" applyFill="1" applyBorder="1" applyAlignment="1" applyProtection="1">
      <alignment wrapText="1"/>
      <protection locked="0"/>
    </xf>
    <xf numFmtId="167" fontId="50" fillId="6" borderId="15" xfId="2" applyNumberFormat="1" applyFont="1" applyFill="1" applyBorder="1" applyAlignment="1" applyProtection="1">
      <alignment horizontal="right" wrapText="1"/>
      <protection locked="0"/>
    </xf>
    <xf numFmtId="174" fontId="50" fillId="2" borderId="0" xfId="96" applyNumberFormat="1" applyFont="1" applyFill="1" applyBorder="1" applyAlignment="1" applyProtection="1">
      <alignment horizontal="right" wrapText="1"/>
    </xf>
    <xf numFmtId="167" fontId="39" fillId="5" borderId="11" xfId="2" quotePrefix="1" applyNumberFormat="1" applyFont="1" applyFill="1" applyBorder="1" applyAlignment="1" applyProtection="1">
      <alignment horizontal="right" wrapText="1"/>
    </xf>
    <xf numFmtId="167" fontId="50" fillId="6" borderId="16" xfId="2" applyNumberFormat="1" applyFont="1" applyFill="1" applyBorder="1" applyAlignment="1" applyProtection="1">
      <alignment horizontal="right" wrapText="1"/>
      <protection locked="0"/>
    </xf>
    <xf numFmtId="168" fontId="44" fillId="3" borderId="0" xfId="0" applyNumberFormat="1" applyFont="1" applyFill="1" applyProtection="1">
      <protection locked="0"/>
    </xf>
    <xf numFmtId="0" fontId="50" fillId="6" borderId="0" xfId="0" applyFont="1" applyFill="1" applyProtection="1">
      <protection locked="0"/>
    </xf>
    <xf numFmtId="40" fontId="50" fillId="2" borderId="0" xfId="2" applyNumberFormat="1" applyFont="1" applyFill="1" applyBorder="1" applyAlignment="1" applyProtection="1">
      <alignment wrapText="1"/>
    </xf>
    <xf numFmtId="0" fontId="50" fillId="2" borderId="24" xfId="0" applyFont="1" applyFill="1" applyBorder="1" applyProtection="1">
      <protection locked="0"/>
    </xf>
    <xf numFmtId="0" fontId="39" fillId="2" borderId="0" xfId="0" applyFont="1" applyFill="1" applyAlignment="1" applyProtection="1">
      <alignment horizontal="left"/>
      <protection locked="0"/>
    </xf>
    <xf numFmtId="0" fontId="53" fillId="2" borderId="18" xfId="0" applyFont="1" applyFill="1" applyBorder="1" applyProtection="1">
      <protection locked="0"/>
    </xf>
    <xf numFmtId="0" fontId="53" fillId="2" borderId="17" xfId="0" applyFont="1" applyFill="1" applyBorder="1" applyProtection="1">
      <protection locked="0"/>
    </xf>
    <xf numFmtId="0" fontId="49" fillId="8" borderId="0" xfId="0" applyFont="1" applyFill="1" applyProtection="1">
      <protection locked="0"/>
    </xf>
    <xf numFmtId="167" fontId="44" fillId="6" borderId="0" xfId="0" applyNumberFormat="1" applyFont="1" applyFill="1" applyAlignment="1">
      <alignment horizontal="right" wrapText="1"/>
    </xf>
    <xf numFmtId="167" fontId="131" fillId="11" borderId="37" xfId="2" applyNumberFormat="1" applyFont="1" applyFill="1" applyBorder="1" applyAlignment="1" applyProtection="1">
      <alignment horizontal="right" wrapText="1"/>
    </xf>
    <xf numFmtId="167" fontId="131" fillId="12" borderId="37" xfId="2" applyNumberFormat="1" applyFont="1" applyFill="1" applyBorder="1" applyAlignment="1" applyProtection="1">
      <alignment horizontal="right" wrapText="1"/>
    </xf>
    <xf numFmtId="0" fontId="8" fillId="5" borderId="37" xfId="0" applyFont="1" applyFill="1" applyBorder="1" applyAlignment="1" applyProtection="1">
      <alignment wrapText="1"/>
      <protection locked="0"/>
    </xf>
    <xf numFmtId="10" fontId="39" fillId="5" borderId="17" xfId="96" applyNumberFormat="1" applyFont="1" applyFill="1" applyBorder="1" applyAlignment="1" applyProtection="1">
      <alignment horizontal="right" wrapText="1"/>
    </xf>
    <xf numFmtId="10" fontId="8" fillId="5" borderId="37" xfId="96" applyNumberFormat="1" applyFont="1" applyFill="1" applyBorder="1" applyAlignment="1" applyProtection="1">
      <alignment wrapText="1"/>
      <protection locked="0"/>
    </xf>
    <xf numFmtId="10" fontId="8" fillId="5" borderId="12" xfId="96" applyNumberFormat="1" applyFont="1" applyFill="1" applyBorder="1" applyAlignment="1" applyProtection="1">
      <alignment wrapText="1"/>
      <protection locked="0"/>
    </xf>
    <xf numFmtId="168" fontId="132" fillId="12" borderId="37" xfId="96" applyNumberFormat="1" applyFont="1" applyFill="1" applyBorder="1" applyAlignment="1" applyProtection="1">
      <alignment horizontal="left" wrapText="1"/>
      <protection locked="0"/>
    </xf>
    <xf numFmtId="167" fontId="8" fillId="5" borderId="37" xfId="2" applyNumberFormat="1" applyFont="1" applyFill="1" applyBorder="1" applyAlignment="1" applyProtection="1">
      <alignment wrapText="1"/>
      <protection locked="0"/>
    </xf>
    <xf numFmtId="0" fontId="8" fillId="5" borderId="0" xfId="0" applyFont="1" applyFill="1" applyAlignment="1" applyProtection="1">
      <alignment wrapText="1"/>
      <protection locked="0"/>
    </xf>
    <xf numFmtId="0" fontId="39" fillId="5" borderId="17" xfId="0" applyFont="1" applyFill="1" applyBorder="1" applyAlignment="1" applyProtection="1">
      <alignment horizontal="left"/>
      <protection locked="0"/>
    </xf>
    <xf numFmtId="0" fontId="8" fillId="5" borderId="37" xfId="0" applyFont="1" applyFill="1" applyBorder="1" applyAlignment="1" applyProtection="1">
      <alignment horizontal="left" wrapText="1"/>
      <protection locked="0"/>
    </xf>
    <xf numFmtId="0" fontId="8" fillId="5" borderId="12" xfId="0" applyFont="1" applyFill="1" applyBorder="1" applyAlignment="1" applyProtection="1">
      <alignment horizontal="left" wrapText="1"/>
      <protection locked="0"/>
    </xf>
    <xf numFmtId="0" fontId="39" fillId="5" borderId="17" xfId="0" applyFont="1" applyFill="1" applyBorder="1" applyAlignment="1" applyProtection="1">
      <alignment horizontal="left" wrapText="1"/>
      <protection locked="0"/>
    </xf>
    <xf numFmtId="0" fontId="47" fillId="5" borderId="0" xfId="0" applyFont="1" applyFill="1" applyAlignment="1" applyProtection="1">
      <alignment horizontal="left" wrapText="1"/>
      <protection locked="0"/>
    </xf>
    <xf numFmtId="167" fontId="8" fillId="5" borderId="44" xfId="2" applyNumberFormat="1" applyFont="1" applyFill="1" applyBorder="1" applyAlignment="1" applyProtection="1">
      <alignment wrapText="1"/>
      <protection locked="0"/>
    </xf>
    <xf numFmtId="0" fontId="49" fillId="8" borderId="44" xfId="0" applyFont="1" applyFill="1" applyBorder="1" applyProtection="1">
      <protection locked="0"/>
    </xf>
    <xf numFmtId="0" fontId="55" fillId="2" borderId="0" xfId="0" applyFont="1" applyFill="1" applyProtection="1">
      <protection locked="0"/>
    </xf>
    <xf numFmtId="0" fontId="42" fillId="2" borderId="11" xfId="0" applyFont="1" applyFill="1" applyBorder="1" applyProtection="1">
      <protection locked="0"/>
    </xf>
    <xf numFmtId="167" fontId="50" fillId="2" borderId="11" xfId="2" applyNumberFormat="1" applyFont="1" applyFill="1" applyBorder="1" applyAlignment="1" applyProtection="1">
      <alignment horizontal="right" wrapText="1"/>
    </xf>
    <xf numFmtId="167" fontId="50" fillId="6" borderId="11" xfId="2" applyNumberFormat="1" applyFont="1" applyFill="1" applyBorder="1" applyAlignment="1" applyProtection="1">
      <alignment horizontal="right" wrapText="1"/>
    </xf>
    <xf numFmtId="175" fontId="8" fillId="6" borderId="0" xfId="2" applyNumberFormat="1" applyFont="1" applyFill="1" applyBorder="1" applyAlignment="1" applyProtection="1">
      <alignment horizontal="right" wrapText="1"/>
    </xf>
    <xf numFmtId="168" fontId="137" fillId="12" borderId="37" xfId="96" applyNumberFormat="1" applyFont="1" applyFill="1" applyBorder="1" applyAlignment="1" applyProtection="1">
      <alignment horizontal="left" wrapText="1"/>
      <protection locked="0"/>
    </xf>
    <xf numFmtId="167" fontId="137" fillId="11" borderId="37" xfId="2" applyNumberFormat="1" applyFont="1" applyFill="1" applyBorder="1" applyAlignment="1" applyProtection="1">
      <alignment horizontal="right" wrapText="1"/>
    </xf>
    <xf numFmtId="168" fontId="137" fillId="12" borderId="37" xfId="96" applyNumberFormat="1" applyFont="1" applyFill="1" applyBorder="1" applyAlignment="1" applyProtection="1">
      <alignment horizontal="left" vertical="center" wrapText="1"/>
      <protection locked="0"/>
    </xf>
    <xf numFmtId="165" fontId="137" fillId="12" borderId="37" xfId="2" applyFont="1" applyFill="1" applyBorder="1" applyAlignment="1" applyProtection="1">
      <alignment horizontal="right" wrapText="1"/>
    </xf>
    <xf numFmtId="40" fontId="137" fillId="12" borderId="37" xfId="2" applyNumberFormat="1" applyFont="1" applyFill="1" applyBorder="1" applyAlignment="1" applyProtection="1">
      <alignment horizontal="right" wrapText="1"/>
    </xf>
    <xf numFmtId="0" fontId="8" fillId="6" borderId="0" xfId="93" applyFont="1" applyFill="1" applyProtection="1">
      <protection locked="0"/>
    </xf>
    <xf numFmtId="0" fontId="39" fillId="2" borderId="0" xfId="48" applyFont="1" applyFill="1" applyProtection="1">
      <protection locked="0"/>
    </xf>
    <xf numFmtId="167" fontId="8" fillId="5" borderId="12" xfId="2" applyNumberFormat="1" applyFont="1" applyFill="1" applyBorder="1" applyAlignment="1" applyProtection="1">
      <alignment wrapText="1"/>
      <protection locked="0"/>
    </xf>
    <xf numFmtId="167" fontId="39" fillId="5" borderId="17" xfId="2" applyNumberFormat="1" applyFont="1" applyFill="1" applyBorder="1" applyAlignment="1" applyProtection="1">
      <alignment horizontal="right" wrapText="1"/>
    </xf>
    <xf numFmtId="168" fontId="131" fillId="12" borderId="37" xfId="96" applyNumberFormat="1" applyFont="1" applyFill="1" applyBorder="1" applyAlignment="1" applyProtection="1">
      <alignment horizontal="left" wrapText="1"/>
      <protection locked="0"/>
    </xf>
    <xf numFmtId="165" fontId="8" fillId="5" borderId="12" xfId="2" applyFont="1" applyFill="1" applyBorder="1" applyAlignment="1" applyProtection="1">
      <alignment wrapText="1"/>
      <protection locked="0"/>
    </xf>
    <xf numFmtId="165" fontId="39" fillId="5" borderId="17" xfId="2" applyFont="1" applyFill="1" applyBorder="1" applyAlignment="1" applyProtection="1">
      <alignment horizontal="right" wrapText="1"/>
    </xf>
    <xf numFmtId="165" fontId="8" fillId="5" borderId="0" xfId="2" applyFont="1" applyFill="1" applyBorder="1" applyAlignment="1" applyProtection="1">
      <alignment wrapText="1"/>
      <protection locked="0"/>
    </xf>
    <xf numFmtId="0" fontId="8" fillId="6" borderId="0" xfId="48" applyFont="1" applyFill="1"/>
    <xf numFmtId="0" fontId="55" fillId="2" borderId="0" xfId="48" applyFont="1" applyFill="1" applyProtection="1">
      <protection locked="0"/>
    </xf>
    <xf numFmtId="167" fontId="8" fillId="5" borderId="37" xfId="2" applyNumberFormat="1" applyFont="1" applyFill="1" applyBorder="1" applyAlignment="1" applyProtection="1">
      <alignment horizontal="left" wrapText="1"/>
      <protection locked="0"/>
    </xf>
    <xf numFmtId="0" fontId="39" fillId="5" borderId="17" xfId="48" applyFont="1" applyFill="1" applyBorder="1" applyAlignment="1" applyProtection="1">
      <alignment horizontal="left"/>
      <protection locked="0"/>
    </xf>
    <xf numFmtId="167" fontId="8" fillId="13" borderId="0" xfId="2" applyNumberFormat="1" applyFont="1" applyFill="1" applyBorder="1" applyAlignment="1" applyProtection="1">
      <alignment wrapText="1"/>
      <protection locked="0"/>
    </xf>
    <xf numFmtId="0" fontId="8" fillId="13" borderId="0" xfId="48" applyFont="1" applyFill="1" applyAlignment="1" applyProtection="1">
      <alignment wrapText="1"/>
      <protection locked="0"/>
    </xf>
    <xf numFmtId="0" fontId="8" fillId="5" borderId="37" xfId="48" applyFont="1" applyFill="1" applyBorder="1" applyAlignment="1" applyProtection="1">
      <alignment wrapText="1"/>
      <protection locked="0"/>
    </xf>
    <xf numFmtId="0" fontId="49" fillId="8" borderId="44" xfId="48" applyFont="1" applyFill="1" applyBorder="1" applyProtection="1">
      <protection locked="0"/>
    </xf>
    <xf numFmtId="0" fontId="45" fillId="3" borderId="7" xfId="48" applyFont="1" applyFill="1" applyBorder="1" applyAlignment="1" applyProtection="1">
      <alignment horizontal="center"/>
      <protection locked="0"/>
    </xf>
    <xf numFmtId="0" fontId="140" fillId="2" borderId="0" xfId="0" applyFont="1" applyFill="1"/>
    <xf numFmtId="43" fontId="8" fillId="6" borderId="0" xfId="0" applyNumberFormat="1" applyFont="1" applyFill="1"/>
    <xf numFmtId="2" fontId="8" fillId="6" borderId="0" xfId="0" applyNumberFormat="1" applyFont="1" applyFill="1"/>
    <xf numFmtId="0" fontId="24" fillId="6" borderId="0" xfId="0" applyFont="1" applyFill="1"/>
    <xf numFmtId="1" fontId="121" fillId="11" borderId="41" xfId="0" applyNumberFormat="1" applyFont="1" applyFill="1" applyBorder="1" applyAlignment="1" applyProtection="1">
      <alignment wrapText="1"/>
      <protection locked="0"/>
    </xf>
    <xf numFmtId="167" fontId="43" fillId="6" borderId="0" xfId="2" applyNumberFormat="1" applyFont="1" applyFill="1" applyProtection="1">
      <protection locked="0"/>
    </xf>
    <xf numFmtId="167" fontId="50" fillId="2" borderId="23" xfId="2" applyNumberFormat="1" applyFont="1" applyFill="1" applyBorder="1" applyAlignment="1" applyProtection="1">
      <alignment wrapText="1"/>
      <protection locked="0"/>
    </xf>
    <xf numFmtId="176" fontId="50" fillId="2" borderId="15" xfId="2" applyNumberFormat="1" applyFont="1" applyFill="1" applyBorder="1" applyAlignment="1" applyProtection="1">
      <alignment horizontal="right" wrapText="1"/>
    </xf>
    <xf numFmtId="40" fontId="8" fillId="5" borderId="18" xfId="2" applyNumberFormat="1" applyFont="1" applyFill="1" applyBorder="1" applyAlignment="1" applyProtection="1">
      <alignment horizontal="right" wrapText="1"/>
    </xf>
    <xf numFmtId="165" fontId="50" fillId="6" borderId="24" xfId="2" applyFont="1" applyFill="1" applyBorder="1" applyAlignment="1" applyProtection="1">
      <alignment horizontal="right" wrapText="1"/>
    </xf>
    <xf numFmtId="167" fontId="8" fillId="7" borderId="0" xfId="2" applyNumberFormat="1" applyFont="1" applyFill="1" applyBorder="1" applyAlignment="1" applyProtection="1">
      <alignment horizontal="right" wrapText="1"/>
    </xf>
    <xf numFmtId="38" fontId="51" fillId="2" borderId="0" xfId="2" applyNumberFormat="1" applyFont="1" applyFill="1" applyBorder="1" applyAlignment="1" applyProtection="1">
      <alignment horizontal="right" wrapText="1"/>
    </xf>
    <xf numFmtId="177" fontId="8" fillId="6" borderId="0" xfId="0" applyNumberFormat="1" applyFont="1" applyFill="1"/>
    <xf numFmtId="43" fontId="8" fillId="6" borderId="0" xfId="48" applyNumberFormat="1" applyFont="1" applyFill="1"/>
    <xf numFmtId="10" fontId="24" fillId="2" borderId="0" xfId="96" applyNumberFormat="1" applyFont="1" applyFill="1" applyProtection="1">
      <protection locked="0"/>
    </xf>
    <xf numFmtId="1" fontId="8" fillId="6" borderId="0" xfId="0" applyNumberFormat="1" applyFont="1" applyFill="1"/>
    <xf numFmtId="1" fontId="8" fillId="6" borderId="0" xfId="2" applyNumberFormat="1" applyFont="1" applyFill="1"/>
    <xf numFmtId="0" fontId="109" fillId="6" borderId="0" xfId="0" applyFont="1" applyFill="1" applyAlignment="1">
      <alignment horizontal="left"/>
    </xf>
    <xf numFmtId="0" fontId="108" fillId="6" borderId="0" xfId="0" applyFont="1" applyFill="1" applyAlignment="1">
      <alignment horizontal="left"/>
    </xf>
    <xf numFmtId="0" fontId="59" fillId="6" borderId="0" xfId="0" applyFont="1" applyFill="1" applyAlignment="1">
      <alignment horizontal="left" vertical="top" wrapText="1"/>
    </xf>
    <xf numFmtId="0" fontId="12" fillId="6" borderId="0" xfId="0" applyFont="1" applyFill="1" applyAlignment="1">
      <alignment horizontal="left" vertical="top" wrapText="1"/>
    </xf>
    <xf numFmtId="0" fontId="59" fillId="2" borderId="0" xfId="0" applyFont="1" applyFill="1" applyAlignment="1">
      <alignment horizontal="left" wrapText="1"/>
    </xf>
    <xf numFmtId="0" fontId="58" fillId="2" borderId="0" xfId="0" applyFont="1" applyFill="1" applyAlignment="1">
      <alignment horizontal="left"/>
    </xf>
    <xf numFmtId="0" fontId="57" fillId="6" borderId="0" xfId="0" applyFont="1" applyFill="1" applyAlignment="1">
      <alignment horizontal="left"/>
    </xf>
    <xf numFmtId="0" fontId="57" fillId="2" borderId="0" xfId="0" applyFont="1" applyFill="1" applyAlignment="1">
      <alignment horizontal="left"/>
    </xf>
    <xf numFmtId="0" fontId="10" fillId="2" borderId="0" xfId="0" applyFont="1" applyFill="1" applyAlignment="1">
      <alignment horizontal="left" wrapText="1"/>
    </xf>
    <xf numFmtId="0" fontId="12" fillId="6" borderId="0" xfId="0" applyFont="1" applyFill="1" applyAlignment="1">
      <alignment horizontal="center" vertical="top" wrapText="1"/>
    </xf>
    <xf numFmtId="0" fontId="12" fillId="6" borderId="0" xfId="94" applyFont="1" applyFill="1" applyAlignment="1">
      <alignment vertical="top" wrapText="1"/>
    </xf>
    <xf numFmtId="0" fontId="11" fillId="6" borderId="0" xfId="94" applyFont="1" applyFill="1" applyAlignment="1">
      <alignment horizontal="left" wrapText="1" indent="5"/>
    </xf>
    <xf numFmtId="0" fontId="39" fillId="2" borderId="0" xfId="0" applyFont="1" applyFill="1" applyAlignment="1" applyProtection="1">
      <alignment horizontal="left"/>
      <protection locked="0"/>
    </xf>
    <xf numFmtId="0" fontId="24" fillId="6" borderId="0" xfId="0" applyFont="1" applyFill="1" applyAlignment="1">
      <alignment horizontal="right"/>
    </xf>
    <xf numFmtId="0" fontId="45" fillId="3" borderId="32" xfId="0" applyFont="1" applyFill="1" applyBorder="1" applyAlignment="1" applyProtection="1">
      <alignment horizontal="center"/>
      <protection locked="0"/>
    </xf>
    <xf numFmtId="0" fontId="45" fillId="3" borderId="33" xfId="0" applyFont="1" applyFill="1" applyBorder="1" applyAlignment="1" applyProtection="1">
      <alignment horizontal="center"/>
      <protection locked="0"/>
    </xf>
    <xf numFmtId="0" fontId="45" fillId="3" borderId="34" xfId="0" applyFont="1" applyFill="1" applyBorder="1" applyAlignment="1" applyProtection="1">
      <alignment horizontal="center"/>
      <protection locked="0"/>
    </xf>
    <xf numFmtId="0" fontId="49" fillId="8" borderId="44" xfId="0" applyFont="1" applyFill="1" applyBorder="1" applyAlignment="1" applyProtection="1">
      <alignment horizontal="center"/>
      <protection locked="0"/>
    </xf>
    <xf numFmtId="0" fontId="110" fillId="6" borderId="0" xfId="93" applyFont="1" applyFill="1" applyAlignment="1" applyProtection="1">
      <alignment horizontal="center" vertical="center" wrapText="1"/>
      <protection locked="0"/>
    </xf>
    <xf numFmtId="0" fontId="52" fillId="6" borderId="0" xfId="0" applyFont="1" applyFill="1" applyAlignment="1" applyProtection="1">
      <alignment horizontal="center"/>
      <protection locked="0"/>
    </xf>
    <xf numFmtId="0" fontId="44" fillId="3" borderId="5" xfId="48" applyFont="1" applyFill="1" applyBorder="1" applyAlignment="1" applyProtection="1">
      <alignment horizontal="center"/>
      <protection locked="0"/>
    </xf>
    <xf numFmtId="0" fontId="44" fillId="3" borderId="6" xfId="48" applyFont="1" applyFill="1" applyBorder="1" applyAlignment="1" applyProtection="1">
      <alignment horizontal="center"/>
      <protection locked="0"/>
    </xf>
    <xf numFmtId="0" fontId="45" fillId="3" borderId="5" xfId="48" applyFont="1" applyFill="1" applyBorder="1" applyAlignment="1" applyProtection="1">
      <alignment horizontal="center"/>
      <protection locked="0"/>
    </xf>
    <xf numFmtId="0" fontId="45" fillId="3" borderId="6" xfId="48" applyFont="1" applyFill="1" applyBorder="1" applyAlignment="1" applyProtection="1">
      <alignment horizontal="center"/>
      <protection locked="0"/>
    </xf>
    <xf numFmtId="0" fontId="39" fillId="5" borderId="44" xfId="48" applyFont="1" applyFill="1" applyBorder="1" applyAlignment="1" applyProtection="1">
      <alignment horizontal="left" wrapText="1"/>
      <protection locked="0"/>
    </xf>
    <xf numFmtId="0" fontId="52" fillId="6" borderId="0" xfId="48" applyFont="1" applyFill="1" applyAlignment="1" applyProtection="1">
      <alignment horizontal="center"/>
      <protection locked="0"/>
    </xf>
    <xf numFmtId="0" fontId="24" fillId="6" borderId="0" xfId="48" applyFont="1" applyFill="1" applyAlignment="1">
      <alignment horizontal="right"/>
    </xf>
    <xf numFmtId="0" fontId="45" fillId="3" borderId="32" xfId="48" applyFont="1" applyFill="1" applyBorder="1" applyAlignment="1" applyProtection="1">
      <alignment horizontal="center"/>
      <protection locked="0"/>
    </xf>
    <xf numFmtId="0" fontId="45" fillId="3" borderId="33" xfId="48" applyFont="1" applyFill="1" applyBorder="1" applyAlignment="1" applyProtection="1">
      <alignment horizontal="center"/>
      <protection locked="0"/>
    </xf>
    <xf numFmtId="0" fontId="45" fillId="3" borderId="34" xfId="48" applyFont="1" applyFill="1" applyBorder="1" applyAlignment="1" applyProtection="1">
      <alignment horizontal="center"/>
      <protection locked="0"/>
    </xf>
    <xf numFmtId="0" fontId="49" fillId="8" borderId="44" xfId="48" applyFont="1" applyFill="1" applyBorder="1" applyAlignment="1" applyProtection="1">
      <alignment horizontal="center"/>
      <protection locked="0"/>
    </xf>
    <xf numFmtId="0" fontId="49" fillId="8" borderId="29" xfId="0" applyFont="1" applyFill="1" applyBorder="1" applyAlignment="1" applyProtection="1">
      <alignment horizontal="center"/>
      <protection locked="0"/>
    </xf>
    <xf numFmtId="0" fontId="8" fillId="6" borderId="0" xfId="0" applyFont="1" applyFill="1" applyAlignment="1">
      <alignment horizontal="right"/>
    </xf>
    <xf numFmtId="0" fontId="16" fillId="6" borderId="0" xfId="93" applyFont="1" applyFill="1" applyAlignment="1" applyProtection="1">
      <alignment horizontal="center" vertical="center" wrapText="1"/>
      <protection locked="0"/>
    </xf>
    <xf numFmtId="0" fontId="68" fillId="2" borderId="0" xfId="0" applyFont="1" applyFill="1" applyAlignment="1" applyProtection="1">
      <alignment horizontal="left"/>
      <protection locked="0"/>
    </xf>
    <xf numFmtId="0" fontId="49" fillId="8" borderId="23" xfId="0" applyFont="1" applyFill="1" applyBorder="1" applyAlignment="1" applyProtection="1">
      <alignment horizontal="center"/>
      <protection locked="0"/>
    </xf>
    <xf numFmtId="0" fontId="110" fillId="6" borderId="0" xfId="93" applyFont="1" applyFill="1" applyAlignment="1" applyProtection="1">
      <alignment horizontal="left" vertical="center" wrapText="1"/>
      <protection locked="0"/>
    </xf>
    <xf numFmtId="0" fontId="49" fillId="8" borderId="0" xfId="0" applyFont="1" applyFill="1" applyAlignment="1" applyProtection="1">
      <alignment horizontal="center"/>
      <protection locked="0"/>
    </xf>
    <xf numFmtId="0" fontId="39" fillId="2" borderId="0" xfId="0" applyFont="1" applyFill="1" applyAlignment="1" applyProtection="1">
      <alignment horizontal="center" wrapText="1"/>
      <protection locked="0"/>
    </xf>
    <xf numFmtId="0" fontId="110" fillId="6" borderId="0" xfId="0" applyFont="1" applyFill="1" applyAlignment="1" applyProtection="1">
      <alignment horizontal="center"/>
      <protection locked="0"/>
    </xf>
    <xf numFmtId="0" fontId="52" fillId="6" borderId="0" xfId="93" applyFont="1" applyFill="1" applyAlignment="1" applyProtection="1">
      <alignment horizontal="center" vertical="center" wrapText="1"/>
      <protection locked="0"/>
    </xf>
    <xf numFmtId="0" fontId="49" fillId="8" borderId="30" xfId="0" applyFont="1" applyFill="1" applyBorder="1" applyAlignment="1" applyProtection="1">
      <alignment horizontal="center" wrapText="1"/>
      <protection locked="0"/>
    </xf>
    <xf numFmtId="0" fontId="16" fillId="6" borderId="0" xfId="93" applyFont="1" applyFill="1" applyAlignment="1" applyProtection="1">
      <alignment horizontal="left" vertical="center" wrapText="1"/>
      <protection locked="0"/>
    </xf>
    <xf numFmtId="0" fontId="39" fillId="2" borderId="0" xfId="0" applyFont="1" applyFill="1" applyAlignment="1" applyProtection="1">
      <alignment horizontal="center"/>
      <protection locked="0"/>
    </xf>
    <xf numFmtId="0" fontId="49" fillId="8" borderId="30" xfId="0" applyFont="1" applyFill="1" applyBorder="1" applyAlignment="1" applyProtection="1">
      <alignment horizontal="center"/>
      <protection locked="0"/>
    </xf>
    <xf numFmtId="0" fontId="26" fillId="3" borderId="0" xfId="0" applyFont="1" applyFill="1" applyAlignment="1" applyProtection="1">
      <alignment horizontal="center"/>
      <protection locked="0"/>
    </xf>
    <xf numFmtId="0" fontId="28" fillId="3" borderId="0" xfId="0" applyFont="1" applyFill="1" applyAlignment="1" applyProtection="1">
      <alignment horizontal="center"/>
      <protection locked="0"/>
    </xf>
    <xf numFmtId="0" fontId="28" fillId="3" borderId="5" xfId="0" applyFont="1" applyFill="1" applyBorder="1" applyAlignment="1" applyProtection="1">
      <alignment horizontal="center"/>
      <protection locked="0"/>
    </xf>
    <xf numFmtId="0" fontId="28" fillId="3" borderId="6" xfId="0" applyFont="1" applyFill="1" applyBorder="1" applyAlignment="1" applyProtection="1">
      <alignment horizontal="center"/>
      <protection locked="0"/>
    </xf>
    <xf numFmtId="0" fontId="16" fillId="0" borderId="0" xfId="93" applyFont="1" applyAlignment="1" applyProtection="1">
      <alignment horizontal="center" vertical="center" wrapText="1"/>
      <protection locked="0"/>
    </xf>
    <xf numFmtId="0" fontId="26" fillId="3" borderId="5" xfId="0" applyFont="1" applyFill="1" applyBorder="1" applyAlignment="1" applyProtection="1">
      <alignment horizontal="center"/>
      <protection locked="0"/>
    </xf>
    <xf numFmtId="0" fontId="26" fillId="3" borderId="6" xfId="0" applyFont="1" applyFill="1" applyBorder="1" applyAlignment="1" applyProtection="1">
      <alignment horizontal="center"/>
      <protection locked="0"/>
    </xf>
    <xf numFmtId="0" fontId="49" fillId="2" borderId="0" xfId="0" applyFont="1" applyFill="1" applyAlignment="1" applyProtection="1">
      <alignment horizontal="left"/>
      <protection locked="0"/>
    </xf>
    <xf numFmtId="0" fontId="43" fillId="6" borderId="0" xfId="0" applyFont="1" applyFill="1" applyAlignment="1" applyProtection="1">
      <alignment horizontal="left"/>
      <protection locked="0"/>
    </xf>
    <xf numFmtId="0" fontId="26" fillId="3" borderId="5" xfId="0" applyFont="1" applyFill="1" applyBorder="1" applyProtection="1">
      <protection locked="0"/>
    </xf>
    <xf numFmtId="0" fontId="26" fillId="3" borderId="6" xfId="0" applyFont="1" applyFill="1" applyBorder="1" applyProtection="1">
      <protection locked="0"/>
    </xf>
    <xf numFmtId="0" fontId="26" fillId="3" borderId="31" xfId="0" applyFont="1" applyFill="1" applyBorder="1" applyAlignment="1" applyProtection="1">
      <alignment horizontal="center"/>
      <protection locked="0"/>
    </xf>
    <xf numFmtId="0" fontId="26" fillId="3" borderId="13" xfId="0" applyFont="1" applyFill="1" applyBorder="1" applyAlignment="1" applyProtection="1">
      <alignment horizontal="center"/>
      <protection locked="0"/>
    </xf>
    <xf numFmtId="0" fontId="28" fillId="3" borderId="31" xfId="0" applyFont="1" applyFill="1" applyBorder="1" applyAlignment="1" applyProtection="1">
      <alignment horizontal="center"/>
      <protection locked="0"/>
    </xf>
    <xf numFmtId="0" fontId="28" fillId="3" borderId="13" xfId="0" applyFont="1" applyFill="1" applyBorder="1" applyAlignment="1" applyProtection="1">
      <alignment horizontal="center"/>
      <protection locked="0"/>
    </xf>
    <xf numFmtId="0" fontId="36" fillId="8" borderId="30" xfId="0" applyFont="1" applyFill="1" applyBorder="1" applyAlignment="1" applyProtection="1">
      <alignment horizontal="center"/>
      <protection locked="0"/>
    </xf>
    <xf numFmtId="0" fontId="79" fillId="6" borderId="0" xfId="43" applyFont="1" applyFill="1" applyAlignment="1" applyProtection="1">
      <alignment horizontal="left" vertical="top" wrapText="1"/>
      <protection locked="0"/>
    </xf>
    <xf numFmtId="0" fontId="80" fillId="6" borderId="0" xfId="43" applyFont="1" applyFill="1" applyAlignment="1" applyProtection="1">
      <alignment horizontal="left" vertical="top" wrapText="1"/>
      <protection locked="0"/>
    </xf>
    <xf numFmtId="0" fontId="49" fillId="6" borderId="0" xfId="0" applyFont="1" applyFill="1" applyAlignment="1" applyProtection="1">
      <alignment horizontal="left"/>
      <protection locked="0"/>
    </xf>
    <xf numFmtId="0" fontId="36" fillId="2" borderId="29" xfId="0" applyFont="1" applyFill="1" applyBorder="1" applyAlignment="1" applyProtection="1">
      <alignment horizontal="center" vertical="center" wrapText="1"/>
      <protection locked="0"/>
    </xf>
    <xf numFmtId="0" fontId="49" fillId="8" borderId="30" xfId="0" applyFont="1" applyFill="1" applyBorder="1" applyAlignment="1">
      <alignment horizontal="center"/>
    </xf>
    <xf numFmtId="0" fontId="16" fillId="6" borderId="0" xfId="93" applyFont="1" applyFill="1" applyAlignment="1">
      <alignment horizontal="center" vertical="center" wrapText="1"/>
    </xf>
    <xf numFmtId="0" fontId="52" fillId="2" borderId="0" xfId="0" applyFont="1" applyFill="1" applyAlignment="1">
      <alignment horizontal="center"/>
    </xf>
    <xf numFmtId="0" fontId="39" fillId="3" borderId="5" xfId="0" applyFont="1" applyFill="1" applyBorder="1" applyAlignment="1">
      <alignment horizontal="center"/>
    </xf>
    <xf numFmtId="0" fontId="39" fillId="3" borderId="0" xfId="0" applyFont="1" applyFill="1" applyAlignment="1">
      <alignment horizontal="center"/>
    </xf>
    <xf numFmtId="0" fontId="39" fillId="3" borderId="6" xfId="0" applyFont="1" applyFill="1" applyBorder="1" applyAlignment="1">
      <alignment horizontal="center"/>
    </xf>
    <xf numFmtId="0" fontId="56" fillId="3" borderId="32" xfId="0" applyFont="1" applyFill="1" applyBorder="1" applyAlignment="1">
      <alignment horizontal="center"/>
    </xf>
    <xf numFmtId="0" fontId="56" fillId="3" borderId="33" xfId="0" applyFont="1" applyFill="1" applyBorder="1" applyAlignment="1">
      <alignment horizontal="center"/>
    </xf>
    <xf numFmtId="0" fontId="56" fillId="3" borderId="34" xfId="0" applyFont="1" applyFill="1" applyBorder="1" applyAlignment="1">
      <alignment horizontal="center"/>
    </xf>
    <xf numFmtId="0" fontId="39" fillId="3" borderId="0" xfId="0" applyFont="1" applyFill="1" applyAlignment="1" applyProtection="1">
      <alignment horizontal="center"/>
      <protection locked="0"/>
    </xf>
    <xf numFmtId="0" fontId="56" fillId="3" borderId="0" xfId="0" applyFont="1" applyFill="1" applyAlignment="1" applyProtection="1">
      <alignment horizontal="center"/>
      <protection locked="0"/>
    </xf>
    <xf numFmtId="0" fontId="107" fillId="11" borderId="42" xfId="0" applyFont="1" applyFill="1" applyBorder="1" applyAlignment="1" applyProtection="1">
      <alignment horizontal="center" vertical="center" wrapText="1"/>
      <protection locked="0"/>
    </xf>
    <xf numFmtId="0" fontId="107" fillId="11" borderId="40" xfId="0" applyFont="1" applyFill="1" applyBorder="1" applyAlignment="1" applyProtection="1">
      <alignment horizontal="center" vertical="center" wrapText="1"/>
      <protection locked="0"/>
    </xf>
    <xf numFmtId="0" fontId="73" fillId="2" borderId="43" xfId="93" applyFont="1" applyFill="1" applyBorder="1" applyAlignment="1" applyProtection="1">
      <alignment horizontal="right"/>
      <protection locked="0"/>
    </xf>
    <xf numFmtId="1" fontId="121" fillId="11" borderId="45" xfId="0" applyNumberFormat="1" applyFont="1" applyFill="1" applyBorder="1" applyAlignment="1" applyProtection="1">
      <alignment horizontal="center" wrapText="1"/>
      <protection locked="0"/>
    </xf>
    <xf numFmtId="1" fontId="121" fillId="11" borderId="46" xfId="0" applyNumberFormat="1" applyFont="1" applyFill="1" applyBorder="1" applyAlignment="1" applyProtection="1">
      <alignment horizontal="center" wrapText="1"/>
      <protection locked="0"/>
    </xf>
    <xf numFmtId="0" fontId="52" fillId="6" borderId="0" xfId="0" applyFont="1" applyFill="1" applyAlignment="1" applyProtection="1">
      <alignment horizontal="center" wrapText="1"/>
      <protection locked="0"/>
    </xf>
    <xf numFmtId="0" fontId="28" fillId="3" borderId="0" xfId="0" applyFont="1" applyFill="1" applyAlignment="1">
      <alignment horizontal="center"/>
    </xf>
    <xf numFmtId="0" fontId="26" fillId="3" borderId="0" xfId="0" applyFont="1" applyFill="1" applyAlignment="1">
      <alignment horizontal="center"/>
    </xf>
    <xf numFmtId="0" fontId="38" fillId="4" borderId="0" xfId="93" applyFont="1" applyFill="1" applyAlignment="1">
      <alignment horizontal="left" vertical="center" wrapText="1"/>
    </xf>
    <xf numFmtId="0" fontId="37" fillId="3" borderId="0" xfId="0" applyFont="1" applyFill="1" applyAlignment="1">
      <alignment horizontal="left"/>
    </xf>
    <xf numFmtId="0" fontId="27" fillId="3" borderId="0" xfId="0" applyFont="1" applyFill="1" applyAlignment="1">
      <alignment horizontal="center"/>
    </xf>
    <xf numFmtId="0" fontId="36" fillId="3" borderId="31" xfId="0" applyFont="1" applyFill="1" applyBorder="1" applyAlignment="1" applyProtection="1">
      <alignment horizontal="center"/>
      <protection locked="0"/>
    </xf>
    <xf numFmtId="0" fontId="16" fillId="6" borderId="0" xfId="93" applyFont="1" applyFill="1" applyAlignment="1" applyProtection="1">
      <alignment horizontal="center" vertical="center"/>
      <protection locked="0"/>
    </xf>
    <xf numFmtId="0" fontId="33" fillId="6" borderId="0" xfId="0" applyFont="1" applyFill="1" applyAlignment="1" applyProtection="1">
      <alignment horizontal="left" wrapText="1"/>
      <protection locked="0"/>
    </xf>
    <xf numFmtId="0" fontId="26" fillId="6" borderId="0" xfId="0" applyFont="1" applyFill="1" applyAlignment="1" applyProtection="1">
      <alignment horizontal="right"/>
      <protection locked="0"/>
    </xf>
    <xf numFmtId="167" fontId="8" fillId="5" borderId="27" xfId="2" applyNumberFormat="1" applyFont="1" applyFill="1" applyBorder="1" applyAlignment="1" applyProtection="1">
      <alignment horizontal="right" wrapText="1"/>
      <protection locked="0"/>
    </xf>
    <xf numFmtId="0" fontId="111" fillId="2" borderId="0" xfId="0" applyFont="1" applyFill="1" applyAlignment="1" applyProtection="1">
      <alignment horizontal="left" wrapText="1"/>
      <protection locked="0"/>
    </xf>
    <xf numFmtId="0" fontId="113" fillId="2" borderId="0" xfId="0" applyFont="1" applyFill="1" applyAlignment="1" applyProtection="1">
      <alignment horizontal="left" wrapText="1"/>
      <protection locked="0"/>
    </xf>
    <xf numFmtId="0" fontId="26" fillId="6" borderId="0" xfId="0" applyFont="1" applyFill="1" applyAlignment="1" applyProtection="1">
      <alignment horizontal="center"/>
      <protection locked="0"/>
    </xf>
    <xf numFmtId="0" fontId="49" fillId="8" borderId="0" xfId="0" applyFont="1" applyFill="1" applyAlignment="1" applyProtection="1">
      <alignment horizontal="center" wrapText="1"/>
      <protection locked="0"/>
    </xf>
    <xf numFmtId="0" fontId="122" fillId="6" borderId="0" xfId="48" applyFont="1" applyFill="1" applyAlignment="1">
      <alignment horizontal="left" wrapText="1"/>
    </xf>
    <xf numFmtId="0" fontId="123" fillId="6" borderId="0" xfId="48" applyFont="1" applyFill="1" applyAlignment="1">
      <alignment horizontal="left" wrapText="1"/>
    </xf>
    <xf numFmtId="0" fontId="49" fillId="8" borderId="17" xfId="0" applyFont="1" applyFill="1" applyBorder="1" applyAlignment="1" applyProtection="1">
      <alignment horizontal="center" wrapText="1"/>
      <protection locked="0"/>
    </xf>
    <xf numFmtId="0" fontId="78" fillId="2" borderId="0" xfId="93" applyFont="1" applyFill="1" applyAlignment="1" applyProtection="1">
      <alignment horizontal="center" vertical="center" wrapText="1"/>
      <protection locked="0"/>
    </xf>
    <xf numFmtId="0" fontId="59" fillId="6" borderId="0" xfId="0" applyFont="1" applyFill="1" applyAlignment="1">
      <alignment horizontal="left" wrapText="1"/>
    </xf>
    <xf numFmtId="0" fontId="118" fillId="6" borderId="0" xfId="0" applyFont="1" applyFill="1" applyAlignment="1">
      <alignment horizontal="left" wrapText="1"/>
    </xf>
    <xf numFmtId="0" fontId="124" fillId="6" borderId="0" xfId="0" applyFont="1" applyFill="1" applyAlignment="1">
      <alignment horizontal="left" vertical="top" wrapText="1"/>
    </xf>
    <xf numFmtId="0" fontId="118" fillId="6" borderId="0" xfId="0" applyFont="1" applyFill="1" applyAlignment="1">
      <alignment horizontal="left" vertical="top" wrapText="1"/>
    </xf>
  </cellXfs>
  <cellStyles count="508">
    <cellStyle name="Attribute" xfId="1"/>
    <cellStyle name="Comma" xfId="2" builtinId="3"/>
    <cellStyle name="Comma [0] 2" xfId="145"/>
    <cellStyle name="Comma 10" xfId="3"/>
    <cellStyle name="Comma 10 2" xfId="4"/>
    <cellStyle name="Comma 10 3" xfId="5"/>
    <cellStyle name="Comma 11" xfId="6"/>
    <cellStyle name="Comma 11 2" xfId="7"/>
    <cellStyle name="Comma 11 3" xfId="8"/>
    <cellStyle name="Comma 12" xfId="9"/>
    <cellStyle name="Comma 12 2" xfId="10"/>
    <cellStyle name="Comma 12 3" xfId="11"/>
    <cellStyle name="Comma 13" xfId="12"/>
    <cellStyle name="Comma 13 2" xfId="13"/>
    <cellStyle name="Comma 13 3" xfId="14"/>
    <cellStyle name="Comma 14" xfId="15"/>
    <cellStyle name="Comma 14 2" xfId="16"/>
    <cellStyle name="Comma 14 3" xfId="17"/>
    <cellStyle name="Comma 15" xfId="18"/>
    <cellStyle name="Comma 15 2" xfId="19"/>
    <cellStyle name="Comma 15 3" xfId="20"/>
    <cellStyle name="Comma 16" xfId="21"/>
    <cellStyle name="Comma 16 2" xfId="104"/>
    <cellStyle name="Comma 16 3" xfId="156"/>
    <cellStyle name="Comma 16 3 2" xfId="229"/>
    <cellStyle name="Comma 16 3 2 2" xfId="311"/>
    <cellStyle name="Comma 16 3 2 2 2" xfId="489"/>
    <cellStyle name="Comma 16 3 2 3" xfId="408"/>
    <cellStyle name="Comma 16 3 3" xfId="267"/>
    <cellStyle name="Comma 16 3 3 2" xfId="445"/>
    <cellStyle name="Comma 16 3 4" xfId="364"/>
    <cellStyle name="Comma 17" xfId="129"/>
    <cellStyle name="Comma 17 2" xfId="157"/>
    <cellStyle name="Comma 17 3" xfId="178"/>
    <cellStyle name="Comma 17 4" xfId="204"/>
    <cellStyle name="Comma 17 4 2" xfId="293"/>
    <cellStyle name="Comma 17 4 2 2" xfId="471"/>
    <cellStyle name="Comma 17 4 3" xfId="390"/>
    <cellStyle name="Comma 17 5" xfId="249"/>
    <cellStyle name="Comma 17 5 2" xfId="427"/>
    <cellStyle name="Comma 17 6" xfId="346"/>
    <cellStyle name="Comma 18" xfId="22"/>
    <cellStyle name="Comma 19" xfId="141"/>
    <cellStyle name="Comma 19 2" xfId="216"/>
    <cellStyle name="Comma 2" xfId="23"/>
    <cellStyle name="Comma 2 2" xfId="24"/>
    <cellStyle name="Comma 2 2 2" xfId="159"/>
    <cellStyle name="Comma 2 3" xfId="25"/>
    <cellStyle name="Comma 2 4" xfId="158"/>
    <cellStyle name="Comma 20" xfId="143"/>
    <cellStyle name="Comma 20 2" xfId="218"/>
    <cellStyle name="Comma 21" xfId="155"/>
    <cellStyle name="Comma 22" xfId="176"/>
    <cellStyle name="Comma 22 2" xfId="233"/>
    <cellStyle name="Comma 22 2 2" xfId="315"/>
    <cellStyle name="Comma 22 2 2 2" xfId="493"/>
    <cellStyle name="Comma 22 2 3" xfId="412"/>
    <cellStyle name="Comma 22 3" xfId="271"/>
    <cellStyle name="Comma 22 3 2" xfId="449"/>
    <cellStyle name="Comma 22 4" xfId="368"/>
    <cellStyle name="Comma 23" xfId="184"/>
    <cellStyle name="Comma 23 2" xfId="238"/>
    <cellStyle name="Comma 23 2 2" xfId="320"/>
    <cellStyle name="Comma 23 2 2 2" xfId="498"/>
    <cellStyle name="Comma 23 2 3" xfId="417"/>
    <cellStyle name="Comma 23 3" xfId="276"/>
    <cellStyle name="Comma 23 3 2" xfId="454"/>
    <cellStyle name="Comma 23 4" xfId="373"/>
    <cellStyle name="Comma 24" xfId="191"/>
    <cellStyle name="Comma 24 2" xfId="282"/>
    <cellStyle name="Comma 24 2 2" xfId="460"/>
    <cellStyle name="Comma 24 3" xfId="379"/>
    <cellStyle name="Comma 25" xfId="196"/>
    <cellStyle name="Comma 25 2" xfId="287"/>
    <cellStyle name="Comma 25 2 2" xfId="465"/>
    <cellStyle name="Comma 25 3" xfId="384"/>
    <cellStyle name="Comma 26" xfId="201"/>
    <cellStyle name="Comma 26 2" xfId="292"/>
    <cellStyle name="Comma 26 2 2" xfId="470"/>
    <cellStyle name="Comma 26 3" xfId="389"/>
    <cellStyle name="Comma 27" xfId="244"/>
    <cellStyle name="Comma 27 2" xfId="325"/>
    <cellStyle name="Comma 27 2 2" xfId="503"/>
    <cellStyle name="Comma 27 3" xfId="422"/>
    <cellStyle name="Comma 28" xfId="245"/>
    <cellStyle name="Comma 28 2" xfId="326"/>
    <cellStyle name="Comma 28 2 2" xfId="504"/>
    <cellStyle name="Comma 28 3" xfId="423"/>
    <cellStyle name="Comma 29" xfId="246"/>
    <cellStyle name="Comma 29 2" xfId="327"/>
    <cellStyle name="Comma 29 2 2" xfId="505"/>
    <cellStyle name="Comma 29 3" xfId="424"/>
    <cellStyle name="Comma 3" xfId="26"/>
    <cellStyle name="Comma 3 2" xfId="27"/>
    <cellStyle name="Comma 3 2 2" xfId="161"/>
    <cellStyle name="Comma 3 3" xfId="28"/>
    <cellStyle name="Comma 3 4" xfId="160"/>
    <cellStyle name="Comma 30" xfId="247"/>
    <cellStyle name="Comma 30 2" xfId="328"/>
    <cellStyle name="Comma 30 2 2" xfId="506"/>
    <cellStyle name="Comma 30 3" xfId="425"/>
    <cellStyle name="Comma 31" xfId="248"/>
    <cellStyle name="Comma 31 2" xfId="329"/>
    <cellStyle name="Comma 31 2 2" xfId="507"/>
    <cellStyle name="Comma 31 3" xfId="426"/>
    <cellStyle name="Comma 4" xfId="29"/>
    <cellStyle name="Comma 4 2" xfId="30"/>
    <cellStyle name="Comma 4 3" xfId="31"/>
    <cellStyle name="Comma 5" xfId="32"/>
    <cellStyle name="Comma 6" xfId="33"/>
    <cellStyle name="Comma 6 2" xfId="34"/>
    <cellStyle name="Comma 6 3" xfId="35"/>
    <cellStyle name="Comma 7" xfId="36"/>
    <cellStyle name="Comma 7 2" xfId="37"/>
    <cellStyle name="Comma 7 3" xfId="38"/>
    <cellStyle name="Comma 8" xfId="39"/>
    <cellStyle name="Comma 8 2" xfId="105"/>
    <cellStyle name="Comma 8 3" xfId="162"/>
    <cellStyle name="Comma 9" xfId="40"/>
    <cellStyle name="Comma 9 2" xfId="41"/>
    <cellStyle name="Comma 9 3" xfId="42"/>
    <cellStyle name="Hyperlink" xfId="43" builtinId="8"/>
    <cellStyle name="Hyperlink 2" xfId="164"/>
    <cellStyle name="Hyperlink 3" xfId="163"/>
    <cellStyle name="Normal" xfId="0" builtinId="0"/>
    <cellStyle name="Normal 10" xfId="44"/>
    <cellStyle name="Normal 10 2" xfId="45"/>
    <cellStyle name="Normal 10 3" xfId="46"/>
    <cellStyle name="Normal 11" xfId="47"/>
    <cellStyle name="Normal 11 2" xfId="48"/>
    <cellStyle name="Normal 11 3" xfId="106"/>
    <cellStyle name="Normal 12" xfId="49"/>
    <cellStyle name="Normal 12 2" xfId="107"/>
    <cellStyle name="Normal 13" xfId="50"/>
    <cellStyle name="Normal 13 2" xfId="108"/>
    <cellStyle name="Normal 14" xfId="51"/>
    <cellStyle name="Normal 14 2" xfId="109"/>
    <cellStyle name="Normal 15" xfId="52"/>
    <cellStyle name="Normal 15 2" xfId="110"/>
    <cellStyle name="Normal 16" xfId="53"/>
    <cellStyle name="Normal 16 2" xfId="111"/>
    <cellStyle name="Normal 17" xfId="54"/>
    <cellStyle name="Normal 18" xfId="55"/>
    <cellStyle name="Normal 18 2" xfId="56"/>
    <cellStyle name="Normal 18 3" xfId="57"/>
    <cellStyle name="Normal 19" xfId="58"/>
    <cellStyle name="Normal 19 2" xfId="112"/>
    <cellStyle name="Normal 2" xfId="59"/>
    <cellStyle name="Normal 2 2" xfId="60"/>
    <cellStyle name="Normal 2 2 2" xfId="113"/>
    <cellStyle name="Normal 2 2 2 2" xfId="220"/>
    <cellStyle name="Normal 2 2 2 2 2" xfId="303"/>
    <cellStyle name="Normal 2 2 2 2 2 2" xfId="481"/>
    <cellStyle name="Normal 2 2 2 2 3" xfId="400"/>
    <cellStyle name="Normal 2 2 2 3" xfId="146"/>
    <cellStyle name="Normal 2 2 2 3 2" xfId="356"/>
    <cellStyle name="Normal 2 2 2 4" xfId="259"/>
    <cellStyle name="Normal 2 2 2 4 2" xfId="437"/>
    <cellStyle name="Normal 2 2 2 5" xfId="338"/>
    <cellStyle name="Normal 2 2 3" xfId="166"/>
    <cellStyle name="Normal 2 2 4" xfId="179"/>
    <cellStyle name="Normal 2 2 4 2" xfId="234"/>
    <cellStyle name="Normal 2 2 4 2 2" xfId="316"/>
    <cellStyle name="Normal 2 2 4 2 2 2" xfId="494"/>
    <cellStyle name="Normal 2 2 4 2 3" xfId="413"/>
    <cellStyle name="Normal 2 2 4 3" xfId="272"/>
    <cellStyle name="Normal 2 2 4 3 2" xfId="450"/>
    <cellStyle name="Normal 2 2 4 4" xfId="369"/>
    <cellStyle name="Normal 2 2 5" xfId="192"/>
    <cellStyle name="Normal 2 2 5 2" xfId="283"/>
    <cellStyle name="Normal 2 2 5 2 2" xfId="461"/>
    <cellStyle name="Normal 2 2 5 3" xfId="380"/>
    <cellStyle name="Normal 2 2 6" xfId="205"/>
    <cellStyle name="Normal 2 2 6 2" xfId="294"/>
    <cellStyle name="Normal 2 2 6 2 2" xfId="472"/>
    <cellStyle name="Normal 2 2 6 3" xfId="391"/>
    <cellStyle name="Normal 2 2 7" xfId="130"/>
    <cellStyle name="Normal 2 2 7 2" xfId="347"/>
    <cellStyle name="Normal 2 2 8" xfId="250"/>
    <cellStyle name="Normal 2 2 8 2" xfId="428"/>
    <cellStyle name="Normal 2 2 9" xfId="330"/>
    <cellStyle name="Normal 2 3" xfId="61"/>
    <cellStyle name="Normal 2 3 2" xfId="114"/>
    <cellStyle name="Normal 2 3 2 2" xfId="221"/>
    <cellStyle name="Normal 2 3 2 2 2" xfId="304"/>
    <cellStyle name="Normal 2 3 2 2 2 2" xfId="482"/>
    <cellStyle name="Normal 2 3 2 2 3" xfId="401"/>
    <cellStyle name="Normal 2 3 2 3" xfId="147"/>
    <cellStyle name="Normal 2 3 2 3 2" xfId="357"/>
    <cellStyle name="Normal 2 3 2 4" xfId="260"/>
    <cellStyle name="Normal 2 3 2 4 2" xfId="438"/>
    <cellStyle name="Normal 2 3 2 5" xfId="339"/>
    <cellStyle name="Normal 2 3 3" xfId="180"/>
    <cellStyle name="Normal 2 3 3 2" xfId="235"/>
    <cellStyle name="Normal 2 3 3 2 2" xfId="317"/>
    <cellStyle name="Normal 2 3 3 2 2 2" xfId="495"/>
    <cellStyle name="Normal 2 3 3 2 3" xfId="414"/>
    <cellStyle name="Normal 2 3 3 3" xfId="273"/>
    <cellStyle name="Normal 2 3 3 3 2" xfId="451"/>
    <cellStyle name="Normal 2 3 3 4" xfId="370"/>
    <cellStyle name="Normal 2 3 4" xfId="193"/>
    <cellStyle name="Normal 2 3 4 2" xfId="284"/>
    <cellStyle name="Normal 2 3 4 2 2" xfId="462"/>
    <cellStyle name="Normal 2 3 4 3" xfId="381"/>
    <cellStyle name="Normal 2 3 5" xfId="206"/>
    <cellStyle name="Normal 2 3 5 2" xfId="295"/>
    <cellStyle name="Normal 2 3 5 2 2" xfId="473"/>
    <cellStyle name="Normal 2 3 5 3" xfId="392"/>
    <cellStyle name="Normal 2 3 6" xfId="131"/>
    <cellStyle name="Normal 2 3 6 2" xfId="348"/>
    <cellStyle name="Normal 2 3 7" xfId="251"/>
    <cellStyle name="Normal 2 3 7 2" xfId="429"/>
    <cellStyle name="Normal 2 3 8" xfId="331"/>
    <cellStyle name="Normal 2 4" xfId="62"/>
    <cellStyle name="Normal 2 4 2" xfId="115"/>
    <cellStyle name="Normal 2 4 2 2" xfId="222"/>
    <cellStyle name="Normal 2 4 2 2 2" xfId="305"/>
    <cellStyle name="Normal 2 4 2 2 2 2" xfId="483"/>
    <cellStyle name="Normal 2 4 2 2 3" xfId="402"/>
    <cellStyle name="Normal 2 4 2 3" xfId="148"/>
    <cellStyle name="Normal 2 4 2 3 2" xfId="358"/>
    <cellStyle name="Normal 2 4 2 4" xfId="261"/>
    <cellStyle name="Normal 2 4 2 4 2" xfId="439"/>
    <cellStyle name="Normal 2 4 2 5" xfId="340"/>
    <cellStyle name="Normal 2 4 3" xfId="181"/>
    <cellStyle name="Normal 2 4 3 2" xfId="236"/>
    <cellStyle name="Normal 2 4 3 2 2" xfId="318"/>
    <cellStyle name="Normal 2 4 3 2 2 2" xfId="496"/>
    <cellStyle name="Normal 2 4 3 2 3" xfId="415"/>
    <cellStyle name="Normal 2 4 3 3" xfId="274"/>
    <cellStyle name="Normal 2 4 3 3 2" xfId="452"/>
    <cellStyle name="Normal 2 4 3 4" xfId="371"/>
    <cellStyle name="Normal 2 4 4" xfId="194"/>
    <cellStyle name="Normal 2 4 4 2" xfId="285"/>
    <cellStyle name="Normal 2 4 4 2 2" xfId="463"/>
    <cellStyle name="Normal 2 4 4 3" xfId="382"/>
    <cellStyle name="Normal 2 4 5" xfId="207"/>
    <cellStyle name="Normal 2 4 5 2" xfId="296"/>
    <cellStyle name="Normal 2 4 5 2 2" xfId="474"/>
    <cellStyle name="Normal 2 4 5 3" xfId="393"/>
    <cellStyle name="Normal 2 4 6" xfId="132"/>
    <cellStyle name="Normal 2 4 6 2" xfId="349"/>
    <cellStyle name="Normal 2 4 7" xfId="252"/>
    <cellStyle name="Normal 2 4 7 2" xfId="430"/>
    <cellStyle name="Normal 2 4 8" xfId="332"/>
    <cellStyle name="Normal 2 5" xfId="63"/>
    <cellStyle name="Normal 2 5 2" xfId="116"/>
    <cellStyle name="Normal 2 5 2 2" xfId="223"/>
    <cellStyle name="Normal 2 5 2 2 2" xfId="306"/>
    <cellStyle name="Normal 2 5 2 2 2 2" xfId="484"/>
    <cellStyle name="Normal 2 5 2 2 3" xfId="403"/>
    <cellStyle name="Normal 2 5 2 3" xfId="149"/>
    <cellStyle name="Normal 2 5 2 3 2" xfId="359"/>
    <cellStyle name="Normal 2 5 2 4" xfId="262"/>
    <cellStyle name="Normal 2 5 2 4 2" xfId="440"/>
    <cellStyle name="Normal 2 5 2 5" xfId="341"/>
    <cellStyle name="Normal 2 5 3" xfId="182"/>
    <cellStyle name="Normal 2 5 3 2" xfId="237"/>
    <cellStyle name="Normal 2 5 3 2 2" xfId="319"/>
    <cellStyle name="Normal 2 5 3 2 2 2" xfId="497"/>
    <cellStyle name="Normal 2 5 3 2 3" xfId="416"/>
    <cellStyle name="Normal 2 5 3 3" xfId="275"/>
    <cellStyle name="Normal 2 5 3 3 2" xfId="453"/>
    <cellStyle name="Normal 2 5 3 4" xfId="372"/>
    <cellStyle name="Normal 2 5 4" xfId="195"/>
    <cellStyle name="Normal 2 5 4 2" xfId="286"/>
    <cellStyle name="Normal 2 5 4 2 2" xfId="464"/>
    <cellStyle name="Normal 2 5 4 3" xfId="383"/>
    <cellStyle name="Normal 2 5 5" xfId="208"/>
    <cellStyle name="Normal 2 5 5 2" xfId="297"/>
    <cellStyle name="Normal 2 5 5 2 2" xfId="475"/>
    <cellStyle name="Normal 2 5 5 3" xfId="394"/>
    <cellStyle name="Normal 2 5 6" xfId="133"/>
    <cellStyle name="Normal 2 5 6 2" xfId="350"/>
    <cellStyle name="Normal 2 5 7" xfId="253"/>
    <cellStyle name="Normal 2 5 7 2" xfId="431"/>
    <cellStyle name="Normal 2 5 8" xfId="333"/>
    <cellStyle name="Normal 2 6" xfId="165"/>
    <cellStyle name="Normal 2 7" xfId="203"/>
    <cellStyle name="Normal 20" xfId="64"/>
    <cellStyle name="Normal 20 2" xfId="117"/>
    <cellStyle name="Normal 21" xfId="65"/>
    <cellStyle name="Normal 21 2" xfId="118"/>
    <cellStyle name="Normal 22" xfId="66"/>
    <cellStyle name="Normal 22 2" xfId="119"/>
    <cellStyle name="Normal 23" xfId="67"/>
    <cellStyle name="Normal 23 2" xfId="120"/>
    <cellStyle name="Normal 24" xfId="68"/>
    <cellStyle name="Normal 24 2" xfId="121"/>
    <cellStyle name="Normal 25" xfId="69"/>
    <cellStyle name="Normal 25 2" xfId="122"/>
    <cellStyle name="Normal 26" xfId="70"/>
    <cellStyle name="Normal 26 2" xfId="123"/>
    <cellStyle name="Normal 27" xfId="71"/>
    <cellStyle name="Normal 27 2" xfId="124"/>
    <cellStyle name="Normal 28" xfId="134"/>
    <cellStyle name="Normal 28 2" xfId="177"/>
    <cellStyle name="Normal 28 3" xfId="209"/>
    <cellStyle name="Normal 28 3 2" xfId="298"/>
    <cellStyle name="Normal 28 3 2 2" xfId="476"/>
    <cellStyle name="Normal 28 3 3" xfId="395"/>
    <cellStyle name="Normal 28 4" xfId="254"/>
    <cellStyle name="Normal 28 4 2" xfId="432"/>
    <cellStyle name="Normal 28 5" xfId="351"/>
    <cellStyle name="Normal 29" xfId="139"/>
    <cellStyle name="Normal 29 2" xfId="214"/>
    <cellStyle name="Normal 3" xfId="72"/>
    <cellStyle name="Normal 3 2" xfId="73"/>
    <cellStyle name="Normal 3 2 2" xfId="168"/>
    <cellStyle name="Normal 3 3" xfId="74"/>
    <cellStyle name="Normal 3 4" xfId="167"/>
    <cellStyle name="Normal 30" xfId="140"/>
    <cellStyle name="Normal 30 2" xfId="215"/>
    <cellStyle name="Normal 31" xfId="142"/>
    <cellStyle name="Normal 31 2" xfId="217"/>
    <cellStyle name="Normal 32" xfId="144"/>
    <cellStyle name="Normal 32 2" xfId="219"/>
    <cellStyle name="Normal 33" xfId="154"/>
    <cellStyle name="Normal 33 2" xfId="228"/>
    <cellStyle name="Normal 34" xfId="175"/>
    <cellStyle name="Normal 34 2" xfId="232"/>
    <cellStyle name="Normal 34 2 2" xfId="314"/>
    <cellStyle name="Normal 34 2 2 2" xfId="492"/>
    <cellStyle name="Normal 34 2 3" xfId="411"/>
    <cellStyle name="Normal 34 3" xfId="270"/>
    <cellStyle name="Normal 34 3 2" xfId="448"/>
    <cellStyle name="Normal 34 4" xfId="367"/>
    <cellStyle name="Normal 35" xfId="189"/>
    <cellStyle name="Normal 35 2" xfId="243"/>
    <cellStyle name="Normal 36" xfId="190"/>
    <cellStyle name="Normal 36 2" xfId="281"/>
    <cellStyle name="Normal 36 2 2" xfId="459"/>
    <cellStyle name="Normal 36 3" xfId="378"/>
    <cellStyle name="Normal 37" xfId="202"/>
    <cellStyle name="Normal 4" xfId="75"/>
    <cellStyle name="Normal 4 2" xfId="76"/>
    <cellStyle name="Normal 4 3" xfId="77"/>
    <cellStyle name="Normal 4 4" xfId="169"/>
    <cellStyle name="Normal 4 4 2" xfId="230"/>
    <cellStyle name="Normal 4 4 2 2" xfId="312"/>
    <cellStyle name="Normal 4 4 2 2 2" xfId="490"/>
    <cellStyle name="Normal 4 4 2 3" xfId="409"/>
    <cellStyle name="Normal 4 4 3" xfId="268"/>
    <cellStyle name="Normal 4 4 3 2" xfId="446"/>
    <cellStyle name="Normal 4 4 4" xfId="365"/>
    <cellStyle name="Normal 5" xfId="78"/>
    <cellStyle name="Normal 5 2" xfId="79"/>
    <cellStyle name="Normal 5 3" xfId="80"/>
    <cellStyle name="Normal 6" xfId="81"/>
    <cellStyle name="Normal 6 2" xfId="82"/>
    <cellStyle name="Normal 6 3" xfId="83"/>
    <cellStyle name="Normal 7" xfId="84"/>
    <cellStyle name="Normal 7 2" xfId="85"/>
    <cellStyle name="Normal 7 3" xfId="86"/>
    <cellStyle name="Normal 8" xfId="87"/>
    <cellStyle name="Normal 8 2" xfId="88"/>
    <cellStyle name="Normal 8 3" xfId="89"/>
    <cellStyle name="Normal 9" xfId="90"/>
    <cellStyle name="Normal 9 2" xfId="91"/>
    <cellStyle name="Normal 9 3" xfId="92"/>
    <cellStyle name="Normal_D._Sprawozdanie_2006" xfId="93"/>
    <cellStyle name="Normal_GI Quarterly Performance Publication Template v1.1" xfId="94"/>
    <cellStyle name="Normalny 2" xfId="170"/>
    <cellStyle name="Normalny_A_Informacje o zakładach ubezpieczeń 2_03" xfId="95"/>
    <cellStyle name="Percent" xfId="96" builtinId="5"/>
    <cellStyle name="Percent 2" xfId="97"/>
    <cellStyle name="Percent 2 2" xfId="98"/>
    <cellStyle name="Percent 2 2 2" xfId="171"/>
    <cellStyle name="Percent 2 3" xfId="99"/>
    <cellStyle name="Percent 2 4" xfId="100"/>
    <cellStyle name="Percent 2 4 2" xfId="125"/>
    <cellStyle name="Percent 2 4 2 2" xfId="224"/>
    <cellStyle name="Percent 2 4 2 2 2" xfId="307"/>
    <cellStyle name="Percent 2 4 2 2 2 2" xfId="485"/>
    <cellStyle name="Percent 2 4 2 2 3" xfId="404"/>
    <cellStyle name="Percent 2 4 2 3" xfId="150"/>
    <cellStyle name="Percent 2 4 2 3 2" xfId="360"/>
    <cellStyle name="Percent 2 4 2 4" xfId="263"/>
    <cellStyle name="Percent 2 4 2 4 2" xfId="441"/>
    <cellStyle name="Percent 2 4 2 5" xfId="342"/>
    <cellStyle name="Percent 2 4 3" xfId="185"/>
    <cellStyle name="Percent 2 4 3 2" xfId="239"/>
    <cellStyle name="Percent 2 4 3 2 2" xfId="321"/>
    <cellStyle name="Percent 2 4 3 2 2 2" xfId="499"/>
    <cellStyle name="Percent 2 4 3 2 3" xfId="418"/>
    <cellStyle name="Percent 2 4 3 3" xfId="277"/>
    <cellStyle name="Percent 2 4 3 3 2" xfId="455"/>
    <cellStyle name="Percent 2 4 3 4" xfId="374"/>
    <cellStyle name="Percent 2 4 4" xfId="197"/>
    <cellStyle name="Percent 2 4 4 2" xfId="288"/>
    <cellStyle name="Percent 2 4 4 2 2" xfId="466"/>
    <cellStyle name="Percent 2 4 4 3" xfId="385"/>
    <cellStyle name="Percent 2 4 5" xfId="210"/>
    <cellStyle name="Percent 2 4 5 2" xfId="299"/>
    <cellStyle name="Percent 2 4 5 2 2" xfId="477"/>
    <cellStyle name="Percent 2 4 5 3" xfId="396"/>
    <cellStyle name="Percent 2 4 6" xfId="135"/>
    <cellStyle name="Percent 2 4 6 2" xfId="352"/>
    <cellStyle name="Percent 2 4 7" xfId="255"/>
    <cellStyle name="Percent 2 4 7 2" xfId="433"/>
    <cellStyle name="Percent 2 4 8" xfId="334"/>
    <cellStyle name="Percent 2 5" xfId="101"/>
    <cellStyle name="Percent 2 5 2" xfId="126"/>
    <cellStyle name="Percent 2 5 2 2" xfId="225"/>
    <cellStyle name="Percent 2 5 2 2 2" xfId="308"/>
    <cellStyle name="Percent 2 5 2 2 2 2" xfId="486"/>
    <cellStyle name="Percent 2 5 2 2 3" xfId="405"/>
    <cellStyle name="Percent 2 5 2 3" xfId="151"/>
    <cellStyle name="Percent 2 5 2 3 2" xfId="361"/>
    <cellStyle name="Percent 2 5 2 4" xfId="264"/>
    <cellStyle name="Percent 2 5 2 4 2" xfId="442"/>
    <cellStyle name="Percent 2 5 2 5" xfId="343"/>
    <cellStyle name="Percent 2 5 3" xfId="186"/>
    <cellStyle name="Percent 2 5 3 2" xfId="240"/>
    <cellStyle name="Percent 2 5 3 2 2" xfId="322"/>
    <cellStyle name="Percent 2 5 3 2 2 2" xfId="500"/>
    <cellStyle name="Percent 2 5 3 2 3" xfId="419"/>
    <cellStyle name="Percent 2 5 3 3" xfId="278"/>
    <cellStyle name="Percent 2 5 3 3 2" xfId="456"/>
    <cellStyle name="Percent 2 5 3 4" xfId="375"/>
    <cellStyle name="Percent 2 5 4" xfId="198"/>
    <cellStyle name="Percent 2 5 4 2" xfId="289"/>
    <cellStyle name="Percent 2 5 4 2 2" xfId="467"/>
    <cellStyle name="Percent 2 5 4 3" xfId="386"/>
    <cellStyle name="Percent 2 5 5" xfId="211"/>
    <cellStyle name="Percent 2 5 5 2" xfId="300"/>
    <cellStyle name="Percent 2 5 5 2 2" xfId="478"/>
    <cellStyle name="Percent 2 5 5 3" xfId="397"/>
    <cellStyle name="Percent 2 5 6" xfId="136"/>
    <cellStyle name="Percent 2 5 6 2" xfId="353"/>
    <cellStyle name="Percent 2 5 7" xfId="256"/>
    <cellStyle name="Percent 2 5 7 2" xfId="434"/>
    <cellStyle name="Percent 2 5 8" xfId="335"/>
    <cellStyle name="Percent 2 6" xfId="102"/>
    <cellStyle name="Percent 2 6 2" xfId="127"/>
    <cellStyle name="Percent 2 6 2 2" xfId="226"/>
    <cellStyle name="Percent 2 6 2 2 2" xfId="309"/>
    <cellStyle name="Percent 2 6 2 2 2 2" xfId="487"/>
    <cellStyle name="Percent 2 6 2 2 3" xfId="406"/>
    <cellStyle name="Percent 2 6 2 3" xfId="152"/>
    <cellStyle name="Percent 2 6 2 3 2" xfId="362"/>
    <cellStyle name="Percent 2 6 2 4" xfId="265"/>
    <cellStyle name="Percent 2 6 2 4 2" xfId="443"/>
    <cellStyle name="Percent 2 6 2 5" xfId="344"/>
    <cellStyle name="Percent 2 6 3" xfId="187"/>
    <cellStyle name="Percent 2 6 3 2" xfId="241"/>
    <cellStyle name="Percent 2 6 3 2 2" xfId="323"/>
    <cellStyle name="Percent 2 6 3 2 2 2" xfId="501"/>
    <cellStyle name="Percent 2 6 3 2 3" xfId="420"/>
    <cellStyle name="Percent 2 6 3 3" xfId="279"/>
    <cellStyle name="Percent 2 6 3 3 2" xfId="457"/>
    <cellStyle name="Percent 2 6 3 4" xfId="376"/>
    <cellStyle name="Percent 2 6 4" xfId="199"/>
    <cellStyle name="Percent 2 6 4 2" xfId="290"/>
    <cellStyle name="Percent 2 6 4 2 2" xfId="468"/>
    <cellStyle name="Percent 2 6 4 3" xfId="387"/>
    <cellStyle name="Percent 2 6 5" xfId="212"/>
    <cellStyle name="Percent 2 6 5 2" xfId="301"/>
    <cellStyle name="Percent 2 6 5 2 2" xfId="479"/>
    <cellStyle name="Percent 2 6 5 3" xfId="398"/>
    <cellStyle name="Percent 2 6 6" xfId="137"/>
    <cellStyle name="Percent 2 6 6 2" xfId="354"/>
    <cellStyle name="Percent 2 6 7" xfId="257"/>
    <cellStyle name="Percent 2 6 7 2" xfId="435"/>
    <cellStyle name="Percent 2 6 8" xfId="336"/>
    <cellStyle name="Percent 2 7" xfId="103"/>
    <cellStyle name="Percent 2 7 2" xfId="128"/>
    <cellStyle name="Percent 2 7 2 2" xfId="227"/>
    <cellStyle name="Percent 2 7 2 2 2" xfId="310"/>
    <cellStyle name="Percent 2 7 2 2 2 2" xfId="488"/>
    <cellStyle name="Percent 2 7 2 2 3" xfId="407"/>
    <cellStyle name="Percent 2 7 2 3" xfId="153"/>
    <cellStyle name="Percent 2 7 2 3 2" xfId="363"/>
    <cellStyle name="Percent 2 7 2 4" xfId="266"/>
    <cellStyle name="Percent 2 7 2 4 2" xfId="444"/>
    <cellStyle name="Percent 2 7 2 5" xfId="345"/>
    <cellStyle name="Percent 2 7 3" xfId="188"/>
    <cellStyle name="Percent 2 7 3 2" xfId="242"/>
    <cellStyle name="Percent 2 7 3 2 2" xfId="324"/>
    <cellStyle name="Percent 2 7 3 2 2 2" xfId="502"/>
    <cellStyle name="Percent 2 7 3 2 3" xfId="421"/>
    <cellStyle name="Percent 2 7 3 3" xfId="280"/>
    <cellStyle name="Percent 2 7 3 3 2" xfId="458"/>
    <cellStyle name="Percent 2 7 3 4" xfId="377"/>
    <cellStyle name="Percent 2 7 4" xfId="200"/>
    <cellStyle name="Percent 2 7 4 2" xfId="291"/>
    <cellStyle name="Percent 2 7 4 2 2" xfId="469"/>
    <cellStyle name="Percent 2 7 4 3" xfId="388"/>
    <cellStyle name="Percent 2 7 5" xfId="213"/>
    <cellStyle name="Percent 2 7 5 2" xfId="302"/>
    <cellStyle name="Percent 2 7 5 2 2" xfId="480"/>
    <cellStyle name="Percent 2 7 5 3" xfId="399"/>
    <cellStyle name="Percent 2 7 6" xfId="138"/>
    <cellStyle name="Percent 2 7 6 2" xfId="355"/>
    <cellStyle name="Percent 2 7 7" xfId="258"/>
    <cellStyle name="Percent 2 7 7 2" xfId="436"/>
    <cellStyle name="Percent 2 7 8" xfId="337"/>
    <cellStyle name="Percent 3" xfId="172"/>
    <cellStyle name="Percent 3 2" xfId="183"/>
    <cellStyle name="Percent 4" xfId="173"/>
    <cellStyle name="Percent 5" xfId="174"/>
    <cellStyle name="Percent 5 2" xfId="231"/>
    <cellStyle name="Percent 5 2 2" xfId="313"/>
    <cellStyle name="Percent 5 2 2 2" xfId="491"/>
    <cellStyle name="Percent 5 2 3" xfId="410"/>
    <cellStyle name="Percent 5 3" xfId="269"/>
    <cellStyle name="Percent 5 3 2" xfId="447"/>
    <cellStyle name="Percent 5 4" xfId="36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mruColors>
      <color rgb="FFFFDDFA"/>
      <color rgb="FFCF7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9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48029066235716161"/>
        </c:manualLayout>
      </c:layout>
      <c:barChart>
        <c:barDir val="col"/>
        <c:grouping val="stacked"/>
        <c:varyColors val="0"/>
        <c:ser>
          <c:idx val="0"/>
          <c:order val="0"/>
          <c:tx>
            <c:strRef>
              <c:f>'F12'!$A$18</c:f>
              <c:strCache>
                <c:ptCount val="1"/>
                <c:pt idx="0">
                  <c:v>Aktiviteti i Jetës / Life Insurance </c:v>
                </c:pt>
              </c:strCache>
            </c:strRef>
          </c:tx>
          <c:spPr>
            <a:solidFill>
              <a:schemeClr val="bg1">
                <a:lumMod val="50000"/>
              </a:schemeClr>
            </a:solidFill>
          </c:spPr>
          <c:invertIfNegative val="0"/>
          <c:cat>
            <c:numRef>
              <c:f>'F12'!$B$10:$C$10</c:f>
              <c:numCache>
                <c:formatCode>General</c:formatCode>
                <c:ptCount val="2"/>
                <c:pt idx="0">
                  <c:v>2025</c:v>
                </c:pt>
                <c:pt idx="1">
                  <c:v>2026</c:v>
                </c:pt>
              </c:numCache>
            </c:numRef>
          </c:cat>
          <c:val>
            <c:numRef>
              <c:f>'F12'!$B$18:$C$18</c:f>
              <c:numCache>
                <c:formatCode>_-* #,##0_-;\-* #,##0_-;_-* "-"??_-;_-@_-</c:formatCode>
                <c:ptCount val="2"/>
                <c:pt idx="0">
                  <c:v>42431.879130000001</c:v>
                </c:pt>
                <c:pt idx="1">
                  <c:v>17389.049020000002</c:v>
                </c:pt>
              </c:numCache>
            </c:numRef>
          </c:val>
          <c:extLst>
            <c:ext xmlns:c16="http://schemas.microsoft.com/office/drawing/2014/chart" uri="{C3380CC4-5D6E-409C-BE32-E72D297353CC}">
              <c16:uniqueId val="{00000000-1AA2-44F6-A7AB-6690C1C48A62}"/>
            </c:ext>
          </c:extLst>
        </c:ser>
        <c:ser>
          <c:idx val="1"/>
          <c:order val="1"/>
          <c:tx>
            <c:strRef>
              <c:f>'F12'!$A$19</c:f>
              <c:strCache>
                <c:ptCount val="1"/>
                <c:pt idx="0">
                  <c:v>Aktiviteti i Jo-Jetës / Non Life Insurance </c:v>
                </c:pt>
              </c:strCache>
            </c:strRef>
          </c:tx>
          <c:spPr>
            <a:solidFill>
              <a:schemeClr val="accent6">
                <a:lumMod val="40000"/>
                <a:lumOff val="60000"/>
              </a:schemeClr>
            </a:solidFill>
          </c:spPr>
          <c:invertIfNegative val="0"/>
          <c:cat>
            <c:numRef>
              <c:f>'F12'!$B$10:$C$10</c:f>
              <c:numCache>
                <c:formatCode>General</c:formatCode>
                <c:ptCount val="2"/>
                <c:pt idx="0">
                  <c:v>2025</c:v>
                </c:pt>
                <c:pt idx="1">
                  <c:v>2026</c:v>
                </c:pt>
              </c:numCache>
            </c:numRef>
          </c:cat>
          <c:val>
            <c:numRef>
              <c:f>'F12'!$B$19:$C$19</c:f>
              <c:numCache>
                <c:formatCode>_-* #,##0_-;\-* #,##0_-;_-* "-"??_-;_-@_-</c:formatCode>
                <c:ptCount val="2"/>
                <c:pt idx="0">
                  <c:v>593825.81190999993</c:v>
                </c:pt>
                <c:pt idx="1">
                  <c:v>601328.24792999995</c:v>
                </c:pt>
              </c:numCache>
            </c:numRef>
          </c:val>
          <c:extLst>
            <c:ext xmlns:c16="http://schemas.microsoft.com/office/drawing/2014/chart" uri="{C3380CC4-5D6E-409C-BE32-E72D297353CC}">
              <c16:uniqueId val="{00000001-1AA2-44F6-A7AB-6690C1C48A62}"/>
            </c:ext>
          </c:extLst>
        </c:ser>
        <c:ser>
          <c:idx val="2"/>
          <c:order val="2"/>
          <c:tx>
            <c:strRef>
              <c:f>'F12'!$A$21</c:f>
              <c:strCache>
                <c:ptCount val="1"/>
                <c:pt idx="0">
                  <c:v>Dëme të Paguara Objekt Fond Kompesimi*                                                     Paid Claims Object of Compensation Fund</c:v>
                </c:pt>
              </c:strCache>
            </c:strRef>
          </c:tx>
          <c:spPr>
            <a:solidFill>
              <a:schemeClr val="bg1">
                <a:lumMod val="85000"/>
              </a:schemeClr>
            </a:solidFill>
          </c:spPr>
          <c:invertIfNegative val="0"/>
          <c:cat>
            <c:numRef>
              <c:f>'F12'!$B$10:$C$10</c:f>
              <c:numCache>
                <c:formatCode>General</c:formatCode>
                <c:ptCount val="2"/>
                <c:pt idx="0">
                  <c:v>2025</c:v>
                </c:pt>
                <c:pt idx="1">
                  <c:v>2026</c:v>
                </c:pt>
              </c:numCache>
            </c:numRef>
          </c:cat>
          <c:val>
            <c:numRef>
              <c:f>'F12'!$B$21:$C$21</c:f>
              <c:numCache>
                <c:formatCode>_-* #,##0_-;\-* #,##0_-;_-* "-"??_-;_-@_-</c:formatCode>
                <c:ptCount val="2"/>
                <c:pt idx="0">
                  <c:v>50413.120000000003</c:v>
                </c:pt>
                <c:pt idx="1">
                  <c:v>20165.086000000003</c:v>
                </c:pt>
              </c:numCache>
            </c:numRef>
          </c:val>
          <c:extLst>
            <c:ext xmlns:c16="http://schemas.microsoft.com/office/drawing/2014/chart" uri="{C3380CC4-5D6E-409C-BE32-E72D297353CC}">
              <c16:uniqueId val="{00000002-1AA2-44F6-A7AB-6690C1C48A62}"/>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68576785980355082"/>
          <c:w val="0.95029021372328459"/>
          <c:h val="0.3044041765521668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0.12450644582669175"/>
                  <c:y val="-6.809263345898556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20502163256990133"/>
                  <c:y val="-9.97796649464618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11543203218319163"/>
                  <c:y val="-0.14787659176190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4.0588533739218745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'F44'!$A$13:$A$19</c:f>
              <c:strCache>
                <c:ptCount val="7"/>
                <c:pt idx="0">
                  <c:v>Eurosig</c:v>
                </c:pt>
                <c:pt idx="1">
                  <c:v>Albsig</c:v>
                </c:pt>
                <c:pt idx="2">
                  <c:v>Sigal Insurance Group</c:v>
                </c:pt>
                <c:pt idx="3">
                  <c:v>Atlantik </c:v>
                </c:pt>
                <c:pt idx="4">
                  <c:v>Insig</c:v>
                </c:pt>
                <c:pt idx="5">
                  <c:v>Ansig</c:v>
                </c:pt>
                <c:pt idx="6">
                  <c:v>Intersig Vienna Insurance Group</c:v>
                </c:pt>
              </c:strCache>
            </c:strRef>
          </c:cat>
          <c:val>
            <c:numRef>
              <c:f>'F44'!$C$13:$C$19</c:f>
              <c:numCache>
                <c:formatCode>_-* #,##0_-;\-* #,##0_-;_-* "-"??_-;_-@_-</c:formatCode>
                <c:ptCount val="7"/>
                <c:pt idx="0">
                  <c:v>10080.099</c:v>
                </c:pt>
                <c:pt idx="1">
                  <c:v>9203.5190000000002</c:v>
                </c:pt>
                <c:pt idx="2">
                  <c:v>6515.5513419999997</c:v>
                </c:pt>
                <c:pt idx="3">
                  <c:v>2235.9588399999998</c:v>
                </c:pt>
                <c:pt idx="4">
                  <c:v>263.9118264</c:v>
                </c:pt>
                <c:pt idx="5">
                  <c:v>64.998999999999995</c:v>
                </c:pt>
                <c:pt idx="6">
                  <c:v>40.397807200000003</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501435263630021"/>
                  <c:y val="-1.437635512952194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1520540549519918"/>
                  <c:y val="5.7971204686370723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21777517525499185"/>
                  <c:y val="0.468557191220662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3147840459815941"/>
                  <c:y val="0.115878123930160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29241536263663243"/>
                  <c:y val="-0.135449047129978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'F44'!$A$13:$A$19</c:f>
              <c:strCache>
                <c:ptCount val="7"/>
                <c:pt idx="0">
                  <c:v>Eurosig</c:v>
                </c:pt>
                <c:pt idx="1">
                  <c:v>Albsig</c:v>
                </c:pt>
                <c:pt idx="2">
                  <c:v>Sigal Insurance Group</c:v>
                </c:pt>
                <c:pt idx="3">
                  <c:v>Atlantik </c:v>
                </c:pt>
                <c:pt idx="4">
                  <c:v>Insig</c:v>
                </c:pt>
                <c:pt idx="5">
                  <c:v>Ansig</c:v>
                </c:pt>
                <c:pt idx="6">
                  <c:v>Intersig Vienna Insurance Group</c:v>
                </c:pt>
              </c:strCache>
            </c:strRef>
          </c:cat>
          <c:val>
            <c:numRef>
              <c:f>'F44'!$B$13:$B$19</c:f>
              <c:numCache>
                <c:formatCode>_-* #,##0_-;\-* #,##0_-;_-* "-"??_-;_-@_-</c:formatCode>
                <c:ptCount val="7"/>
                <c:pt idx="0">
                  <c:v>7175.9956199999997</c:v>
                </c:pt>
                <c:pt idx="1">
                  <c:v>15163.202600000001</c:v>
                </c:pt>
                <c:pt idx="2">
                  <c:v>8330.1009279000009</c:v>
                </c:pt>
                <c:pt idx="3">
                  <c:v>1964.22975</c:v>
                </c:pt>
                <c:pt idx="4">
                  <c:v>2217.5656885000003</c:v>
                </c:pt>
                <c:pt idx="5">
                  <c:v>58.636611900000005</c:v>
                </c:pt>
                <c:pt idx="6">
                  <c:v>48.725999999999999</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37494162922886"/>
          <c:y val="0.1049872598042033"/>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29447852760736198"/>
                  <c:y val="0.1167883211678832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15526898861568683"/>
                  <c:y val="0.1080223001321914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22290388548057261"/>
                  <c:y val="-4.8661800486619793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29805371721172891"/>
                  <c:y val="-3.892944038929440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9427402862985685"/>
                  <c:y val="2.433090024330882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0.10429447852760736"/>
                  <c:y val="-0.204379562043795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8.1799591002045063E-2"/>
                  <c:y val="-0.1294419219495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5132924335378323"/>
                  <c:y val="-9.2457420924574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'F45'!$A$13:$A$20</c:f>
              <c:strCache>
                <c:ptCount val="8"/>
                <c:pt idx="0">
                  <c:v>Insig</c:v>
                </c:pt>
                <c:pt idx="1">
                  <c:v>Sigal Insurance Group</c:v>
                </c:pt>
                <c:pt idx="2">
                  <c:v>Atlantik </c:v>
                </c:pt>
                <c:pt idx="3">
                  <c:v>Intersig Vienna Insurance Group</c:v>
                </c:pt>
                <c:pt idx="4">
                  <c:v>Eurosig</c:v>
                </c:pt>
                <c:pt idx="5">
                  <c:v>Albsig</c:v>
                </c:pt>
                <c:pt idx="6">
                  <c:v>Ansig</c:v>
                </c:pt>
                <c:pt idx="7">
                  <c:v>Sigma Vienna Insurance Group</c:v>
                </c:pt>
              </c:strCache>
            </c:strRef>
          </c:cat>
          <c:val>
            <c:numRef>
              <c:f>'F45'!$B$13:$B$20</c:f>
              <c:numCache>
                <c:formatCode>_-* #,##0_-;\-* #,##0_-;_-* "-"??_-;_-@_-</c:formatCode>
                <c:ptCount val="8"/>
                <c:pt idx="0">
                  <c:v>571.97019999999998</c:v>
                </c:pt>
                <c:pt idx="1">
                  <c:v>16302.52318</c:v>
                </c:pt>
                <c:pt idx="2">
                  <c:v>1472.1243200000001</c:v>
                </c:pt>
                <c:pt idx="3">
                  <c:v>2864.0408399999997</c:v>
                </c:pt>
                <c:pt idx="4">
                  <c:v>1509.8546699999999</c:v>
                </c:pt>
                <c:pt idx="5">
                  <c:v>16173.915929999999</c:v>
                </c:pt>
                <c:pt idx="6">
                  <c:v>2212.8254900000002</c:v>
                </c:pt>
                <c:pt idx="7">
                  <c:v>577.89545999999996</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2407733654622384"/>
                  <c:y val="5.564236288645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1420347495202976"/>
                  <c:y val="0.21416607015032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24387218212870224"/>
                  <c:y val="6.372055765756552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29295216768692167"/>
                  <c:y val="-3.5471929645158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25990255854803312"/>
                  <c:y val="-0.1655816886525548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19495105615662034"/>
                  <c:y val="-0.108412925657020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8.8361628675859186E-2"/>
                  <c:y val="-0.131415277635750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'F45'!$A$13:$A$20</c:f>
              <c:strCache>
                <c:ptCount val="8"/>
                <c:pt idx="0">
                  <c:v>Insig</c:v>
                </c:pt>
                <c:pt idx="1">
                  <c:v>Sigal Insurance Group</c:v>
                </c:pt>
                <c:pt idx="2">
                  <c:v>Atlantik </c:v>
                </c:pt>
                <c:pt idx="3">
                  <c:v>Intersig Vienna Insurance Group</c:v>
                </c:pt>
                <c:pt idx="4">
                  <c:v>Eurosig</c:v>
                </c:pt>
                <c:pt idx="5">
                  <c:v>Albsig</c:v>
                </c:pt>
                <c:pt idx="6">
                  <c:v>Ansig</c:v>
                </c:pt>
                <c:pt idx="7">
                  <c:v>Sigma Vienna Insurance Group</c:v>
                </c:pt>
              </c:strCache>
            </c:strRef>
          </c:cat>
          <c:val>
            <c:numRef>
              <c:f>'F45'!$C$13:$C$20</c:f>
              <c:numCache>
                <c:formatCode>_-* #,##0_-;\-* #,##0_-;_-* "-"??_-;_-@_-</c:formatCode>
                <c:ptCount val="8"/>
                <c:pt idx="0">
                  <c:v>1320.05008</c:v>
                </c:pt>
                <c:pt idx="1">
                  <c:v>16340.82149</c:v>
                </c:pt>
                <c:pt idx="2">
                  <c:v>2144.4906900000001</c:v>
                </c:pt>
                <c:pt idx="3">
                  <c:v>4947.8936800000001</c:v>
                </c:pt>
                <c:pt idx="4">
                  <c:v>1355.1493500000001</c:v>
                </c:pt>
                <c:pt idx="5">
                  <c:v>14881.305319999999</c:v>
                </c:pt>
                <c:pt idx="6">
                  <c:v>916.82369999999992</c:v>
                </c:pt>
                <c:pt idx="7">
                  <c:v>589.36092000000008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46088455360988"/>
          <c:y val="0.1091595129556173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348258706467662"/>
                  <c:y val="0.175438596491228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delete val="1"/>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delete val="1"/>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22885572139303473"/>
                  <c:y val="-5.01253132832080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delete val="1"/>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'F46'!$A$12:$A$15</c:f>
              <c:strCache>
                <c:ptCount val="4"/>
                <c:pt idx="0">
                  <c:v>Atlantik </c:v>
                </c:pt>
                <c:pt idx="1">
                  <c:v>Sigal Insurance Group</c:v>
                </c:pt>
                <c:pt idx="2">
                  <c:v>Albsig</c:v>
                </c:pt>
                <c:pt idx="3">
                  <c:v>Sigma Vienna Insurance Group</c:v>
                </c:pt>
              </c:strCache>
            </c:strRef>
          </c:cat>
          <c:val>
            <c:numRef>
              <c:f>'F46'!$C$12:$C$15</c:f>
              <c:numCache>
                <c:formatCode>_-* #,##0_-;\-* #,##0_-;_-* "-"??_-;_-@_-</c:formatCode>
                <c:ptCount val="4"/>
                <c:pt idx="0">
                  <c:v>3559.5756000000001</c:v>
                </c:pt>
                <c:pt idx="1">
                  <c:v>68.88</c:v>
                </c:pt>
                <c:pt idx="2">
                  <c:v>0</c:v>
                </c:pt>
                <c:pt idx="3">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53551141928154"/>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75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2">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delete val="1"/>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8.2089552238805874E-2"/>
                  <c:y val="-0.12464547194758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08457711442786"/>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0.13184079601990051"/>
                  <c:y val="-0.1127851123872673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42537313432835822"/>
                  <c:y val="0.305764411027568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layout>
                <c:manualLayout>
                  <c:x val="-0.20149253731343283"/>
                  <c:y val="-8.02005012531328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1.4925373134328268E-2"/>
                  <c:y val="-0.130325814536340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'F46'!$A$12:$A$15</c:f>
              <c:strCache>
                <c:ptCount val="4"/>
                <c:pt idx="0">
                  <c:v>Atlantik </c:v>
                </c:pt>
                <c:pt idx="1">
                  <c:v>Sigal Insurance Group</c:v>
                </c:pt>
                <c:pt idx="2">
                  <c:v>Albsig</c:v>
                </c:pt>
                <c:pt idx="3">
                  <c:v>Sigma Vienna Insurance Group</c:v>
                </c:pt>
              </c:strCache>
            </c:strRef>
          </c:cat>
          <c:val>
            <c:numRef>
              <c:f>'F46'!$B$12:$B$15</c:f>
              <c:numCache>
                <c:formatCode>_-* #,##0_-;\-* #,##0_-;_-* "-"??_-;_-@_-</c:formatCode>
                <c:ptCount val="4"/>
                <c:pt idx="0">
                  <c:v>0</c:v>
                </c:pt>
                <c:pt idx="1">
                  <c:v>305.49847</c:v>
                </c:pt>
                <c:pt idx="2">
                  <c:v>3127.348</c:v>
                </c:pt>
                <c:pt idx="3">
                  <c:v>157.81301999999999</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'F47'!$A$12:$A$19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'F47'!$E$12:$E$19</c:f>
              <c:numCache>
                <c:formatCode>_-* #,##0_-;\-* #,##0_-;_-* "-"??_-;_-@_-</c:formatCode>
                <c:ptCount val="8"/>
                <c:pt idx="0">
                  <c:v>2149457.4131300002</c:v>
                </c:pt>
                <c:pt idx="1">
                  <c:v>1542510.7214500001</c:v>
                </c:pt>
                <c:pt idx="2">
                  <c:v>1467620.0439899999</c:v>
                </c:pt>
                <c:pt idx="3">
                  <c:v>900074.02824000001</c:v>
                </c:pt>
                <c:pt idx="4">
                  <c:v>827220.36803999997</c:v>
                </c:pt>
                <c:pt idx="5">
                  <c:v>339035.84504000004</c:v>
                </c:pt>
                <c:pt idx="6">
                  <c:v>142665.39875999998</c:v>
                </c:pt>
                <c:pt idx="7">
                  <c:v>92342.481</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9061882190099372"/>
                  <c:y val="0.12556295847634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5682584453062776"/>
                  <c:y val="3.0245642371626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'F47'!$A$12:$A$19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'F47'!$C$12:$C$19</c:f>
              <c:numCache>
                <c:formatCode>_-* #,##0_-;\-* #,##0_-;_-* "-"??_-;_-@_-</c:formatCode>
                <c:ptCount val="8"/>
                <c:pt idx="0">
                  <c:v>2174079.5785599998</c:v>
                </c:pt>
                <c:pt idx="1">
                  <c:v>1442483.3893199998</c:v>
                </c:pt>
                <c:pt idx="2">
                  <c:v>1289258.4266199998</c:v>
                </c:pt>
                <c:pt idx="3">
                  <c:v>981069.26697</c:v>
                </c:pt>
                <c:pt idx="4">
                  <c:v>762218.19207000011</c:v>
                </c:pt>
                <c:pt idx="5">
                  <c:v>246051.67422999998</c:v>
                </c:pt>
                <c:pt idx="6">
                  <c:v>134264.16619999998</c:v>
                </c:pt>
                <c:pt idx="7">
                  <c:v>51973.238130000005</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0.14142438185446868"/>
                  <c:y val="6.106870229007643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0.21461935839927099"/>
                  <c:y val="-3.56234096692112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0.14669926650366752"/>
                  <c:y val="-0.147582697201017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dLbl>
              <c:idx val="4"/>
              <c:delete val="1"/>
              <c:extLst>
                <c:ext xmlns:c15="http://schemas.microsoft.com/office/drawing/2012/chart" uri="{CE6537A1-D6FC-4f65-9D91-7224C49458BB}"/>
                <c:ext xmlns:c16="http://schemas.microsoft.com/office/drawing/2014/chart" uri="{C3380CC4-5D6E-409C-BE32-E72D297353CC}">
                  <c16:uniqueId val="{00000008-45AA-4620-B78F-7DEB287E524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'F48'!$A$13:$A$17</c:f>
              <c:strCache>
                <c:ptCount val="5"/>
                <c:pt idx="0">
                  <c:v>Insig</c:v>
                </c:pt>
                <c:pt idx="1">
                  <c:v>Sigal Life Insurance Group </c:v>
                </c:pt>
                <c:pt idx="2">
                  <c:v>Albsig Jete</c:v>
                </c:pt>
                <c:pt idx="3">
                  <c:v>Sicred</c:v>
                </c:pt>
                <c:pt idx="4">
                  <c:v>Viena Life Insurance</c:v>
                </c:pt>
              </c:strCache>
            </c:strRef>
          </c:cat>
          <c:val>
            <c:numRef>
              <c:f>'F48'!$C$13:$C$17</c:f>
              <c:numCache>
                <c:formatCode>_-* #,##0_-;\-* #,##0_-;_-* "-"??_-;_-@_-</c:formatCode>
                <c:ptCount val="5"/>
                <c:pt idx="0">
                  <c:v>102817.65813</c:v>
                </c:pt>
                <c:pt idx="1">
                  <c:v>101442.81341</c:v>
                </c:pt>
                <c:pt idx="2">
                  <c:v>32466.154999999999</c:v>
                </c:pt>
                <c:pt idx="3">
                  <c:v>26222.7035</c:v>
                </c:pt>
                <c:pt idx="4">
                  <c:v>0</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0.11138715869471541"/>
                  <c:y val="3.273934988895618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dLbl>
              <c:idx val="4"/>
              <c:layout>
                <c:manualLayout>
                  <c:x val="2.3217247097844111E-2"/>
                  <c:y val="-0.11794871794871797"/>
                </c:manualLayout>
              </c:layout>
              <c:numFmt formatCode="0.000%" sourceLinked="0"/>
              <c:spPr>
                <a:noFill/>
                <a:ln w="25400">
                  <a:noFill/>
                </a:ln>
              </c:spPr>
              <c:txPr>
                <a:bodyPr wrap="square" lIns="38100" tIns="19050" rIns="38100" bIns="19050" anchor="ctr" anchorCtr="0">
                  <a:spAutoFit/>
                </a:bodyPr>
                <a:lstStyle/>
                <a:p>
                  <a:pPr algn="ctr">
                    <a:defRPr lang="en-US" sz="800" b="0" i="0" u="none" strike="noStrike" kern="1200"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20-487A-82BF-C47548E740E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'F48'!$A$13:$A$17</c:f>
              <c:strCache>
                <c:ptCount val="5"/>
                <c:pt idx="0">
                  <c:v>Insig</c:v>
                </c:pt>
                <c:pt idx="1">
                  <c:v>Sigal Life Insurance Group </c:v>
                </c:pt>
                <c:pt idx="2">
                  <c:v>Albsig Jete</c:v>
                </c:pt>
                <c:pt idx="3">
                  <c:v>Sicred</c:v>
                </c:pt>
                <c:pt idx="4">
                  <c:v>Viena Life Insurance</c:v>
                </c:pt>
              </c:strCache>
            </c:strRef>
          </c:cat>
          <c:val>
            <c:numRef>
              <c:f>'F48'!$E$13:$E$17</c:f>
              <c:numCache>
                <c:formatCode>_-* #,##0_-;\-* #,##0_-;_-* "-"??_-;_-@_-</c:formatCode>
                <c:ptCount val="5"/>
                <c:pt idx="0">
                  <c:v>126678.13662</c:v>
                </c:pt>
                <c:pt idx="1">
                  <c:v>72455.716799999995</c:v>
                </c:pt>
                <c:pt idx="2">
                  <c:v>58989.824999999997</c:v>
                </c:pt>
                <c:pt idx="3">
                  <c:v>18627.794579999998</c:v>
                </c:pt>
                <c:pt idx="4">
                  <c:v>56.32</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69273336659845"/>
          <c:y val="0.18542149143121817"/>
          <c:w val="0.48297743893452982"/>
          <c:h val="0.786811409603211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CA7-4FB3-8AD3-217ACD806171}"/>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2CA7-4FB3-8AD3-217ACD806171}"/>
              </c:ext>
            </c:extLst>
          </c:dPt>
          <c:dPt>
            <c:idx val="2"/>
            <c:bubble3D val="0"/>
            <c:spPr>
              <a:solidFill>
                <a:schemeClr val="bg1">
                  <a:lumMod val="85000"/>
                </a:schemeClr>
              </a:solidFill>
              <a:ln w="25400">
                <a:noFill/>
              </a:ln>
            </c:spPr>
            <c:extLst>
              <c:ext xmlns:c16="http://schemas.microsoft.com/office/drawing/2014/chart" uri="{C3380CC4-5D6E-409C-BE32-E72D297353CC}">
                <c16:uniqueId val="{00000005-2CA7-4FB3-8AD3-217ACD806171}"/>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2CA7-4FB3-8AD3-217ACD806171}"/>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A7-4FB3-8AD3-217ACD806171}"/>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A7-4FB3-8AD3-217ACD806171}"/>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A7-4FB3-8AD3-217ACD806171}"/>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CA7-4FB3-8AD3-217ACD806171}"/>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A7-4FB3-8AD3-217ACD80617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2025'!$B$100:$B$103</c:f>
              <c:strCache>
                <c:ptCount val="4"/>
                <c:pt idx="0">
                  <c:v>Jetë Debitori</c:v>
                </c:pt>
                <c:pt idx="1">
                  <c:v>Të tjera </c:v>
                </c:pt>
                <c:pt idx="2">
                  <c:v>Jeta e kombinuar 
</c:v>
                </c:pt>
                <c:pt idx="3">
                  <c:v>Jeta me kursim</c:v>
                </c:pt>
              </c:strCache>
            </c:strRef>
          </c:cat>
          <c:val>
            <c:numRef>
              <c:f>'[1]prime 2025'!$D$100:$D$103</c:f>
              <c:numCache>
                <c:formatCode>General</c:formatCode>
                <c:ptCount val="4"/>
                <c:pt idx="0">
                  <c:v>137596.00585999998</c:v>
                </c:pt>
                <c:pt idx="1">
                  <c:v>10367.022320000018</c:v>
                </c:pt>
                <c:pt idx="2">
                  <c:v>13178.22522</c:v>
                </c:pt>
                <c:pt idx="3">
                  <c:v>25348.053420000004</c:v>
                </c:pt>
              </c:numCache>
            </c:numRef>
          </c:val>
          <c:extLst>
            <c:ext xmlns:c16="http://schemas.microsoft.com/office/drawing/2014/chart" uri="{C3380CC4-5D6E-409C-BE32-E72D297353CC}">
              <c16:uniqueId val="{00000009-2CA7-4FB3-8AD3-217ACD80617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2592950633646041"/>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0.10501640881387717"/>
                  <c:y val="-7.0407040704070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11251758087201129"/>
                  <c:y val="7.4807480748074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5.0632911392405063E-2"/>
                  <c:y val="-0.167216721672167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0126582278481019"/>
                  <c:y val="-8.3608360836083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delete val="1"/>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delete val="1"/>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delete val="1"/>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'F49'!$A$11:$A$18</c:f>
              <c:strCache>
                <c:ptCount val="8"/>
                <c:pt idx="0">
                  <c:v>Ansig</c:v>
                </c:pt>
                <c:pt idx="1">
                  <c:v>Albsig</c:v>
                </c:pt>
                <c:pt idx="2">
                  <c:v>Eurosig</c:v>
                </c:pt>
                <c:pt idx="3">
                  <c:v>Insig</c:v>
                </c:pt>
                <c:pt idx="4">
                  <c:v>Sigal Insurance Group</c:v>
                </c:pt>
                <c:pt idx="5">
                  <c:v>Atlantik </c:v>
                </c:pt>
                <c:pt idx="6">
                  <c:v>Intersig Vienna Insurance Group</c:v>
                </c:pt>
                <c:pt idx="7">
                  <c:v>Sigma Vienna Insurance Group</c:v>
                </c:pt>
              </c:strCache>
            </c:strRef>
          </c:cat>
          <c:val>
            <c:numRef>
              <c:f>'F49'!$C$11:$C$18</c:f>
              <c:numCache>
                <c:formatCode>_-* #,##0_-;\-* #,##0_-;_-* "-"??_-;_-@_-</c:formatCode>
                <c:ptCount val="8"/>
                <c:pt idx="0">
                  <c:v>4580.116</c:v>
                </c:pt>
                <c:pt idx="1">
                  <c:v>4382.2340000000004</c:v>
                </c:pt>
                <c:pt idx="2">
                  <c:v>624.64200000000005</c:v>
                </c:pt>
                <c:pt idx="3">
                  <c:v>572.48</c:v>
                </c:pt>
                <c:pt idx="4">
                  <c:v>0</c:v>
                </c:pt>
                <c:pt idx="5">
                  <c:v>0</c:v>
                </c:pt>
                <c:pt idx="6">
                  <c:v>0</c:v>
                </c:pt>
                <c:pt idx="7">
                  <c:v>0</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1F5-45F1-876E-B0D84456BD8F}"/>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D1F5-45F1-876E-B0D84456BD8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1F5-45F1-876E-B0D84456BD8F}"/>
              </c:ext>
            </c:extLst>
          </c:dPt>
          <c:dPt>
            <c:idx val="3"/>
            <c:bubble3D val="0"/>
            <c:spPr>
              <a:solidFill>
                <a:schemeClr val="bg1">
                  <a:lumMod val="85000"/>
                </a:schemeClr>
              </a:solidFill>
              <a:ln w="25400">
                <a:noFill/>
              </a:ln>
            </c:spPr>
            <c:extLst>
              <c:ext xmlns:c16="http://schemas.microsoft.com/office/drawing/2014/chart" uri="{C3380CC4-5D6E-409C-BE32-E72D297353CC}">
                <c16:uniqueId val="{00000007-D1F5-45F1-876E-B0D84456BD8F}"/>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D1F5-45F1-876E-B0D84456BD8F}"/>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1F5-45F1-876E-B0D84456BD8F}"/>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1F5-45F1-876E-B0D84456BD8F}"/>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1F5-45F1-876E-B0D84456BD8F}"/>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1F5-45F1-876E-B0D84456BD8F}"/>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1F5-45F1-876E-B0D84456BD8F}"/>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1F5-45F1-876E-B0D84456BD8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2025'!$B$100:$B$104</c:f>
              <c:strCache>
                <c:ptCount val="5"/>
                <c:pt idx="0">
                  <c:v>Jetë Debitori</c:v>
                </c:pt>
                <c:pt idx="1">
                  <c:v>Të tjera </c:v>
                </c:pt>
                <c:pt idx="2">
                  <c:v>Jeta e kombinuar 
</c:v>
                </c:pt>
                <c:pt idx="3">
                  <c:v>Jeta me kursim</c:v>
                </c:pt>
                <c:pt idx="4">
                  <c:v>Jeta në Grup</c:v>
                </c:pt>
              </c:strCache>
            </c:strRef>
          </c:cat>
          <c:val>
            <c:numRef>
              <c:f>'[1]prime 2025'!$C$100:$C$104</c:f>
              <c:numCache>
                <c:formatCode>General</c:formatCode>
                <c:ptCount val="5"/>
                <c:pt idx="0">
                  <c:v>122453.17294</c:v>
                </c:pt>
                <c:pt idx="1">
                  <c:v>13740.692539999982</c:v>
                </c:pt>
                <c:pt idx="2">
                  <c:v>5123.7724200000002</c:v>
                </c:pt>
                <c:pt idx="3">
                  <c:v>24580.213580000003</c:v>
                </c:pt>
                <c:pt idx="4">
                  <c:v>22619.622989999996</c:v>
                </c:pt>
              </c:numCache>
            </c:numRef>
          </c:val>
          <c:extLst>
            <c:ext xmlns:c16="http://schemas.microsoft.com/office/drawing/2014/chart" uri="{C3380CC4-5D6E-409C-BE32-E72D297353CC}">
              <c16:uniqueId val="{0000000B-D1F5-45F1-876E-B0D84456BD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523763269748762"/>
          <c:y val="7.4103862017247848E-2"/>
          <c:w val="0.56319369527627949"/>
          <c:h val="0.7663457067866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A2E3-4567-8520-CD3815E2A47E}"/>
              </c:ext>
            </c:extLst>
          </c:dPt>
          <c:dPt>
            <c:idx val="1"/>
            <c:bubble3D val="0"/>
            <c:spPr>
              <a:solidFill>
                <a:schemeClr val="bg1">
                  <a:lumMod val="85000"/>
                </a:schemeClr>
              </a:solidFill>
              <a:ln w="25400">
                <a:noFill/>
              </a:ln>
            </c:spPr>
            <c:extLst>
              <c:ext xmlns:c16="http://schemas.microsoft.com/office/drawing/2014/chart" uri="{C3380CC4-5D6E-409C-BE32-E72D297353CC}">
                <c16:uniqueId val="{00000003-A2E3-4567-8520-CD3815E2A47E}"/>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A2E3-4567-8520-CD3815E2A47E}"/>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A2E3-4567-8520-CD3815E2A47E}"/>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A2E3-4567-8520-CD3815E2A47E}"/>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E3-4567-8520-CD3815E2A47E}"/>
                </c:ext>
              </c:extLst>
            </c:dLbl>
            <c:dLbl>
              <c:idx val="1"/>
              <c:layout>
                <c:manualLayout>
                  <c:x val="1.0498687664041995E-2"/>
                  <c:y val="0.201551931008623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E3-4567-8520-CD3815E2A47E}"/>
                </c:ext>
              </c:extLst>
            </c:dLbl>
            <c:dLbl>
              <c:idx val="2"/>
              <c:layout>
                <c:manualLayout>
                  <c:x val="0.13944654555975777"/>
                  <c:y val="0.1023389576302962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E3-4567-8520-CD3815E2A47E}"/>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E3-4567-8520-CD3815E2A47E}"/>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E3-4567-8520-CD3815E2A47E}"/>
                </c:ext>
              </c:extLst>
            </c:dLbl>
            <c:dLbl>
              <c:idx val="5"/>
              <c:layout>
                <c:manualLayout>
                  <c:x val="-8.3236957585026278E-2"/>
                  <c:y val="-0.1043475815523059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2E3-4567-8520-CD3815E2A47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2025'!$D$92:$D$97</c:f>
              <c:strCache>
                <c:ptCount val="6"/>
                <c:pt idx="0">
                  <c:v>Jetë Debitori</c:v>
                </c:pt>
                <c:pt idx="1">
                  <c:v>Të tjera</c:v>
                </c:pt>
                <c:pt idx="2">
                  <c:v>Jeta ne Grup</c:v>
                </c:pt>
                <c:pt idx="3">
                  <c:v>Jetë me kursim</c:v>
                </c:pt>
                <c:pt idx="4">
                  <c:v>Plani i pagesave "Cash"</c:v>
                </c:pt>
                <c:pt idx="5">
                  <c:v>Flexi plan</c:v>
                </c:pt>
              </c:strCache>
            </c:strRef>
          </c:cat>
          <c:val>
            <c:numRef>
              <c:f>'[1]deme 2025'!$E$92:$E$97</c:f>
              <c:numCache>
                <c:formatCode>General</c:formatCode>
                <c:ptCount val="6"/>
                <c:pt idx="0">
                  <c:v>6697.5254399999994</c:v>
                </c:pt>
                <c:pt idx="1">
                  <c:v>271.88900000000285</c:v>
                </c:pt>
                <c:pt idx="2">
                  <c:v>44.4</c:v>
                </c:pt>
                <c:pt idx="3">
                  <c:v>4878.6913000000004</c:v>
                </c:pt>
                <c:pt idx="4">
                  <c:v>2907.0702700000002</c:v>
                </c:pt>
                <c:pt idx="5">
                  <c:v>2589.4730099999997</c:v>
                </c:pt>
              </c:numCache>
            </c:numRef>
          </c:val>
          <c:extLst>
            <c:ext xmlns:c16="http://schemas.microsoft.com/office/drawing/2014/chart" uri="{C3380CC4-5D6E-409C-BE32-E72D297353CC}">
              <c16:uniqueId val="{0000000B-A2E3-4567-8520-CD3815E2A47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714240637953043"/>
          <c:y val="4.6444175247324852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E95-4172-8502-AC0B35436446}"/>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1E95-4172-8502-AC0B35436446}"/>
              </c:ext>
            </c:extLst>
          </c:dPt>
          <c:dPt>
            <c:idx val="2"/>
            <c:bubble3D val="0"/>
            <c:spPr>
              <a:solidFill>
                <a:schemeClr val="bg2">
                  <a:lumMod val="75000"/>
                </a:schemeClr>
              </a:solidFill>
              <a:ln w="25400">
                <a:noFill/>
              </a:ln>
            </c:spPr>
            <c:extLst>
              <c:ext xmlns:c16="http://schemas.microsoft.com/office/drawing/2014/chart" uri="{C3380CC4-5D6E-409C-BE32-E72D297353CC}">
                <c16:uniqueId val="{00000005-1E95-4172-8502-AC0B35436446}"/>
              </c:ext>
            </c:extLst>
          </c:dPt>
          <c:dPt>
            <c:idx val="3"/>
            <c:bubble3D val="0"/>
            <c:spPr>
              <a:solidFill>
                <a:schemeClr val="bg1">
                  <a:lumMod val="85000"/>
                </a:schemeClr>
              </a:solidFill>
              <a:ln w="25400">
                <a:noFill/>
              </a:ln>
            </c:spPr>
            <c:extLst>
              <c:ext xmlns:c16="http://schemas.microsoft.com/office/drawing/2014/chart" uri="{C3380CC4-5D6E-409C-BE32-E72D297353CC}">
                <c16:uniqueId val="{00000007-1E95-4172-8502-AC0B35436446}"/>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1E95-4172-8502-AC0B35436446}"/>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1E95-4172-8502-AC0B35436446}"/>
              </c:ext>
            </c:extLst>
          </c:dPt>
          <c:dLbls>
            <c:dLbl>
              <c:idx val="0"/>
              <c:layout>
                <c:manualLayout>
                  <c:x val="0.13114754098360656"/>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E95-4172-8502-AC0B35436446}"/>
                </c:ext>
              </c:extLst>
            </c:dLbl>
            <c:dLbl>
              <c:idx val="1"/>
              <c:layout>
                <c:manualLayout>
                  <c:x val="-1.8214936247723135E-2"/>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E95-4172-8502-AC0B35436446}"/>
                </c:ext>
              </c:extLst>
            </c:dLbl>
            <c:dLbl>
              <c:idx val="2"/>
              <c:layout>
                <c:manualLayout>
                  <c:x val="-0.1493624772313297"/>
                  <c:y val="0.246153846153846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E95-4172-8502-AC0B35436446}"/>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E95-4172-8502-AC0B35436446}"/>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E95-4172-8502-AC0B35436446}"/>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E95-4172-8502-AC0B3543644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2025'!$B$92:$B$97</c:f>
              <c:strCache>
                <c:ptCount val="6"/>
                <c:pt idx="0">
                  <c:v> Jetë Debitori</c:v>
                </c:pt>
                <c:pt idx="1">
                  <c:v>Flexi plani</c:v>
                </c:pt>
                <c:pt idx="2">
                  <c:v>Të tjera</c:v>
                </c:pt>
                <c:pt idx="3">
                  <c:v>Jeta ne Grup</c:v>
                </c:pt>
                <c:pt idx="4">
                  <c:v>Plani i pagesave "Cash"</c:v>
                </c:pt>
                <c:pt idx="5">
                  <c:v>Jetë me kursim</c:v>
                </c:pt>
              </c:strCache>
            </c:strRef>
          </c:cat>
          <c:val>
            <c:numRef>
              <c:f>'[1]deme 2025'!$C$92:$C$97</c:f>
              <c:numCache>
                <c:formatCode>General</c:formatCode>
                <c:ptCount val="6"/>
                <c:pt idx="0">
                  <c:v>26702.60123</c:v>
                </c:pt>
                <c:pt idx="1">
                  <c:v>1808.37869</c:v>
                </c:pt>
                <c:pt idx="2">
                  <c:v>17.239250000000538</c:v>
                </c:pt>
                <c:pt idx="3">
                  <c:v>3111.17</c:v>
                </c:pt>
                <c:pt idx="4">
                  <c:v>2248.654</c:v>
                </c:pt>
                <c:pt idx="5">
                  <c:v>8543.8359600000003</c:v>
                </c:pt>
              </c:numCache>
            </c:numRef>
          </c:val>
          <c:extLst>
            <c:ext xmlns:c16="http://schemas.microsoft.com/office/drawing/2014/chart" uri="{C3380CC4-5D6E-409C-BE32-E72D297353CC}">
              <c16:uniqueId val="{0000000C-1E95-4172-8502-AC0B3543644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35620547431571"/>
          <c:y val="0.15268261278660925"/>
          <c:w val="0.70272934633170858"/>
          <c:h val="0.7425064791429373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0DD0-4529-AD64-4DDA8D428BE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0DD0-4529-AD64-4DDA8D428BE8}"/>
              </c:ext>
            </c:extLst>
          </c:dPt>
          <c:dPt>
            <c:idx val="2"/>
            <c:bubble3D val="0"/>
            <c:spPr>
              <a:solidFill>
                <a:schemeClr val="bg1">
                  <a:lumMod val="85000"/>
                </a:schemeClr>
              </a:solidFill>
              <a:ln w="25400">
                <a:noFill/>
              </a:ln>
            </c:spPr>
            <c:extLst>
              <c:ext xmlns:c16="http://schemas.microsoft.com/office/drawing/2014/chart" uri="{C3380CC4-5D6E-409C-BE32-E72D297353CC}">
                <c16:uniqueId val="{00000005-0DD0-4529-AD64-4DDA8D428BE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0DD0-4529-AD64-4DDA8D428BE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0DD0-4529-AD64-4DDA8D428BE8}"/>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0-4529-AD64-4DDA8D428BE8}"/>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0-4529-AD64-4DDA8D428BE8}"/>
                </c:ext>
              </c:extLst>
            </c:dLbl>
            <c:dLbl>
              <c:idx val="2"/>
              <c:layout>
                <c:manualLayout>
                  <c:x val="-0.17298525184351957"/>
                  <c:y val="0.4752148434275904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0-4529-AD64-4DDA8D428BE8}"/>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0-4529-AD64-4DDA8D428BE8}"/>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D0-4529-AD64-4DDA8D428BE8}"/>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D0-4529-AD64-4DDA8D428BE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2025'!$I$63:$I$67</c:f>
              <c:numCache>
                <c:formatCode>General</c:formatCode>
                <c:ptCount val="5"/>
                <c:pt idx="0">
                  <c:v>156267.97146</c:v>
                </c:pt>
                <c:pt idx="1">
                  <c:v>1323689.2124899998</c:v>
                </c:pt>
                <c:pt idx="2">
                  <c:v>79549.289540000012</c:v>
                </c:pt>
                <c:pt idx="3">
                  <c:v>49245.120769999892</c:v>
                </c:pt>
                <c:pt idx="4">
                  <c:v>177022.87769000002</c:v>
                </c:pt>
              </c:numCache>
            </c:numRef>
          </c:val>
          <c:extLst>
            <c:ext xmlns:c16="http://schemas.microsoft.com/office/drawing/2014/chart" uri="{C3380CC4-5D6E-409C-BE32-E72D297353CC}">
              <c16:uniqueId val="{0000000B-0DD0-4529-AD64-4DDA8D428BE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043383338550572"/>
          <c:y val="0.2045884110640016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D8B-4962-80D3-0955999F50D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FD8B-4962-80D3-0955999F50D8}"/>
              </c:ext>
            </c:extLst>
          </c:dPt>
          <c:dPt>
            <c:idx val="2"/>
            <c:bubble3D val="0"/>
            <c:spPr>
              <a:solidFill>
                <a:schemeClr val="bg1">
                  <a:lumMod val="85000"/>
                </a:schemeClr>
              </a:solidFill>
              <a:ln w="25400">
                <a:noFill/>
              </a:ln>
            </c:spPr>
            <c:extLst>
              <c:ext xmlns:c16="http://schemas.microsoft.com/office/drawing/2014/chart" uri="{C3380CC4-5D6E-409C-BE32-E72D297353CC}">
                <c16:uniqueId val="{00000005-FD8B-4962-80D3-0955999F50D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FD8B-4962-80D3-0955999F50D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FD8B-4962-80D3-0955999F50D8}"/>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8B-4962-80D3-0955999F50D8}"/>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D8B-4962-80D3-0955999F50D8}"/>
                </c:ext>
              </c:extLst>
            </c:dLbl>
            <c:dLbl>
              <c:idx val="2"/>
              <c:layout>
                <c:manualLayout>
                  <c:x val="-0.17985985696742035"/>
                  <c:y val="2.574472037149198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8B-4962-80D3-0955999F50D8}"/>
                </c:ext>
              </c:extLst>
            </c:dLbl>
            <c:dLbl>
              <c:idx val="3"/>
              <c:layout>
                <c:manualLayout>
                  <c:x val="-0.15298257442590318"/>
                  <c:y val="-0.1047336159903089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D8B-4962-80D3-0955999F50D8}"/>
                </c:ext>
              </c:extLst>
            </c:dLbl>
            <c:dLbl>
              <c:idx val="4"/>
              <c:layout>
                <c:manualLayout>
                  <c:x val="-7.0257731545024765E-2"/>
                  <c:y val="-0.15205265495659195"/>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D8B-4962-80D3-0955999F50D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2025'!$J$63:$J$67</c:f>
              <c:numCache>
                <c:formatCode>General</c:formatCode>
                <c:ptCount val="5"/>
                <c:pt idx="0">
                  <c:v>149200.63061000002</c:v>
                </c:pt>
                <c:pt idx="1">
                  <c:v>1368470.8590299999</c:v>
                </c:pt>
                <c:pt idx="2">
                  <c:v>72792.325009999986</c:v>
                </c:pt>
                <c:pt idx="3">
                  <c:v>51372.221799999854</c:v>
                </c:pt>
                <c:pt idx="4">
                  <c:v>195985.89590000003</c:v>
                </c:pt>
              </c:numCache>
            </c:numRef>
          </c:val>
          <c:extLst>
            <c:ext xmlns:c16="http://schemas.microsoft.com/office/drawing/2014/chart" uri="{C3380CC4-5D6E-409C-BE32-E72D297353CC}">
              <c16:uniqueId val="{0000000A-FD8B-4962-80D3-0955999F50D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66736657917759E-2"/>
          <c:y val="0.2305943263941322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898F-4202-A535-968F0EC0E95F}"/>
              </c:ext>
            </c:extLst>
          </c:dPt>
          <c:dPt>
            <c:idx val="1"/>
            <c:bubble3D val="0"/>
            <c:spPr>
              <a:solidFill>
                <a:schemeClr val="accent5"/>
              </a:solidFill>
              <a:ln>
                <a:noFill/>
              </a:ln>
              <a:effectLst/>
            </c:spPr>
            <c:extLst>
              <c:ext xmlns:c16="http://schemas.microsoft.com/office/drawing/2014/chart" uri="{C3380CC4-5D6E-409C-BE32-E72D297353CC}">
                <c16:uniqueId val="{00000003-898F-4202-A535-968F0EC0E95F}"/>
              </c:ext>
            </c:extLst>
          </c:dPt>
          <c:dPt>
            <c:idx val="2"/>
            <c:bubble3D val="0"/>
            <c:spPr>
              <a:solidFill>
                <a:schemeClr val="accent4"/>
              </a:solidFill>
              <a:ln>
                <a:noFill/>
              </a:ln>
              <a:effectLst/>
            </c:spPr>
            <c:extLst>
              <c:ext xmlns:c16="http://schemas.microsoft.com/office/drawing/2014/chart" uri="{C3380CC4-5D6E-409C-BE32-E72D297353CC}">
                <c16:uniqueId val="{00000005-898F-4202-A535-968F0EC0E95F}"/>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898F-4202-A535-968F0EC0E95F}"/>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898F-4202-A535-968F0EC0E95F}"/>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8F-4202-A535-968F0EC0E95F}"/>
                </c:ext>
              </c:extLst>
            </c:dLbl>
            <c:dLbl>
              <c:idx val="1"/>
              <c:layout>
                <c:manualLayout>
                  <c:x val="0.29333333333333328"/>
                  <c:y val="4.10958904109589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8F-4202-A535-968F0EC0E95F}"/>
                </c:ext>
              </c:extLst>
            </c:dLbl>
            <c:dLbl>
              <c:idx val="2"/>
              <c:delete val="1"/>
              <c:extLst>
                <c:ext xmlns:c15="http://schemas.microsoft.com/office/drawing/2012/chart" uri="{CE6537A1-D6FC-4f65-9D91-7224C49458BB}"/>
                <c:ext xmlns:c16="http://schemas.microsoft.com/office/drawing/2014/chart" uri="{C3380CC4-5D6E-409C-BE32-E72D297353CC}">
                  <c16:uniqueId val="{00000005-898F-4202-A535-968F0EC0E95F}"/>
                </c:ext>
              </c:extLst>
            </c:dLbl>
            <c:dLbl>
              <c:idx val="3"/>
              <c:layout>
                <c:manualLayout>
                  <c:x val="-0.18222222222222223"/>
                  <c:y val="-0.155251141552511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8F-4202-A535-968F0EC0E95F}"/>
                </c:ext>
              </c:extLst>
            </c:dLbl>
            <c:dLbl>
              <c:idx val="4"/>
              <c:layout>
                <c:manualLayout>
                  <c:x val="1.7777777777777819E-2"/>
                  <c:y val="-0.17411210584978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8F-4202-A535-968F0EC0E95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2025'!$C$61:$C$65</c:f>
              <c:numCache>
                <c:formatCode>General</c:formatCode>
                <c:ptCount val="5"/>
                <c:pt idx="0">
                  <c:v>51459.123860000007</c:v>
                </c:pt>
                <c:pt idx="1">
                  <c:v>515497.12964</c:v>
                </c:pt>
                <c:pt idx="3">
                  <c:v>5814.8182699999306</c:v>
                </c:pt>
                <c:pt idx="4">
                  <c:v>21054.740139999998</c:v>
                </c:pt>
              </c:numCache>
            </c:numRef>
          </c:val>
          <c:extLst>
            <c:ext xmlns:c16="http://schemas.microsoft.com/office/drawing/2014/chart" uri="{C3380CC4-5D6E-409C-BE32-E72D297353CC}">
              <c16:uniqueId val="{0000000A-898F-4202-A535-968F0EC0E95F}"/>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1D35-4428-B4C9-A22F1603858D}"/>
              </c:ext>
            </c:extLst>
          </c:dPt>
          <c:dPt>
            <c:idx val="1"/>
            <c:bubble3D val="0"/>
            <c:spPr>
              <a:solidFill>
                <a:schemeClr val="accent5"/>
              </a:solidFill>
              <a:ln>
                <a:noFill/>
              </a:ln>
              <a:effectLst/>
            </c:spPr>
            <c:extLst>
              <c:ext xmlns:c16="http://schemas.microsoft.com/office/drawing/2014/chart" uri="{C3380CC4-5D6E-409C-BE32-E72D297353CC}">
                <c16:uniqueId val="{00000003-1D35-4428-B4C9-A22F1603858D}"/>
              </c:ext>
            </c:extLst>
          </c:dPt>
          <c:dPt>
            <c:idx val="2"/>
            <c:bubble3D val="0"/>
            <c:spPr>
              <a:solidFill>
                <a:schemeClr val="accent4"/>
              </a:solidFill>
              <a:ln>
                <a:noFill/>
              </a:ln>
              <a:effectLst/>
            </c:spPr>
            <c:extLst>
              <c:ext xmlns:c16="http://schemas.microsoft.com/office/drawing/2014/chart" uri="{C3380CC4-5D6E-409C-BE32-E72D297353CC}">
                <c16:uniqueId val="{00000005-1D35-4428-B4C9-A22F1603858D}"/>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1D35-4428-B4C9-A22F1603858D}"/>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D35-4428-B4C9-A22F1603858D}"/>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35-4428-B4C9-A22F1603858D}"/>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35-4428-B4C9-A22F1603858D}"/>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D35-4428-B4C9-A22F1603858D}"/>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D35-4428-B4C9-A22F1603858D}"/>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2025'!$B$61:$B$62,'[1]deme 2025'!$B$64:$B$65)</c:f>
              <c:strCache>
                <c:ptCount val="4"/>
                <c:pt idx="0">
                  <c:v> Aksidente dhe Shëndeti</c:v>
                </c:pt>
                <c:pt idx="1">
                  <c:v>Motorik</c:v>
                </c:pt>
                <c:pt idx="2">
                  <c:v>Të tjera</c:v>
                </c:pt>
                <c:pt idx="3">
                  <c:v>Zjarri dhe dëmtime të tjera në pronë</c:v>
                </c:pt>
              </c:strCache>
            </c:strRef>
          </c:cat>
          <c:val>
            <c:numRef>
              <c:f>('[1]deme 2025'!$D$61:$D$62,'[1]deme 2025'!$D$64:$D$65)</c:f>
              <c:numCache>
                <c:formatCode>General</c:formatCode>
                <c:ptCount val="4"/>
                <c:pt idx="0">
                  <c:v>54728.34433</c:v>
                </c:pt>
                <c:pt idx="1">
                  <c:v>443199.32539999997</c:v>
                </c:pt>
                <c:pt idx="2">
                  <c:v>3628.4555999999793</c:v>
                </c:pt>
                <c:pt idx="3">
                  <c:v>99772.122600000002</c:v>
                </c:pt>
              </c:numCache>
            </c:numRef>
          </c:val>
          <c:extLst>
            <c:ext xmlns:c16="http://schemas.microsoft.com/office/drawing/2014/chart" uri="{C3380CC4-5D6E-409C-BE32-E72D297353CC}">
              <c16:uniqueId val="{00000009-1D35-4428-B4C9-A22F1603858D}"/>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7.7450178322093513E-2"/>
          <c:y val="5.2380952380952382E-2"/>
          <c:w val="0.89966890644129704"/>
          <c:h val="0.65203149606299227"/>
        </c:manualLayout>
      </c:layout>
      <c:barChart>
        <c:barDir val="col"/>
        <c:grouping val="stacked"/>
        <c:varyColors val="0"/>
        <c:ser>
          <c:idx val="1"/>
          <c:order val="0"/>
          <c:tx>
            <c:strRef>
              <c:f>'F4'!$A$11</c:f>
              <c:strCache>
                <c:ptCount val="1"/>
                <c:pt idx="0">
                  <c:v>Aktiviteti i Jo Jetës / PBB                         Non Life insurance  / GDP</c:v>
                </c:pt>
              </c:strCache>
            </c:strRef>
          </c:tx>
          <c:spPr>
            <a:solidFill>
              <a:schemeClr val="accent2">
                <a:lumMod val="40000"/>
                <a:lumOff val="60000"/>
              </a:schemeClr>
            </a:solidFill>
            <a:ln>
              <a:noFill/>
            </a:ln>
            <a:effectLst/>
          </c:spPr>
          <c:invertIfNegative val="0"/>
          <c:dLbls>
            <c:dLbl>
              <c:idx val="10"/>
              <c:layout>
                <c:manualLayout>
                  <c:x val="-2.9828486204325128E-3"/>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5F-4981-8450-5F6C2E04F7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Ref>
              <c:f>'F4'!$B$11:$L$11</c:f>
              <c:numCache>
                <c:formatCode>0.00%</c:formatCode>
                <c:ptCount val="11"/>
                <c:pt idx="0">
                  <c:v>9.0363038693191174E-3</c:v>
                </c:pt>
                <c:pt idx="1">
                  <c:v>9.6691571971567625E-3</c:v>
                </c:pt>
                <c:pt idx="2">
                  <c:v>9.4947360448267831E-3</c:v>
                </c:pt>
                <c:pt idx="3">
                  <c:v>9.5045579597307361E-3</c:v>
                </c:pt>
                <c:pt idx="4">
                  <c:v>9.5803164849825092E-3</c:v>
                </c:pt>
                <c:pt idx="5">
                  <c:v>9.3251829256804416E-3</c:v>
                </c:pt>
                <c:pt idx="6">
                  <c:v>9.5551121707509405E-3</c:v>
                </c:pt>
                <c:pt idx="7">
                  <c:v>9.0030754634742218E-3</c:v>
                </c:pt>
                <c:pt idx="8">
                  <c:v>8.1861379352495232E-3</c:v>
                </c:pt>
                <c:pt idx="9">
                  <c:v>8.9118189322509173E-3</c:v>
                </c:pt>
                <c:pt idx="10">
                  <c:v>9.4048937447285732E-3</c:v>
                </c:pt>
              </c:numCache>
            </c:numRef>
          </c:val>
          <c:extLst>
            <c:ext xmlns:c16="http://schemas.microsoft.com/office/drawing/2014/chart" uri="{C3380CC4-5D6E-409C-BE32-E72D297353CC}">
              <c16:uniqueId val="{00000001-F75F-4981-8450-5F6C2E04F750}"/>
            </c:ext>
          </c:extLst>
        </c:ser>
        <c:ser>
          <c:idx val="0"/>
          <c:order val="1"/>
          <c:tx>
            <c:strRef>
              <c:f>'F4'!$A$12</c:f>
              <c:strCache>
                <c:ptCount val="1"/>
                <c:pt idx="0">
                  <c:v>Aktiviteti i Jetës / PBB                             Life Insurance /GDP</c:v>
                </c:pt>
              </c:strCache>
            </c:strRef>
          </c:tx>
          <c:spPr>
            <a:solidFill>
              <a:srgbClr val="CF7977"/>
            </a:solidFill>
            <a:ln>
              <a:noFill/>
            </a:ln>
            <a:effectLst/>
          </c:spPr>
          <c:invertIfNegative val="0"/>
          <c:dLbls>
            <c:dLbl>
              <c:idx val="10"/>
              <c:layout>
                <c:manualLayout>
                  <c:x val="0"/>
                  <c:y val="-6.168446026097272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5F-4981-8450-5F6C2E04F7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Ref>
              <c:f>'F4'!$B$12:$L$12</c:f>
              <c:numCache>
                <c:formatCode>0.00%</c:formatCode>
                <c:ptCount val="11"/>
                <c:pt idx="0">
                  <c:v>7.115246317488486E-4</c:v>
                </c:pt>
                <c:pt idx="1">
                  <c:v>6.574093165168652E-4</c:v>
                </c:pt>
                <c:pt idx="2">
                  <c:v>7.6298650586173E-4</c:v>
                </c:pt>
                <c:pt idx="3">
                  <c:v>6.8893135679965324E-4</c:v>
                </c:pt>
                <c:pt idx="4">
                  <c:v>7.1062688832075485E-4</c:v>
                </c:pt>
                <c:pt idx="5">
                  <c:v>7.0400533096938141E-4</c:v>
                </c:pt>
                <c:pt idx="6">
                  <c:v>7.6656873998217148E-4</c:v>
                </c:pt>
                <c:pt idx="7">
                  <c:v>7.8486127823710944E-4</c:v>
                </c:pt>
                <c:pt idx="8">
                  <c:v>7.8695146209664191E-4</c:v>
                </c:pt>
                <c:pt idx="9">
                  <c:v>8.2249502108967278E-4</c:v>
                </c:pt>
                <c:pt idx="10">
                  <c:v>9.2922734046441992E-4</c:v>
                </c:pt>
              </c:numCache>
            </c:numRef>
          </c:val>
          <c:extLst>
            <c:ext xmlns:c16="http://schemas.microsoft.com/office/drawing/2014/chart" uri="{C3380CC4-5D6E-409C-BE32-E72D297353CC}">
              <c16:uniqueId val="{00000003-F75F-4981-8450-5F6C2E04F750}"/>
            </c:ext>
          </c:extLst>
        </c:ser>
        <c:dLbls>
          <c:showLegendKey val="0"/>
          <c:showVal val="0"/>
          <c:showCatName val="0"/>
          <c:showSerName val="0"/>
          <c:showPercent val="0"/>
          <c:showBubbleSize val="0"/>
        </c:dLbls>
        <c:gapWidth val="150"/>
        <c:overlap val="100"/>
        <c:axId val="1182725920"/>
        <c:axId val="1182726400"/>
      </c:barChart>
      <c:catAx>
        <c:axId val="118272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2726400"/>
        <c:crosses val="autoZero"/>
        <c:auto val="1"/>
        <c:lblAlgn val="ctr"/>
        <c:lblOffset val="100"/>
        <c:noMultiLvlLbl val="0"/>
      </c:catAx>
      <c:valAx>
        <c:axId val="1182726400"/>
        <c:scaling>
          <c:orientation val="minMax"/>
        </c:scaling>
        <c:delete val="0"/>
        <c:axPos val="l"/>
        <c:majorGridlines>
          <c:spPr>
            <a:ln w="9525" cap="flat" cmpd="sng" algn="ctr">
              <a:solidFill>
                <a:schemeClr val="bg1"/>
              </a:solidFill>
              <a:round/>
            </a:ln>
            <a:effectLst/>
          </c:spPr>
        </c:majorGridlines>
        <c:numFmt formatCode="0.00%" sourceLinked="1"/>
        <c:majorTickMark val="none"/>
        <c:minorTickMark val="none"/>
        <c:tickLblPos val="nextTo"/>
        <c:spPr>
          <a:solidFill>
            <a:schemeClr val="bg1"/>
          </a:solid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2725920"/>
        <c:crosses val="autoZero"/>
        <c:crossBetween val="between"/>
      </c:valAx>
      <c:spPr>
        <a:noFill/>
        <a:ln>
          <a:noFill/>
        </a:ln>
        <a:effectLst/>
      </c:spPr>
    </c:plotArea>
    <c:legend>
      <c:legendPos val="b"/>
      <c:layout>
        <c:manualLayout>
          <c:xMode val="edge"/>
          <c:yMode val="edge"/>
          <c:x val="4.9999959053480252E-2"/>
          <c:y val="0.81488038995125589"/>
          <c:w val="0.90584795321637435"/>
          <c:h val="0.13750056242969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'F21'!$A$22:$A$24</c:f>
              <c:strCache>
                <c:ptCount val="3"/>
                <c:pt idx="0">
                  <c:v>Sigal Life  Insurance Group</c:v>
                </c:pt>
                <c:pt idx="1">
                  <c:v>Insig jeta</c:v>
                </c:pt>
                <c:pt idx="2">
                  <c:v>Sicred</c:v>
                </c:pt>
              </c:strCache>
            </c:strRef>
          </c:cat>
          <c:val>
            <c:numRef>
              <c:f>'F21'!$E$22:$E$24</c:f>
              <c:numCache>
                <c:formatCode>_-* #,##0_-;\-* #,##0_-;_-* "-"??_-;_-@_-</c:formatCode>
                <c:ptCount val="3"/>
                <c:pt idx="0">
                  <c:v>5387.7050399999998</c:v>
                </c:pt>
                <c:pt idx="1">
                  <c:v>5020.6730099999995</c:v>
                </c:pt>
                <c:pt idx="2">
                  <c:v>3875.66597</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'F21'!$A$22:$A$24</c:f>
              <c:strCache>
                <c:ptCount val="3"/>
                <c:pt idx="0">
                  <c:v>Sigal Life  Insurance Group</c:v>
                </c:pt>
                <c:pt idx="1">
                  <c:v>Insig jeta</c:v>
                </c:pt>
                <c:pt idx="2">
                  <c:v>Sicred</c:v>
                </c:pt>
              </c:strCache>
            </c:strRef>
          </c:cat>
          <c:val>
            <c:numRef>
              <c:f>'F21'!$E$22:$E$24</c:f>
              <c:numCache>
                <c:formatCode>_-* #,##0_-;\-* #,##0_-;_-* "-"??_-;_-@_-</c:formatCode>
                <c:ptCount val="3"/>
                <c:pt idx="0">
                  <c:v>5387.7050399999998</c:v>
                </c:pt>
                <c:pt idx="1">
                  <c:v>5020.6730099999995</c:v>
                </c:pt>
                <c:pt idx="2">
                  <c:v>3875.66597</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'F21'!$A$22:$A$24</c:f>
              <c:strCache>
                <c:ptCount val="3"/>
                <c:pt idx="0">
                  <c:v>Sigal Life  Insurance Group</c:v>
                </c:pt>
                <c:pt idx="1">
                  <c:v>Insig jeta</c:v>
                </c:pt>
                <c:pt idx="2">
                  <c:v>Sicred</c:v>
                </c:pt>
              </c:strCache>
            </c:strRef>
          </c:cat>
          <c:val>
            <c:numRef>
              <c:f>'F21'!$E$22:$E$24</c:f>
              <c:numCache>
                <c:formatCode>_-* #,##0_-;\-* #,##0_-;_-* "-"??_-;_-@_-</c:formatCode>
                <c:ptCount val="3"/>
                <c:pt idx="0">
                  <c:v>5387.7050399999998</c:v>
                </c:pt>
                <c:pt idx="1">
                  <c:v>5020.6730099999995</c:v>
                </c:pt>
                <c:pt idx="2">
                  <c:v>3875.66597</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52909356985005"/>
          <c:y val="7.3136427566807313E-2"/>
          <c:w val="0.8003633067311281"/>
          <c:h val="0.67024344782989076"/>
        </c:manualLayout>
      </c:layout>
      <c:scatterChart>
        <c:scatterStyle val="lineMarker"/>
        <c:varyColors val="0"/>
        <c:ser>
          <c:idx val="0"/>
          <c:order val="0"/>
          <c:tx>
            <c:strRef>
              <c:f>'F4'!$A$7</c:f>
              <c:strCache>
                <c:ptCount val="1"/>
                <c:pt idx="0">
                  <c:v>** Primi i Shkruar Bruto Total   /  Total Gross written premiums</c:v>
                </c:pt>
              </c:strCache>
            </c:strRef>
          </c:tx>
          <c:spPr>
            <a:ln w="25400" cap="rnd">
              <a:noFill/>
              <a:round/>
            </a:ln>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Lbls>
            <c:dLbl>
              <c:idx val="10"/>
              <c:layout>
                <c:manualLayout>
                  <c:x val="-2.2909515710878539E-3"/>
                  <c:y val="-6.280193236714976E-2"/>
                </c:manualLayout>
              </c:layout>
              <c:tx>
                <c:rich>
                  <a:bodyPr/>
                  <a:lstStyle/>
                  <a:p>
                    <a:r>
                      <a:rPr lang="en-US"/>
                      <a:t>27,096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81-4D6A-9093-FC8920F3F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xVal>
            <c:numRef>
              <c:f>'F4'!$B$5:$L$5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xVal>
          <c:yVal>
            <c:numRef>
              <c:f>'F4'!$B$7:$L$7</c:f>
              <c:numCache>
                <c:formatCode>_-* #,##0_-;\-* #,##0_-;_-* "-"??_-;_-@_-</c:formatCode>
                <c:ptCount val="11"/>
                <c:pt idx="0">
                  <c:v>14083.682113999999</c:v>
                </c:pt>
                <c:pt idx="1">
                  <c:v>15369.059922</c:v>
                </c:pt>
                <c:pt idx="2">
                  <c:v>16197.518340000001</c:v>
                </c:pt>
                <c:pt idx="3">
                  <c:v>16929.550926680004</c:v>
                </c:pt>
                <c:pt idx="4">
                  <c:v>17618.47582</c:v>
                </c:pt>
                <c:pt idx="5">
                  <c:v>16608.175285999998</c:v>
                </c:pt>
                <c:pt idx="6">
                  <c:v>19267.192749000002</c:v>
                </c:pt>
                <c:pt idx="7">
                  <c:v>21041.538707000003</c:v>
                </c:pt>
                <c:pt idx="8">
                  <c:v>22903.528248999999</c:v>
                </c:pt>
                <c:pt idx="9">
                  <c:v>24509.250358000001</c:v>
                </c:pt>
                <c:pt idx="10">
                  <c:v>27096.481938000001</c:v>
                </c:pt>
              </c:numCache>
            </c:numRef>
          </c:yVal>
          <c:smooth val="0"/>
          <c:extLst>
            <c:ext xmlns:c16="http://schemas.microsoft.com/office/drawing/2014/chart" uri="{C3380CC4-5D6E-409C-BE32-E72D297353CC}">
              <c16:uniqueId val="{00000001-2981-4D6A-9093-FC8920F3F3BF}"/>
            </c:ext>
          </c:extLst>
        </c:ser>
        <c:ser>
          <c:idx val="1"/>
          <c:order val="1"/>
          <c:tx>
            <c:strRef>
              <c:f>'F4'!$A$8</c:f>
              <c:strCache>
                <c:ptCount val="1"/>
                <c:pt idx="0">
                  <c:v>* PBB / GDP</c:v>
                </c:pt>
              </c:strCache>
            </c:strRef>
          </c:tx>
          <c:spPr>
            <a:ln w="25400" cap="rnd">
              <a:noFill/>
              <a:round/>
            </a:ln>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Lbls>
            <c:dLbl>
              <c:idx val="10"/>
              <c:layout>
                <c:manualLayout>
                  <c:x val="-9.0293453724604959E-3"/>
                  <c:y val="-5.063291139240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81-4D6A-9093-FC8920F3F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xVal>
            <c:numRef>
              <c:f>'F4'!$B$5:$L$5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xVal>
          <c:yVal>
            <c:numRef>
              <c:f>'F4'!$B$8:$L$8</c:f>
              <c:numCache>
                <c:formatCode>_-* #,##0_-;\-* #,##0_-;_-* "-"??_-;_-@_-</c:formatCode>
                <c:ptCount val="11"/>
                <c:pt idx="0">
                  <c:v>1444802</c:v>
                </c:pt>
                <c:pt idx="1">
                  <c:v>1488303</c:v>
                </c:pt>
                <c:pt idx="2">
                  <c:v>1579056</c:v>
                </c:pt>
                <c:pt idx="3">
                  <c:v>1660820</c:v>
                </c:pt>
                <c:pt idx="4">
                  <c:v>1712037</c:v>
                </c:pt>
                <c:pt idx="5">
                  <c:v>1655984</c:v>
                </c:pt>
                <c:pt idx="6">
                  <c:v>1866672</c:v>
                </c:pt>
                <c:pt idx="7">
                  <c:v>2149742</c:v>
                </c:pt>
                <c:pt idx="8">
                  <c:v>2364276</c:v>
                </c:pt>
                <c:pt idx="9">
                  <c:v>2517820</c:v>
                </c:pt>
                <c:pt idx="10">
                  <c:v>2620732</c:v>
                </c:pt>
              </c:numCache>
            </c:numRef>
          </c:yVal>
          <c:smooth val="0"/>
          <c:extLst>
            <c:ext xmlns:c16="http://schemas.microsoft.com/office/drawing/2014/chart" uri="{C3380CC4-5D6E-409C-BE32-E72D297353CC}">
              <c16:uniqueId val="{00000003-2981-4D6A-9093-FC8920F3F3BF}"/>
            </c:ext>
          </c:extLst>
        </c:ser>
        <c:dLbls>
          <c:showLegendKey val="0"/>
          <c:showVal val="0"/>
          <c:showCatName val="0"/>
          <c:showSerName val="0"/>
          <c:showPercent val="0"/>
          <c:showBubbleSize val="0"/>
        </c:dLbls>
        <c:axId val="1538171168"/>
        <c:axId val="1538166848"/>
      </c:scatterChart>
      <c:valAx>
        <c:axId val="1538171168"/>
        <c:scaling>
          <c:orientation val="minMax"/>
          <c:max val="2025"/>
          <c:min val="2015"/>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38166848"/>
        <c:crosses val="autoZero"/>
        <c:crossBetween val="midCat"/>
      </c:valAx>
      <c:valAx>
        <c:axId val="1538166848"/>
        <c:scaling>
          <c:orientation val="minMax"/>
          <c:max val="2700000"/>
          <c:min val="0"/>
        </c:scaling>
        <c:delete val="0"/>
        <c:axPos val="l"/>
        <c:majorGridlines>
          <c:spPr>
            <a:ln w="9525" cap="flat" cmpd="sng" algn="ctr">
              <a:solidFill>
                <a:schemeClr val="tx2">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38171168"/>
        <c:crosses val="autoZero"/>
        <c:crossBetween val="midCat"/>
      </c:valAx>
      <c:spPr>
        <a:noFill/>
        <a:ln>
          <a:noFill/>
        </a:ln>
        <a:effectLst/>
      </c:spPr>
    </c:plotArea>
    <c:legend>
      <c:legendPos val="b"/>
      <c:layout>
        <c:manualLayout>
          <c:xMode val="edge"/>
          <c:yMode val="edge"/>
          <c:x val="8.6291262135922336E-2"/>
          <c:y val="0.88949218304233713"/>
          <c:w val="0.85848543689320389"/>
          <c:h val="8.15223097112861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'F21'!$A$11:$A$13</c:f>
              <c:strCache>
                <c:ptCount val="3"/>
                <c:pt idx="0">
                  <c:v>Albsig jeta</c:v>
                </c:pt>
                <c:pt idx="1">
                  <c:v>Sigal Life  Insurance Group</c:v>
                </c:pt>
                <c:pt idx="2">
                  <c:v>Sicred</c:v>
                </c:pt>
              </c:strCache>
            </c:strRef>
          </c:cat>
          <c:val>
            <c:numRef>
              <c:f>'F21'!$E$11:$E$13</c:f>
              <c:numCache>
                <c:formatCode>_-* #,##0_-;\-* #,##0_-;_-* "-"??_-;_-@_-</c:formatCode>
                <c:ptCount val="3"/>
                <c:pt idx="0">
                  <c:v>71815.240399999995</c:v>
                </c:pt>
                <c:pt idx="1">
                  <c:v>47881.797690000007</c:v>
                </c:pt>
                <c:pt idx="2">
                  <c:v>40195.184259999995</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8.7524429425180197E-2"/>
                  <c:y val="0.1078747397954565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7.2762786258483017E-3"/>
                  <c:y val="0.1450730382840076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9.5842142353770254E-2"/>
                  <c:y val="-0.277989682324192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'F21'!$A$22:$A$25</c:f>
              <c:strCache>
                <c:ptCount val="4"/>
                <c:pt idx="0">
                  <c:v>Sigal Life  Insurance Group</c:v>
                </c:pt>
                <c:pt idx="1">
                  <c:v>Insig jeta</c:v>
                </c:pt>
                <c:pt idx="2">
                  <c:v>Sicred</c:v>
                </c:pt>
                <c:pt idx="3">
                  <c:v>Albsig jeta</c:v>
                </c:pt>
              </c:strCache>
            </c:strRef>
          </c:cat>
          <c:val>
            <c:numRef>
              <c:f>'F21'!$C$22:$C$25</c:f>
              <c:numCache>
                <c:formatCode>_-* #,##0_-;\-* #,##0_-;_-* "-"??_-;_-@_-</c:formatCode>
                <c:ptCount val="4"/>
                <c:pt idx="0">
                  <c:v>9271.2462100000012</c:v>
                </c:pt>
                <c:pt idx="1">
                  <c:v>10491.528920000001</c:v>
                </c:pt>
                <c:pt idx="2">
                  <c:v>2069.2089999999998</c:v>
                </c:pt>
                <c:pt idx="3">
                  <c:v>20599.895</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91202775256313"/>
          <c:y val="0.14839379623001669"/>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19481117139177964"/>
                  <c:y val="4.97977570985444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15105613138840218"/>
                  <c:y val="7.3766070150322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1661100673407781"/>
                  <c:y val="-7.09543307086614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nchorCtr="0"/>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'F21'!$A$22:$A$26</c:f>
              <c:strCache>
                <c:ptCount val="5"/>
                <c:pt idx="0">
                  <c:v>Sigal Life  Insurance Group</c:v>
                </c:pt>
                <c:pt idx="1">
                  <c:v>Insig jeta</c:v>
                </c:pt>
                <c:pt idx="2">
                  <c:v>Sicred</c:v>
                </c:pt>
                <c:pt idx="3">
                  <c:v>Albsig jeta</c:v>
                </c:pt>
                <c:pt idx="4">
                  <c:v>"Viena Life Insurance" Viena Sigurim Jete </c:v>
                </c:pt>
              </c:strCache>
            </c:strRef>
          </c:cat>
          <c:val>
            <c:numRef>
              <c:f>'F21'!$E$22:$E$26</c:f>
              <c:numCache>
                <c:formatCode>_-* #,##0_-;\-* #,##0_-;_-* "-"??_-;_-@_-</c:formatCode>
                <c:ptCount val="5"/>
                <c:pt idx="0">
                  <c:v>5387.7050399999998</c:v>
                </c:pt>
                <c:pt idx="1">
                  <c:v>5020.6730099999995</c:v>
                </c:pt>
                <c:pt idx="2">
                  <c:v>3875.66597</c:v>
                </c:pt>
                <c:pt idx="3">
                  <c:v>2833.116</c:v>
                </c:pt>
                <c:pt idx="4">
                  <c:v>271.88900000000001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19070907913699117"/>
                  <c:y val="0.2112712725425450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29198020008772113"/>
                  <c:y val="2.36355939378545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dLbl>
              <c:idx val="4"/>
              <c:layout>
                <c:manualLayout>
                  <c:x val="0.32537577365163572"/>
                  <c:y val="-2.15053763440860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148-49CA-A4E8-63F2D6372B0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'F21'!$A$11:$A$15</c:f>
              <c:strCache>
                <c:ptCount val="5"/>
                <c:pt idx="0">
                  <c:v>Albsig jeta</c:v>
                </c:pt>
                <c:pt idx="1">
                  <c:v>Sigal Life  Insurance Group</c:v>
                </c:pt>
                <c:pt idx="2">
                  <c:v>Sicred</c:v>
                </c:pt>
                <c:pt idx="3">
                  <c:v>Insig jeta</c:v>
                </c:pt>
                <c:pt idx="4">
                  <c:v>"Viena Life Insurance" Viena Sigurim Jete </c:v>
                </c:pt>
              </c:strCache>
            </c:strRef>
          </c:cat>
          <c:val>
            <c:numRef>
              <c:f>'F21'!$E$11:$E$15</c:f>
              <c:numCache>
                <c:formatCode>_-* #,##0_-;\-* #,##0_-;_-* "-"??_-;_-@_-</c:formatCode>
                <c:ptCount val="5"/>
                <c:pt idx="0">
                  <c:v>71815.240399999995</c:v>
                </c:pt>
                <c:pt idx="1">
                  <c:v>47881.797690000007</c:v>
                </c:pt>
                <c:pt idx="2">
                  <c:v>40195.184259999995</c:v>
                </c:pt>
                <c:pt idx="3">
                  <c:v>19293.105469999999</c:v>
                </c:pt>
                <c:pt idx="4">
                  <c:v>7303.9790000000003</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7.2244549108034734E-3"/>
                  <c:y val="0.2187046659653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'F21'!$A$11:$A$15</c:f>
              <c:strCache>
                <c:ptCount val="5"/>
                <c:pt idx="0">
                  <c:v>Albsig jeta</c:v>
                </c:pt>
                <c:pt idx="1">
                  <c:v>Sigal Life  Insurance Group</c:v>
                </c:pt>
                <c:pt idx="2">
                  <c:v>Sicred</c:v>
                </c:pt>
                <c:pt idx="3">
                  <c:v>Insig jeta</c:v>
                </c:pt>
                <c:pt idx="4">
                  <c:v>"Viena Life Insurance" Viena Sigurim Jete </c:v>
                </c:pt>
              </c:strCache>
            </c:strRef>
          </c:cat>
          <c:val>
            <c:numRef>
              <c:f>'F21'!$C$11:$C$15</c:f>
              <c:numCache>
                <c:formatCode>_-* #,##0_-;\-* #,##0_-;_-* "-"??_-;_-@_-</c:formatCode>
                <c:ptCount val="5"/>
                <c:pt idx="0">
                  <c:v>38698.819029999999</c:v>
                </c:pt>
                <c:pt idx="1">
                  <c:v>57705.664420000001</c:v>
                </c:pt>
                <c:pt idx="2">
                  <c:v>34862.498599999999</c:v>
                </c:pt>
                <c:pt idx="3">
                  <c:v>57233.329020000005</c:v>
                </c:pt>
                <c:pt idx="4">
                  <c:v>17.163400000000003</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39269708756284982"/>
                  <c:y val="-0.4529627296587926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0.24861588084621955"/>
                  <c:y val="-7.512073490813647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dLbl>
              <c:idx val="4"/>
              <c:delete val="1"/>
              <c:extLst>
                <c:ext xmlns:c15="http://schemas.microsoft.com/office/drawing/2012/chart" uri="{CE6537A1-D6FC-4f65-9D91-7224C49458BB}"/>
                <c:ext xmlns:c16="http://schemas.microsoft.com/office/drawing/2014/chart" uri="{C3380CC4-5D6E-409C-BE32-E72D297353CC}">
                  <c16:uniqueId val="{00000008-B359-4FFE-AF71-D2989C7B17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'F22'!$A$11:$A$15</c:f>
              <c:strCache>
                <c:ptCount val="5"/>
                <c:pt idx="0">
                  <c:v>Albsig jeta</c:v>
                </c:pt>
                <c:pt idx="1">
                  <c:v>Sigal Life  Insurance Group</c:v>
                </c:pt>
                <c:pt idx="2">
                  <c:v>Insig jeta</c:v>
                </c:pt>
                <c:pt idx="3">
                  <c:v>Sicred</c:v>
                </c:pt>
                <c:pt idx="4">
                  <c:v>"Viena Life Insurance" Viena Sigurim Jete </c:v>
                </c:pt>
              </c:strCache>
            </c:strRef>
          </c:cat>
          <c:val>
            <c:numRef>
              <c:f>'F22'!$B$11:$B$15</c:f>
              <c:numCache>
                <c:formatCode>_-* #,##0_-;\-* #,##0_-;_-* "-"??_-;_-@_-</c:formatCode>
                <c:ptCount val="5"/>
                <c:pt idx="0">
                  <c:v>35436.537219999998</c:v>
                </c:pt>
                <c:pt idx="1">
                  <c:v>48230.948280000004</c:v>
                </c:pt>
                <c:pt idx="2">
                  <c:v>28787.11263</c:v>
                </c:pt>
                <c:pt idx="3">
                  <c:v>9981.4114100000006</c:v>
                </c:pt>
                <c:pt idx="4">
                  <c:v>0</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24243398146663"/>
          <c:y val="9.8371174476976783E-2"/>
          <c:w val="0.59993893620440297"/>
          <c:h val="0.85622353031113829"/>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1791383219954649"/>
                  <c:y val="0.291262135922330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50340136054421769"/>
                  <c:y val="-0.22653721682847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48072562358276644"/>
                  <c:y val="-7.1197411003236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0.18594104308390022"/>
                  <c:y val="-0.11650485436893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0.32426303854875282"/>
                  <c:y val="0"/>
                </c:manualLayout>
              </c:layout>
              <c:showLegendKey val="0"/>
              <c:showVal val="0"/>
              <c:showCatName val="1"/>
              <c:showSerName val="0"/>
              <c:showPercent val="1"/>
              <c:showBubbleSize val="0"/>
              <c:extLst>
                <c:ext xmlns:c15="http://schemas.microsoft.com/office/drawing/2012/chart" uri="{CE6537A1-D6FC-4f65-9D91-7224C49458BB}">
                  <c15:layout>
                    <c:manualLayout>
                      <c:w val="0.33514739229024948"/>
                      <c:h val="0.46601941747572817"/>
                    </c:manualLayout>
                  </c15:layout>
                </c:ext>
                <c:ext xmlns:c16="http://schemas.microsoft.com/office/drawing/2014/chart" uri="{C3380CC4-5D6E-409C-BE32-E72D297353CC}">
                  <c16:uniqueId val="{00000008-EAFB-4522-A63D-9EAB6D8E11FE}"/>
                </c:ext>
              </c:extLst>
            </c:dLbl>
            <c:numFmt formatCode="0.00%" sourceLinked="0"/>
            <c:spPr>
              <a:noFill/>
              <a:ln>
                <a:noFill/>
              </a:ln>
              <a:effectLst/>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'F22'!$A$11:$A$15</c:f>
              <c:strCache>
                <c:ptCount val="5"/>
                <c:pt idx="0">
                  <c:v>Albsig jeta</c:v>
                </c:pt>
                <c:pt idx="1">
                  <c:v>Sigal Life  Insurance Group</c:v>
                </c:pt>
                <c:pt idx="2">
                  <c:v>Insig jeta</c:v>
                </c:pt>
                <c:pt idx="3">
                  <c:v>Sicred</c:v>
                </c:pt>
                <c:pt idx="4">
                  <c:v>"Viena Life Insurance" Viena Sigurim Jete </c:v>
                </c:pt>
              </c:strCache>
            </c:strRef>
          </c:cat>
          <c:val>
            <c:numRef>
              <c:f>'F22'!$C$11:$C$15</c:f>
              <c:numCache>
                <c:formatCode>_-* #,##0_-;\-* #,##0_-;_-* "-"??_-;_-@_-</c:formatCode>
                <c:ptCount val="5"/>
                <c:pt idx="0">
                  <c:v>71754.130439999994</c:v>
                </c:pt>
                <c:pt idx="1">
                  <c:v>37844.213669999997</c:v>
                </c:pt>
                <c:pt idx="2">
                  <c:v>14592.22438</c:v>
                </c:pt>
                <c:pt idx="3">
                  <c:v>12846.458369999998</c:v>
                </c:pt>
                <c:pt idx="4">
                  <c:v>558.97900000000004</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5924125204873407"/>
          <c:w val="0.62603144303931701"/>
          <c:h val="0.81192724271911421"/>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22265807683130509"/>
                  <c:y val="-4.6579330422125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0520162252445717"/>
                  <c:y val="1.74672489082968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'F22'!$A$24:$A$27</c:f>
              <c:strCache>
                <c:ptCount val="4"/>
                <c:pt idx="0">
                  <c:v>Insig jeta</c:v>
                </c:pt>
                <c:pt idx="1">
                  <c:v>Albsig jeta</c:v>
                </c:pt>
                <c:pt idx="2">
                  <c:v>Sicred</c:v>
                </c:pt>
                <c:pt idx="3">
                  <c:v>Sigal Life  Insurance Group</c:v>
                </c:pt>
              </c:strCache>
            </c:strRef>
          </c:cat>
          <c:val>
            <c:numRef>
              <c:f>'F22'!$B$24:$B$27</c:f>
              <c:numCache>
                <c:formatCode>_-* #,##0_-;\-* #,##0_-;_-* "-"??_-;_-@_-</c:formatCode>
                <c:ptCount val="4"/>
                <c:pt idx="0">
                  <c:v>5543.4532300000001</c:v>
                </c:pt>
                <c:pt idx="1">
                  <c:v>20420.45</c:v>
                </c:pt>
                <c:pt idx="2">
                  <c:v>0</c:v>
                </c:pt>
                <c:pt idx="3">
                  <c:v>738.69799999999998</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7.7450178322093513E-2"/>
          <c:y val="5.2380952380952382E-2"/>
          <c:w val="0.89966890644129704"/>
          <c:h val="0.65203149606299227"/>
        </c:manualLayout>
      </c:layout>
      <c:barChart>
        <c:barDir val="col"/>
        <c:grouping val="clustered"/>
        <c:varyColors val="0"/>
        <c:ser>
          <c:idx val="1"/>
          <c:order val="0"/>
          <c:tx>
            <c:strRef>
              <c:f>'F5'!$A$11</c:f>
              <c:strCache>
                <c:ptCount val="1"/>
                <c:pt idx="0">
                  <c:v>Jo Jetës  / Non Life</c:v>
                </c:pt>
              </c:strCache>
            </c:strRef>
          </c:tx>
          <c:spPr>
            <a:solidFill>
              <a:schemeClr val="accent2">
                <a:lumMod val="40000"/>
                <a:lumOff val="60000"/>
              </a:schemeClr>
            </a:solidFill>
            <a:ln>
              <a:noFill/>
            </a:ln>
            <a:effectLst/>
          </c:spPr>
          <c:invertIfNegative val="0"/>
          <c:dLbls>
            <c:dLbl>
              <c:idx val="10"/>
              <c:layout>
                <c:manualLayout>
                  <c:x val="-2.9828486204325128E-3"/>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5-46E4-8CC0-7235F6C02E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'F5'!$C$5:$M$5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'F5'!$C$11:$M$11</c:f>
              <c:numCache>
                <c:formatCode>_-* #,##0_-;\-* #,##0_-;_-* "-"??_-;_-@_-</c:formatCode>
                <c:ptCount val="11"/>
                <c:pt idx="0">
                  <c:v>4524.1139370211895</c:v>
                </c:pt>
                <c:pt idx="1">
                  <c:v>5004.4080189401011</c:v>
                </c:pt>
                <c:pt idx="2">
                  <c:v>5211.9748410531774</c:v>
                </c:pt>
                <c:pt idx="3">
                  <c:v>5499.5045683623175</c:v>
                </c:pt>
                <c:pt idx="4">
                  <c:v>5730.0522577519014</c:v>
                </c:pt>
                <c:pt idx="5">
                  <c:v>5426.0709399832394</c:v>
                </c:pt>
                <c:pt idx="6">
                  <c:v>6303.14235331078</c:v>
                </c:pt>
                <c:pt idx="7">
                  <c:v>6928.1016887934957</c:v>
                </c:pt>
                <c:pt idx="8">
                  <c:v>7619.3323499113794</c:v>
                </c:pt>
                <c:pt idx="9">
                  <c:v>9384.7345289011628</c:v>
                </c:pt>
                <c:pt idx="10">
                  <c:v>10434.878760926395</c:v>
                </c:pt>
              </c:numCache>
            </c:numRef>
          </c:val>
          <c:extLst>
            <c:ext xmlns:c16="http://schemas.microsoft.com/office/drawing/2014/chart" uri="{C3380CC4-5D6E-409C-BE32-E72D297353CC}">
              <c16:uniqueId val="{00000001-6445-46E4-8CC0-7235F6C02EC0}"/>
            </c:ext>
          </c:extLst>
        </c:ser>
        <c:ser>
          <c:idx val="0"/>
          <c:order val="1"/>
          <c:tx>
            <c:strRef>
              <c:f>'F5'!$A$12</c:f>
              <c:strCache>
                <c:ptCount val="1"/>
                <c:pt idx="0">
                  <c:v>Jetës   /  Life </c:v>
                </c:pt>
              </c:strCache>
            </c:strRef>
          </c:tx>
          <c:spPr>
            <a:solidFill>
              <a:srgbClr val="CF7977"/>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45-46E4-8CC0-7235F6C02E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'F5'!$C$5:$M$5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'F5'!$C$12:$M$12</c:f>
              <c:numCache>
                <c:formatCode>_-* #,##0_-;\-* #,##0_-;_-* "-"??_-;_-@_-</c:formatCode>
                <c:ptCount val="11"/>
                <c:pt idx="0">
                  <c:v>356.23176794201669</c:v>
                </c:pt>
                <c:pt idx="1">
                  <c:v>340.25141883827746</c:v>
                </c:pt>
                <c:pt idx="2">
                  <c:v>418.82854392577872</c:v>
                </c:pt>
                <c:pt idx="3">
                  <c:v>398.62781205187986</c:v>
                </c:pt>
                <c:pt idx="4">
                  <c:v>425.03076095914417</c:v>
                </c:pt>
                <c:pt idx="5">
                  <c:v>409.64160150107784</c:v>
                </c:pt>
                <c:pt idx="6">
                  <c:v>505.6761035727298</c:v>
                </c:pt>
                <c:pt idx="7">
                  <c:v>603.97125063359283</c:v>
                </c:pt>
                <c:pt idx="8">
                  <c:v>673.68403224726035</c:v>
                </c:pt>
                <c:pt idx="9">
                  <c:v>866.14163538889682</c:v>
                </c:pt>
                <c:pt idx="10">
                  <c:v>1030.5811559530389</c:v>
                </c:pt>
              </c:numCache>
            </c:numRef>
          </c:val>
          <c:extLst>
            <c:ext xmlns:c16="http://schemas.microsoft.com/office/drawing/2014/chart" uri="{C3380CC4-5D6E-409C-BE32-E72D297353CC}">
              <c16:uniqueId val="{00000003-6445-46E4-8CC0-7235F6C02EC0}"/>
            </c:ext>
          </c:extLst>
        </c:ser>
        <c:dLbls>
          <c:showLegendKey val="0"/>
          <c:showVal val="0"/>
          <c:showCatName val="0"/>
          <c:showSerName val="0"/>
          <c:showPercent val="0"/>
          <c:showBubbleSize val="0"/>
        </c:dLbls>
        <c:gapWidth val="150"/>
        <c:axId val="1182725920"/>
        <c:axId val="1182726400"/>
      </c:barChart>
      <c:catAx>
        <c:axId val="118272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2726400"/>
        <c:crosses val="autoZero"/>
        <c:auto val="1"/>
        <c:lblAlgn val="ctr"/>
        <c:lblOffset val="100"/>
        <c:noMultiLvlLbl val="0"/>
      </c:catAx>
      <c:valAx>
        <c:axId val="1182726400"/>
        <c:scaling>
          <c:orientation val="minMax"/>
        </c:scaling>
        <c:delete val="0"/>
        <c:axPos val="l"/>
        <c:majorGridlines>
          <c:spPr>
            <a:ln w="9525" cap="flat" cmpd="sng" algn="ctr">
              <a:solidFill>
                <a:schemeClr val="bg1"/>
              </a:solidFill>
              <a:round/>
            </a:ln>
            <a:effectLst/>
          </c:spPr>
        </c:majorGridlines>
        <c:numFmt formatCode="_-* #,##0_-;\-* #,##0_-;_-* &quot;-&quot;??_-;_-@_-" sourceLinked="1"/>
        <c:majorTickMark val="none"/>
        <c:minorTickMark val="none"/>
        <c:tickLblPos val="nextTo"/>
        <c:spPr>
          <a:solidFill>
            <a:schemeClr val="bg1"/>
          </a:solid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2725920"/>
        <c:crosses val="autoZero"/>
        <c:crossBetween val="between"/>
      </c:valAx>
      <c:spPr>
        <a:noFill/>
        <a:ln>
          <a:noFill/>
        </a:ln>
        <a:effectLst/>
      </c:spPr>
    </c:plotArea>
    <c:legend>
      <c:legendPos val="b"/>
      <c:layout>
        <c:manualLayout>
          <c:xMode val="edge"/>
          <c:yMode val="edge"/>
          <c:x val="4.9999959053480252E-2"/>
          <c:y val="0.81488038995125589"/>
          <c:w val="0.92725427503380264"/>
          <c:h val="0.185119531538702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23228803716608595"/>
                  <c:y val="8.51347691127650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'F22'!$A$24:$A$27</c:f>
              <c:strCache>
                <c:ptCount val="4"/>
                <c:pt idx="0">
                  <c:v>Insig jeta</c:v>
                </c:pt>
                <c:pt idx="1">
                  <c:v>Albsig jeta</c:v>
                </c:pt>
                <c:pt idx="2">
                  <c:v>Sicred</c:v>
                </c:pt>
                <c:pt idx="3">
                  <c:v>Sigal Life  Insurance Group</c:v>
                </c:pt>
              </c:strCache>
            </c:strRef>
          </c:cat>
          <c:val>
            <c:numRef>
              <c:f>'F22'!$C$24:$C$27</c:f>
              <c:numCache>
                <c:formatCode>_-* #,##0_-;\-* #,##0_-;_-* "-"??_-;_-@_-</c:formatCode>
                <c:ptCount val="4"/>
                <c:pt idx="0">
                  <c:v>2431.1999999999998</c:v>
                </c:pt>
                <c:pt idx="1">
                  <c:v>2049.8150000000001</c:v>
                </c:pt>
                <c:pt idx="2">
                  <c:v>1698.809</c:v>
                </c:pt>
                <c:pt idx="3">
                  <c:v>517.70144000000005</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99612548431452"/>
          <c:y val="8.69030971128609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8556492938382702"/>
                  <c:y val="-2.7960104986876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29066351081114861"/>
                  <c:y val="-4.800000000000000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21907183477065367"/>
                  <c:y val="-0.177434120734908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1526902887139108"/>
                  <c:y val="-0.137877165354330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3171775403074615"/>
                  <c:y val="-0.121880944881889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0858533308336459"/>
                  <c:y val="-9.44617322834645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9.5091863517060365E-2"/>
                  <c:y val="-0.104255748031496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'F23'!$A$11:$A$18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'F23'!$B$11:$B$18</c:f>
              <c:numCache>
                <c:formatCode>_-* #,##0_-;\-* #,##0_-;_-* "-"??_-;_-@_-</c:formatCode>
                <c:ptCount val="8"/>
                <c:pt idx="0">
                  <c:v>482897.55445999996</c:v>
                </c:pt>
                <c:pt idx="1">
                  <c:v>355780.68351</c:v>
                </c:pt>
                <c:pt idx="2">
                  <c:v>228402.99290000001</c:v>
                </c:pt>
                <c:pt idx="3">
                  <c:v>223245.62383</c:v>
                </c:pt>
                <c:pt idx="4">
                  <c:v>164646.19671000002</c:v>
                </c:pt>
                <c:pt idx="5">
                  <c:v>116833.57853</c:v>
                </c:pt>
                <c:pt idx="6">
                  <c:v>106247.88911</c:v>
                </c:pt>
                <c:pt idx="7">
                  <c:v>107719.95289999999</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0.11768493224061279"/>
                  <c:y val="-4.83541288108217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3598524674211646"/>
                  <c:y val="0.204671916010498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7484232838242159"/>
                  <c:y val="0.1080896426408237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0.15676912834875237"/>
                  <c:y val="-2.6533817888148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0.14781065632102108"/>
                  <c:y val="-5.53200080759135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0.127522784141778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'F23'!$A$11:$A$18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'F23'!$C$11:$C$18</c:f>
              <c:numCache>
                <c:formatCode>_-* #,##0_-;\-* #,##0_-;_-* "-"??_-;_-@_-</c:formatCode>
                <c:ptCount val="8"/>
                <c:pt idx="0">
                  <c:v>470544.34190000006</c:v>
                </c:pt>
                <c:pt idx="1">
                  <c:v>386810.31335000001</c:v>
                </c:pt>
                <c:pt idx="2">
                  <c:v>240619.62026</c:v>
                </c:pt>
                <c:pt idx="3">
                  <c:v>239166.98806</c:v>
                </c:pt>
                <c:pt idx="4">
                  <c:v>157280.89445000002</c:v>
                </c:pt>
                <c:pt idx="5">
                  <c:v>120473.17160000002</c:v>
                </c:pt>
                <c:pt idx="6">
                  <c:v>113980.16572</c:v>
                </c:pt>
                <c:pt idx="7">
                  <c:v>108946.43700999999</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7.8902216868908956E-2"/>
                  <c:y val="0.12177532470820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7.9384944138619837E-2"/>
                  <c:y val="0.135147479555409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8484021355737612"/>
                  <c:y val="-0.220709083390299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727634709378141"/>
                  <c:y val="0.345432817682355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0415600704779165"/>
                  <c:y val="-0.1162285743221004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7.7852879009592826E-2"/>
                  <c:y val="-0.109543509633643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1.873518022636551E-2"/>
                  <c:y val="-0.102261606366728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'F24'!$A$12:$A$19</c:f>
              <c:strCache>
                <c:ptCount val="8"/>
                <c:pt idx="0">
                  <c:v>Sigal Insurance Group</c:v>
                </c:pt>
                <c:pt idx="1">
                  <c:v>Albsig</c:v>
                </c:pt>
                <c:pt idx="2">
                  <c:v>Sigma Vienna Insurance Group</c:v>
                </c:pt>
                <c:pt idx="3">
                  <c:v>Intersig Vienna Insurance Group</c:v>
                </c:pt>
                <c:pt idx="4">
                  <c:v>Ansig</c:v>
                </c:pt>
                <c:pt idx="5">
                  <c:v>Atlantik </c:v>
                </c:pt>
                <c:pt idx="6">
                  <c:v>Eurosig</c:v>
                </c:pt>
                <c:pt idx="7">
                  <c:v>Insig</c:v>
                </c:pt>
              </c:strCache>
            </c:strRef>
          </c:cat>
          <c:val>
            <c:numRef>
              <c:f>'F24'!$E$12:$E$19</c:f>
              <c:numCache>
                <c:formatCode>_-* #,##0_-;\-* #,##0_-;_-* "-"??_-;_-@_-</c:formatCode>
                <c:ptCount val="8"/>
                <c:pt idx="0">
                  <c:v>200772.60918</c:v>
                </c:pt>
                <c:pt idx="1">
                  <c:v>82038.675719999999</c:v>
                </c:pt>
                <c:pt idx="2">
                  <c:v>74955.533079999994</c:v>
                </c:pt>
                <c:pt idx="3">
                  <c:v>74660.2696</c:v>
                </c:pt>
                <c:pt idx="4">
                  <c:v>52159.082549999999</c:v>
                </c:pt>
                <c:pt idx="5">
                  <c:v>49693.874560000004</c:v>
                </c:pt>
                <c:pt idx="6">
                  <c:v>44495.354039999998</c:v>
                </c:pt>
                <c:pt idx="7">
                  <c:v>22552.849200000001</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3036859807218992"/>
                  <c:y val="6.4396899882464192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6534478644714865"/>
                  <c:y val="7.865708705603718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5.7268183942760578E-2"/>
                  <c:y val="-0.1620014669883436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5.8140241809749487E-3"/>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'F24'!$A$12:$A$19</c:f>
              <c:strCache>
                <c:ptCount val="8"/>
                <c:pt idx="0">
                  <c:v>Sigal Insurance Group</c:v>
                </c:pt>
                <c:pt idx="1">
                  <c:v>Albsig</c:v>
                </c:pt>
                <c:pt idx="2">
                  <c:v>Sigma Vienna Insurance Group</c:v>
                </c:pt>
                <c:pt idx="3">
                  <c:v>Intersig Vienna Insurance Group</c:v>
                </c:pt>
                <c:pt idx="4">
                  <c:v>Ansig</c:v>
                </c:pt>
                <c:pt idx="5">
                  <c:v>Atlantik </c:v>
                </c:pt>
                <c:pt idx="6">
                  <c:v>Eurosig</c:v>
                </c:pt>
                <c:pt idx="7">
                  <c:v>Insig</c:v>
                </c:pt>
              </c:strCache>
            </c:strRef>
          </c:cat>
          <c:val>
            <c:numRef>
              <c:f>'F24'!$C$12:$C$19</c:f>
              <c:numCache>
                <c:formatCode>_-* #,##0_-;\-* #,##0_-;_-* "-"??_-;_-@_-</c:formatCode>
                <c:ptCount val="8"/>
                <c:pt idx="0">
                  <c:v>153668.24275</c:v>
                </c:pt>
                <c:pt idx="1">
                  <c:v>62332.390770000005</c:v>
                </c:pt>
                <c:pt idx="2">
                  <c:v>115406.07308</c:v>
                </c:pt>
                <c:pt idx="3">
                  <c:v>46360.465689999997</c:v>
                </c:pt>
                <c:pt idx="4">
                  <c:v>49112.989150000001</c:v>
                </c:pt>
                <c:pt idx="5">
                  <c:v>20756.845530000002</c:v>
                </c:pt>
                <c:pt idx="6">
                  <c:v>101221.79766</c:v>
                </c:pt>
                <c:pt idx="7">
                  <c:v>44967.007279999998</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'F25'!$B$11:$B$18</c:f>
              <c:numCache>
                <c:formatCode>_-* #,##0_-;\-* #,##0_-;_-* "-"??_-;_-@_-</c:formatCode>
                <c:ptCount val="8"/>
                <c:pt idx="0">
                  <c:v>260318.15724999999</c:v>
                </c:pt>
                <c:pt idx="1">
                  <c:v>166584.95032</c:v>
                </c:pt>
                <c:pt idx="2">
                  <c:v>201649.00834999999</c:v>
                </c:pt>
                <c:pt idx="3">
                  <c:v>176733.51536000002</c:v>
                </c:pt>
                <c:pt idx="4">
                  <c:v>125223.86956000001</c:v>
                </c:pt>
                <c:pt idx="5">
                  <c:v>111267.0604</c:v>
                </c:pt>
                <c:pt idx="6">
                  <c:v>91316.035319999995</c:v>
                </c:pt>
                <c:pt idx="7">
                  <c:v>101570.28376000001</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'F25'!$C$11:$C$18</c:f>
              <c:numCache>
                <c:formatCode>_-* #,##0_-;\-* #,##0_-;_-* "-"??_-;_-@_-</c:formatCode>
                <c:ptCount val="8"/>
                <c:pt idx="0">
                  <c:v>210226.18465000007</c:v>
                </c:pt>
                <c:pt idx="1">
                  <c:v>220225.36303000001</c:v>
                </c:pt>
                <c:pt idx="2">
                  <c:v>38970.611910000007</c:v>
                </c:pt>
                <c:pt idx="3">
                  <c:v>62433.472699999984</c:v>
                </c:pt>
                <c:pt idx="4">
                  <c:v>32057.024890000015</c:v>
                </c:pt>
                <c:pt idx="5">
                  <c:v>9206.1112000000139</c:v>
                </c:pt>
                <c:pt idx="6">
                  <c:v>22664.130400000009</c:v>
                </c:pt>
                <c:pt idx="7">
                  <c:v>7376.1532499999885</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'F26'!$A$11:$A$18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'F26'!$B$11:$B$18</c:f>
              <c:numCache>
                <c:formatCode>_-* #,##0_-;\-* #,##0_-;_-* "-"??_-;_-@_-</c:formatCode>
                <c:ptCount val="8"/>
                <c:pt idx="0">
                  <c:v>276929.93575999996</c:v>
                </c:pt>
                <c:pt idx="1">
                  <c:v>221099.45561999999</c:v>
                </c:pt>
                <c:pt idx="2">
                  <c:v>206532.94546000002</c:v>
                </c:pt>
                <c:pt idx="3">
                  <c:v>187259.46724</c:v>
                </c:pt>
                <c:pt idx="4">
                  <c:v>125867.18104000001</c:v>
                </c:pt>
                <c:pt idx="5">
                  <c:v>112298.93772</c:v>
                </c:pt>
                <c:pt idx="6">
                  <c:v>103587.31569</c:v>
                </c:pt>
                <c:pt idx="7">
                  <c:v>90113.973959999988</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'F26'!$A$11:$A$16</c:f>
              <c:strCache>
                <c:ptCount val="6"/>
                <c:pt idx="0">
                  <c:v>Sigal Insurance Group</c:v>
                </c:pt>
                <c:pt idx="1">
                  <c:v>Albsig</c:v>
                </c:pt>
                <c:pt idx="2">
                  <c:v>Eurosig</c:v>
                </c:pt>
                <c:pt idx="3">
                  <c:v>Sigma Vienna Insurance Group</c:v>
                </c:pt>
                <c:pt idx="4">
                  <c:v>Intersig Vienna Insurance Group</c:v>
                </c:pt>
                <c:pt idx="5">
                  <c:v>Insig</c:v>
                </c:pt>
              </c:strCache>
            </c:strRef>
          </c:cat>
          <c:val>
            <c:numRef>
              <c:f>'F26'!$C$11:$C$16</c:f>
              <c:numCache>
                <c:formatCode>_-* #,##0_-;\-* #,##0_-;_-* "-"??_-;_-@_-</c:formatCode>
                <c:ptCount val="6"/>
                <c:pt idx="0">
                  <c:v>288046.63133999996</c:v>
                </c:pt>
                <c:pt idx="1">
                  <c:v>230400.8314</c:v>
                </c:pt>
                <c:pt idx="2">
                  <c:v>210364.96624000001</c:v>
                </c:pt>
                <c:pt idx="3">
                  <c:v>190903.64276000002</c:v>
                </c:pt>
                <c:pt idx="4">
                  <c:v>130321.58912</c:v>
                </c:pt>
                <c:pt idx="5">
                  <c:v>117425.67</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'F26'!$A$11:$A$16</c:f>
              <c:strCache>
                <c:ptCount val="6"/>
                <c:pt idx="0">
                  <c:v>Sigal Insurance Group</c:v>
                </c:pt>
                <c:pt idx="1">
                  <c:v>Albsig</c:v>
                </c:pt>
                <c:pt idx="2">
                  <c:v>Eurosig</c:v>
                </c:pt>
                <c:pt idx="3">
                  <c:v>Sigma Vienna Insurance Group</c:v>
                </c:pt>
                <c:pt idx="4">
                  <c:v>Intersig Vienna Insurance Group</c:v>
                </c:pt>
                <c:pt idx="5">
                  <c:v>Insig</c:v>
                </c:pt>
              </c:strCache>
            </c:strRef>
          </c:cat>
          <c:val>
            <c:numRef>
              <c:f>'F26'!$C$11:$C$16</c:f>
              <c:numCache>
                <c:formatCode>_-* #,##0_-;\-* #,##0_-;_-* "-"??_-;_-@_-</c:formatCode>
                <c:ptCount val="6"/>
                <c:pt idx="0">
                  <c:v>288046.63133999996</c:v>
                </c:pt>
                <c:pt idx="1">
                  <c:v>230400.8314</c:v>
                </c:pt>
                <c:pt idx="2">
                  <c:v>210364.96624000001</c:v>
                </c:pt>
                <c:pt idx="3">
                  <c:v>190903.64276000002</c:v>
                </c:pt>
                <c:pt idx="4">
                  <c:v>130321.58912</c:v>
                </c:pt>
                <c:pt idx="5">
                  <c:v>117425.67</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6613196873366752E-2"/>
          <c:y val="4.4077115864247687E-2"/>
          <c:w val="0.85670554856791703"/>
          <c:h val="0.75275427745416479"/>
        </c:manualLayout>
      </c:layout>
      <c:lineChart>
        <c:grouping val="standard"/>
        <c:varyColors val="0"/>
        <c:ser>
          <c:idx val="1"/>
          <c:order val="0"/>
          <c:tx>
            <c:strRef>
              <c:f>'F6'!$A$9</c:f>
              <c:strCache>
                <c:ptCount val="1"/>
                <c:pt idx="0">
                  <c:v>Ritmi i ndryshimit ( në %) / Change (in %)</c:v>
                </c:pt>
              </c:strCache>
            </c:strRef>
          </c:tx>
          <c:spPr>
            <a:ln w="28575" cap="rnd">
              <a:solidFill>
                <a:schemeClr val="accent4">
                  <a:lumMod val="40000"/>
                  <a:lumOff val="60000"/>
                </a:schemeClr>
              </a:solidFill>
              <a:round/>
            </a:ln>
            <a:effectLst/>
          </c:spPr>
          <c:marker>
            <c:symbol val="none"/>
          </c:marker>
          <c:dLbls>
            <c:dLbl>
              <c:idx val="10"/>
              <c:layout>
                <c:manualLayout>
                  <c:x val="-3.3107599699022043E-2"/>
                  <c:y val="-6.9204152249134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BD-42E8-B9E0-865D7765C8E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'F6'!$B$6:$L$6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'F6'!$B$9:$L$9</c:f>
              <c:numCache>
                <c:formatCode>_-* #,##0.00_-;\-* #,##0.00_-;_-* "-"??_-;_-@_-</c:formatCode>
                <c:ptCount val="11"/>
                <c:pt idx="0" formatCode="_-* #,##0_-;\-* #,##0_-;_-* &quot;-&quot;??_-;_-@_-">
                  <c:v>0</c:v>
                </c:pt>
                <c:pt idx="1">
                  <c:v>9.1267169877560708</c:v>
                </c:pt>
                <c:pt idx="2">
                  <c:v>5.3904300081106822</c:v>
                </c:pt>
                <c:pt idx="3">
                  <c:v>4.5194119945660951</c:v>
                </c:pt>
                <c:pt idx="4">
                  <c:v>4.0693630699576904</c:v>
                </c:pt>
                <c:pt idx="5">
                  <c:v>-5.7343242646060046</c:v>
                </c:pt>
                <c:pt idx="6">
                  <c:v>16.010292625231653</c:v>
                </c:pt>
                <c:pt idx="7">
                  <c:v>9.2091566276155774</c:v>
                </c:pt>
                <c:pt idx="8">
                  <c:v>8.8491130231866428</c:v>
                </c:pt>
                <c:pt idx="9">
                  <c:v>7.0108067697827749</c:v>
                </c:pt>
                <c:pt idx="10">
                  <c:v>10.556143261050446</c:v>
                </c:pt>
              </c:numCache>
            </c:numRef>
          </c:val>
          <c:smooth val="0"/>
          <c:extLst>
            <c:ext xmlns:c16="http://schemas.microsoft.com/office/drawing/2014/chart" uri="{C3380CC4-5D6E-409C-BE32-E72D297353CC}">
              <c16:uniqueId val="{00000001-B6BD-42E8-B9E0-865D7765C8E3}"/>
            </c:ext>
          </c:extLst>
        </c:ser>
        <c:dLbls>
          <c:showLegendKey val="0"/>
          <c:showVal val="0"/>
          <c:showCatName val="0"/>
          <c:showSerName val="0"/>
          <c:showPercent val="0"/>
          <c:showBubbleSize val="0"/>
        </c:dLbls>
        <c:smooth val="0"/>
        <c:axId val="1751745359"/>
        <c:axId val="1751758319"/>
      </c:lineChart>
      <c:catAx>
        <c:axId val="17517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1758319"/>
        <c:crossesAt val="0"/>
        <c:auto val="1"/>
        <c:lblAlgn val="ctr"/>
        <c:lblOffset val="100"/>
        <c:noMultiLvlLbl val="0"/>
      </c:catAx>
      <c:valAx>
        <c:axId val="17517583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17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'F26'!$B$11:$B$18</c:f>
              <c:numCache>
                <c:formatCode>_-* #,##0_-;\-* #,##0_-;_-* "-"??_-;_-@_-</c:formatCode>
                <c:ptCount val="8"/>
                <c:pt idx="0">
                  <c:v>276929.93575999996</c:v>
                </c:pt>
                <c:pt idx="1">
                  <c:v>221099.45561999999</c:v>
                </c:pt>
                <c:pt idx="2">
                  <c:v>206532.94546000002</c:v>
                </c:pt>
                <c:pt idx="3">
                  <c:v>187259.46724</c:v>
                </c:pt>
                <c:pt idx="4">
                  <c:v>125867.18104000001</c:v>
                </c:pt>
                <c:pt idx="5">
                  <c:v>112298.93772</c:v>
                </c:pt>
                <c:pt idx="6">
                  <c:v>103587.31569</c:v>
                </c:pt>
                <c:pt idx="7">
                  <c:v>90113.973959999988</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9.5084019142649689E-2"/>
                  <c:y val="9.641219740236333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'F26'!$C$11:$C$18</c:f>
              <c:numCache>
                <c:formatCode>_-* #,##0_-;\-* #,##0_-;_-* "-"??_-;_-@_-</c:formatCode>
                <c:ptCount val="8"/>
                <c:pt idx="0">
                  <c:v>288046.63133999996</c:v>
                </c:pt>
                <c:pt idx="1">
                  <c:v>230400.8314</c:v>
                </c:pt>
                <c:pt idx="2">
                  <c:v>210364.96624000001</c:v>
                </c:pt>
                <c:pt idx="3">
                  <c:v>190903.64276000002</c:v>
                </c:pt>
                <c:pt idx="4">
                  <c:v>130321.58912</c:v>
                </c:pt>
                <c:pt idx="5">
                  <c:v>117425.67</c:v>
                </c:pt>
                <c:pt idx="6">
                  <c:v>105938.63165000001</c:v>
                </c:pt>
                <c:pt idx="7">
                  <c:v>95068.896519999995</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'F27'!$B$11:$B$16</c:f>
              <c:numCache>
                <c:formatCode>_-* #,##0_-;\-* #,##0_-;_-* "-"??_-;_-@_-</c:formatCode>
                <c:ptCount val="6"/>
                <c:pt idx="0">
                  <c:v>107734.18005</c:v>
                </c:pt>
                <c:pt idx="1">
                  <c:v>113791.13425</c:v>
                </c:pt>
                <c:pt idx="2">
                  <c:v>40269.371249999997</c:v>
                </c:pt>
                <c:pt idx="3">
                  <c:v>48343.632770000004</c:v>
                </c:pt>
                <c:pt idx="4">
                  <c:v>47039.189149999998</c:v>
                </c:pt>
                <c:pt idx="5">
                  <c:v>93790.479650000008</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'F27'!$C$11:$C$16</c:f>
              <c:numCache>
                <c:formatCode>_-* #,##0_-;\-* #,##0_-;_-* "-"??_-;_-@_-</c:formatCode>
                <c:ptCount val="6"/>
                <c:pt idx="0">
                  <c:v>116198.75087999999</c:v>
                </c:pt>
                <c:pt idx="1">
                  <c:v>72283.183640000003</c:v>
                </c:pt>
                <c:pt idx="2">
                  <c:v>67354.931120000008</c:v>
                </c:pt>
                <c:pt idx="3">
                  <c:v>56657.254719999997</c:v>
                </c:pt>
                <c:pt idx="4">
                  <c:v>52055.582549999999</c:v>
                </c:pt>
                <c:pt idx="5">
                  <c:v>39677.157289999996</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'F27'!$B$11:$B$16</c:f>
              <c:numCache>
                <c:formatCode>_-* #,##0_-;\-* #,##0_-;_-* "-"??_-;_-@_-</c:formatCode>
                <c:ptCount val="6"/>
                <c:pt idx="0">
                  <c:v>107734.18005</c:v>
                </c:pt>
                <c:pt idx="1">
                  <c:v>113791.13425</c:v>
                </c:pt>
                <c:pt idx="2">
                  <c:v>40269.371249999997</c:v>
                </c:pt>
                <c:pt idx="3">
                  <c:v>48343.632770000004</c:v>
                </c:pt>
                <c:pt idx="4">
                  <c:v>47039.189149999998</c:v>
                </c:pt>
                <c:pt idx="5">
                  <c:v>93790.479650000008</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'F24'!$A$10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'F27'!$C$11:$C$16</c:f>
              <c:numCache>
                <c:formatCode>_-* #,##0_-;\-* #,##0_-;_-* "-"??_-;_-@_-</c:formatCode>
                <c:ptCount val="6"/>
                <c:pt idx="0">
                  <c:v>116198.75087999999</c:v>
                </c:pt>
                <c:pt idx="1">
                  <c:v>72283.183640000003</c:v>
                </c:pt>
                <c:pt idx="2">
                  <c:v>67354.931120000008</c:v>
                </c:pt>
                <c:pt idx="3">
                  <c:v>56657.254719999997</c:v>
                </c:pt>
                <c:pt idx="4">
                  <c:v>52055.582549999999</c:v>
                </c:pt>
                <c:pt idx="5">
                  <c:v>39677.157289999996</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'F27'!$B$11:$B$16</c:f>
              <c:numCache>
                <c:formatCode>_-* #,##0_-;\-* #,##0_-;_-* "-"??_-;_-@_-</c:formatCode>
                <c:ptCount val="6"/>
                <c:pt idx="0">
                  <c:v>107734.18005</c:v>
                </c:pt>
                <c:pt idx="1">
                  <c:v>113791.13425</c:v>
                </c:pt>
                <c:pt idx="2">
                  <c:v>40269.371249999997</c:v>
                </c:pt>
                <c:pt idx="3">
                  <c:v>48343.632770000004</c:v>
                </c:pt>
                <c:pt idx="4">
                  <c:v>47039.189149999998</c:v>
                </c:pt>
                <c:pt idx="5">
                  <c:v>93790.479650000008</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'F27'!$A$11:$A$16</c:f>
              <c:strCache>
                <c:ptCount val="6"/>
                <c:pt idx="0">
                  <c:v>Sigal Insurance Group</c:v>
                </c:pt>
                <c:pt idx="1">
                  <c:v>Sigma Vienna Insurance Group</c:v>
                </c:pt>
                <c:pt idx="2">
                  <c:v>Intersig Vienna Insurance Group</c:v>
                </c:pt>
                <c:pt idx="3">
                  <c:v>Albsig</c:v>
                </c:pt>
                <c:pt idx="4">
                  <c:v>Ansig </c:v>
                </c:pt>
                <c:pt idx="5">
                  <c:v>Eurosig</c:v>
                </c:pt>
              </c:strCache>
            </c:strRef>
          </c:cat>
          <c:val>
            <c:numRef>
              <c:f>'F27'!$C$11:$C$16</c:f>
              <c:numCache>
                <c:formatCode>_-* #,##0_-;\-* #,##0_-;_-* "-"??_-;_-@_-</c:formatCode>
                <c:ptCount val="6"/>
                <c:pt idx="0">
                  <c:v>116198.75087999999</c:v>
                </c:pt>
                <c:pt idx="1">
                  <c:v>72283.183640000003</c:v>
                </c:pt>
                <c:pt idx="2">
                  <c:v>67354.931120000008</c:v>
                </c:pt>
                <c:pt idx="3">
                  <c:v>56657.254719999997</c:v>
                </c:pt>
                <c:pt idx="4">
                  <c:v>52055.582549999999</c:v>
                </c:pt>
                <c:pt idx="5">
                  <c:v>39677.157289999996</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5097755317898695"/>
                  <c:y val="-3.54743771782625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555454224938301"/>
                  <c:y val="1.73400456090529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0.10556681161123516"/>
                  <c:y val="-5.93915924443870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Sigal Insurance Group</c:v>
                </c:pt>
                <c:pt idx="1">
                  <c:v>Sigma Vienna Insurance Group</c:v>
                </c:pt>
                <c:pt idx="2">
                  <c:v>Intersig Vienna Insurance Group</c:v>
                </c:pt>
                <c:pt idx="3">
                  <c:v>Albsig</c:v>
                </c:pt>
                <c:pt idx="4">
                  <c:v>Ansig </c:v>
                </c:pt>
                <c:pt idx="5">
                  <c:v>Eurosig</c:v>
                </c:pt>
                <c:pt idx="6">
                  <c:v>Insig</c:v>
                </c:pt>
                <c:pt idx="7">
                  <c:v>Atlantik </c:v>
                </c:pt>
              </c:strCache>
            </c:strRef>
          </c:cat>
          <c:val>
            <c:numRef>
              <c:f>'F27'!$B$11:$B$18</c:f>
              <c:numCache>
                <c:formatCode>_-* #,##0_-;\-* #,##0_-;_-* "-"??_-;_-@_-</c:formatCode>
                <c:ptCount val="8"/>
                <c:pt idx="0">
                  <c:v>107734.18005</c:v>
                </c:pt>
                <c:pt idx="1">
                  <c:v>113791.13425</c:v>
                </c:pt>
                <c:pt idx="2">
                  <c:v>40269.371249999997</c:v>
                </c:pt>
                <c:pt idx="3">
                  <c:v>48343.632770000004</c:v>
                </c:pt>
                <c:pt idx="4">
                  <c:v>47039.189149999998</c:v>
                </c:pt>
                <c:pt idx="5">
                  <c:v>93790.479650000008</c:v>
                </c:pt>
                <c:pt idx="6">
                  <c:v>43880.416990000005</c:v>
                </c:pt>
                <c:pt idx="7">
                  <c:v>20648.72553</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Sigal Insurance Group</c:v>
                </c:pt>
                <c:pt idx="1">
                  <c:v>Sigma Vienna Insurance Group</c:v>
                </c:pt>
                <c:pt idx="2">
                  <c:v>Intersig Vienna Insurance Group</c:v>
                </c:pt>
                <c:pt idx="3">
                  <c:v>Albsig</c:v>
                </c:pt>
                <c:pt idx="4">
                  <c:v>Ansig </c:v>
                </c:pt>
                <c:pt idx="5">
                  <c:v>Eurosig</c:v>
                </c:pt>
                <c:pt idx="6">
                  <c:v>Insig</c:v>
                </c:pt>
                <c:pt idx="7">
                  <c:v>Atlantik </c:v>
                </c:pt>
              </c:strCache>
            </c:strRef>
          </c:cat>
          <c:val>
            <c:numRef>
              <c:f>'F27'!$C$11:$C$18</c:f>
              <c:numCache>
                <c:formatCode>_-* #,##0_-;\-* #,##0_-;_-* "-"??_-;_-@_-</c:formatCode>
                <c:ptCount val="8"/>
                <c:pt idx="0">
                  <c:v>116198.75087999999</c:v>
                </c:pt>
                <c:pt idx="1">
                  <c:v>72283.183640000003</c:v>
                </c:pt>
                <c:pt idx="2">
                  <c:v>67354.931120000008</c:v>
                </c:pt>
                <c:pt idx="3">
                  <c:v>56657.254719999997</c:v>
                </c:pt>
                <c:pt idx="4">
                  <c:v>52055.582549999999</c:v>
                </c:pt>
                <c:pt idx="5">
                  <c:v>39677.157289999996</c:v>
                </c:pt>
                <c:pt idx="6">
                  <c:v>22552.849200000001</c:v>
                </c:pt>
                <c:pt idx="7">
                  <c:v>16419.616000000002</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'F6'!$A$10</c:f>
              <c:strCache>
                <c:ptCount val="1"/>
                <c:pt idx="0">
                  <c:v>* Aktiviteti i Jo-Jetës / Non Life Insurance </c:v>
                </c:pt>
              </c:strCache>
            </c:strRef>
          </c:tx>
          <c:spPr>
            <a:solidFill>
              <a:schemeClr val="accent2">
                <a:lumMod val="20000"/>
                <a:lumOff val="80000"/>
              </a:schemeClr>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48-467B-801A-716E8269E4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'F6'!$B$6:$L$6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'F6'!$B$10:$L$10</c:f>
              <c:numCache>
                <c:formatCode>_-* #,##0_-;\-* #,##0_-;_-* "-"??_-;_-@_-</c:formatCode>
                <c:ptCount val="11"/>
                <c:pt idx="0">
                  <c:v>13055.669903</c:v>
                </c:pt>
                <c:pt idx="1">
                  <c:v>14390.635664000001</c:v>
                </c:pt>
                <c:pt idx="2">
                  <c:v>14992.71992</c:v>
                </c:pt>
                <c:pt idx="3">
                  <c:v>15785.35995068</c:v>
                </c:pt>
                <c:pt idx="4">
                  <c:v>16401.856294000001</c:v>
                </c:pt>
                <c:pt idx="5">
                  <c:v>15442.353722</c:v>
                </c:pt>
                <c:pt idx="6">
                  <c:v>17836.260345999999</c:v>
                </c:pt>
                <c:pt idx="7">
                  <c:v>19354.289453000001</c:v>
                </c:pt>
                <c:pt idx="8">
                  <c:v>21042.957793999998</c:v>
                </c:pt>
                <c:pt idx="9">
                  <c:v>22438.355944000003</c:v>
                </c:pt>
                <c:pt idx="10">
                  <c:v>24660.895064</c:v>
                </c:pt>
              </c:numCache>
            </c:numRef>
          </c:val>
          <c:extLst>
            <c:ext xmlns:c16="http://schemas.microsoft.com/office/drawing/2014/chart" uri="{C3380CC4-5D6E-409C-BE32-E72D297353CC}">
              <c16:uniqueId val="{00000000-DA48-467B-801A-716E8269E467}"/>
            </c:ext>
          </c:extLst>
        </c:ser>
        <c:ser>
          <c:idx val="1"/>
          <c:order val="1"/>
          <c:tx>
            <c:strRef>
              <c:f>'F6'!$A$11</c:f>
              <c:strCache>
                <c:ptCount val="1"/>
                <c:pt idx="0">
                  <c:v> Aktiviteti i Jetës / Life Insurance </c:v>
                </c:pt>
              </c:strCache>
            </c:strRef>
          </c:tx>
          <c:spPr>
            <a:solidFill>
              <a:schemeClr val="accent2"/>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48-467B-801A-716E8269E4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'F6'!$B$6:$L$6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'F6'!$B$11:$L$11</c:f>
              <c:numCache>
                <c:formatCode>_-* #,##0_-;\-* #,##0_-;_-* "-"??_-;_-@_-</c:formatCode>
                <c:ptCount val="11"/>
                <c:pt idx="0">
                  <c:v>1028.012211</c:v>
                </c:pt>
                <c:pt idx="1">
                  <c:v>978.42425800000001</c:v>
                </c:pt>
                <c:pt idx="2">
                  <c:v>1204.7984199999999</c:v>
                </c:pt>
                <c:pt idx="3">
                  <c:v>1144.1909760000001</c:v>
                </c:pt>
                <c:pt idx="4">
                  <c:v>1216.6195260000002</c:v>
                </c:pt>
                <c:pt idx="5">
                  <c:v>1165.8215640000001</c:v>
                </c:pt>
                <c:pt idx="6">
                  <c:v>1430.932403</c:v>
                </c:pt>
                <c:pt idx="7">
                  <c:v>1687.2492540000001</c:v>
                </c:pt>
                <c:pt idx="8">
                  <c:v>1860.570455</c:v>
                </c:pt>
                <c:pt idx="9">
                  <c:v>2070.8944139999999</c:v>
                </c:pt>
                <c:pt idx="10">
                  <c:v>2435.5868740000001</c:v>
                </c:pt>
              </c:numCache>
            </c:numRef>
          </c:val>
          <c:extLst>
            <c:ext xmlns:c16="http://schemas.microsoft.com/office/drawing/2014/chart" uri="{C3380CC4-5D6E-409C-BE32-E72D297353CC}">
              <c16:uniqueId val="{00000001-DA48-467B-801A-716E8269E467}"/>
            </c:ext>
          </c:extLst>
        </c:ser>
        <c:dLbls>
          <c:showLegendKey val="0"/>
          <c:showVal val="0"/>
          <c:showCatName val="0"/>
          <c:showSerName val="0"/>
          <c:showPercent val="0"/>
          <c:showBubbleSize val="0"/>
        </c:dLbls>
        <c:gapWidth val="37"/>
        <c:overlap val="-31"/>
        <c:axId val="750441343"/>
        <c:axId val="750430303"/>
      </c:barChart>
      <c:catAx>
        <c:axId val="750441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430303"/>
        <c:crosses val="autoZero"/>
        <c:auto val="1"/>
        <c:lblAlgn val="ctr"/>
        <c:lblOffset val="100"/>
        <c:noMultiLvlLbl val="0"/>
      </c:catAx>
      <c:valAx>
        <c:axId val="750430303"/>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441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'F28'!$A$10:$A$15</c:f>
              <c:strCache>
                <c:ptCount val="6"/>
                <c:pt idx="0">
                  <c:v>Sigal Insurance Group</c:v>
                </c:pt>
                <c:pt idx="1">
                  <c:v>Albsig</c:v>
                </c:pt>
                <c:pt idx="2">
                  <c:v>Eurosig</c:v>
                </c:pt>
                <c:pt idx="3">
                  <c:v>Sigma Vienna Insurance Group</c:v>
                </c:pt>
                <c:pt idx="4">
                  <c:v>Intersig Vienna Insurance Group</c:v>
                </c:pt>
                <c:pt idx="5">
                  <c:v>Insig</c:v>
                </c:pt>
              </c:strCache>
            </c:strRef>
          </c:cat>
          <c:val>
            <c:numRef>
              <c:f>'F28'!$B$10:$B$15</c:f>
              <c:numCache>
                <c:formatCode>_-* #,##0_-;\-* #,##0_-;_-* "-"??_-;_-@_-</c:formatCode>
                <c:ptCount val="6"/>
                <c:pt idx="0">
                  <c:v>219727.69547000001</c:v>
                </c:pt>
                <c:pt idx="1">
                  <c:v>146978.73199999999</c:v>
                </c:pt>
                <c:pt idx="2">
                  <c:v>162752.33064000003</c:v>
                </c:pt>
                <c:pt idx="3">
                  <c:v>155815.62599999999</c:v>
                </c:pt>
                <c:pt idx="4">
                  <c:v>106602.177</c:v>
                </c:pt>
                <c:pt idx="5">
                  <c:v>95676</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'F28'!$A$10:$A$15</c:f>
              <c:strCache>
                <c:ptCount val="6"/>
                <c:pt idx="0">
                  <c:v>Sigal Insurance Group</c:v>
                </c:pt>
                <c:pt idx="1">
                  <c:v>Albsig</c:v>
                </c:pt>
                <c:pt idx="2">
                  <c:v>Eurosig</c:v>
                </c:pt>
                <c:pt idx="3">
                  <c:v>Sigma Vienna Insurance Group</c:v>
                </c:pt>
                <c:pt idx="4">
                  <c:v>Intersig Vienna Insurance Group</c:v>
                </c:pt>
                <c:pt idx="5">
                  <c:v>Insig</c:v>
                </c:pt>
              </c:strCache>
            </c:strRef>
          </c:cat>
          <c:val>
            <c:numRef>
              <c:f>'F28'!$D$10:$D$15</c:f>
              <c:numCache>
                <c:formatCode>_-* #,##0_-;\-* #,##0_-;_-* "-"??_-;_-@_-</c:formatCode>
                <c:ptCount val="6"/>
                <c:pt idx="0">
                  <c:v>3512.1942599999998</c:v>
                </c:pt>
                <c:pt idx="1">
                  <c:v>2823.2212799999998</c:v>
                </c:pt>
                <c:pt idx="2">
                  <c:v>2688.0787999999998</c:v>
                </c:pt>
                <c:pt idx="3">
                  <c:v>1970.4033599999998</c:v>
                </c:pt>
                <c:pt idx="4">
                  <c:v>2149.0393599999998</c:v>
                </c:pt>
                <c:pt idx="5">
                  <c:v>1794.8572799999999</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'F28'!$A$10:$A$15</c:f>
              <c:strCache>
                <c:ptCount val="6"/>
                <c:pt idx="0">
                  <c:v>Sigal Insurance Group</c:v>
                </c:pt>
                <c:pt idx="1">
                  <c:v>Albsig</c:v>
                </c:pt>
                <c:pt idx="2">
                  <c:v>Eurosig</c:v>
                </c:pt>
                <c:pt idx="3">
                  <c:v>Sigma Vienna Insurance Group</c:v>
                </c:pt>
                <c:pt idx="4">
                  <c:v>Intersig Vienna Insurance Group</c:v>
                </c:pt>
                <c:pt idx="5">
                  <c:v>Insig</c:v>
                </c:pt>
              </c:strCache>
            </c:strRef>
          </c:cat>
          <c:val>
            <c:numRef>
              <c:f>'F28'!$C$10:$C$15</c:f>
              <c:numCache>
                <c:formatCode>_-* #,##0_-;\-* #,##0_-;_-* "-"??_-;_-@_-</c:formatCode>
                <c:ptCount val="6"/>
                <c:pt idx="0">
                  <c:v>37078.267520000001</c:v>
                </c:pt>
                <c:pt idx="1">
                  <c:v>16782.997039999998</c:v>
                </c:pt>
                <c:pt idx="2">
                  <c:v>36208.598909999993</c:v>
                </c:pt>
                <c:pt idx="3">
                  <c:v>18947.486000000001</c:v>
                </c:pt>
                <c:pt idx="4">
                  <c:v>16472.653200000001</c:v>
                </c:pt>
                <c:pt idx="5">
                  <c:v>13796.203119999998</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'F28'!$B$10:$B$17</c:f>
              <c:numCache>
                <c:formatCode>_-* #,##0_-;\-* #,##0_-;_-* "-"??_-;_-@_-</c:formatCode>
                <c:ptCount val="8"/>
                <c:pt idx="0">
                  <c:v>219727.69547000001</c:v>
                </c:pt>
                <c:pt idx="1">
                  <c:v>146978.73199999999</c:v>
                </c:pt>
                <c:pt idx="2">
                  <c:v>162752.33064000003</c:v>
                </c:pt>
                <c:pt idx="3">
                  <c:v>155815.62599999999</c:v>
                </c:pt>
                <c:pt idx="4">
                  <c:v>106602.177</c:v>
                </c:pt>
                <c:pt idx="5">
                  <c:v>95676</c:v>
                </c:pt>
                <c:pt idx="6">
                  <c:v>90528.077090000006</c:v>
                </c:pt>
                <c:pt idx="7">
                  <c:v>89513.766090000005</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'F28'!$D$10:$D$17</c:f>
              <c:numCache>
                <c:formatCode>_-* #,##0_-;\-* #,##0_-;_-* "-"??_-;_-@_-</c:formatCode>
                <c:ptCount val="8"/>
                <c:pt idx="0">
                  <c:v>3512.1942599999998</c:v>
                </c:pt>
                <c:pt idx="1">
                  <c:v>2823.2212799999998</c:v>
                </c:pt>
                <c:pt idx="2">
                  <c:v>2688.0787999999998</c:v>
                </c:pt>
                <c:pt idx="3">
                  <c:v>1970.4033599999998</c:v>
                </c:pt>
                <c:pt idx="4">
                  <c:v>2149.0393599999998</c:v>
                </c:pt>
                <c:pt idx="5">
                  <c:v>1794.8572799999999</c:v>
                </c:pt>
                <c:pt idx="6">
                  <c:v>1525.5427500000001</c:v>
                </c:pt>
                <c:pt idx="7">
                  <c:v>1802.2692299999999</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4645856767903998"/>
                  <c:y val="0.142596369002261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7820053743282091"/>
                  <c:y val="2.865899827037738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715463792832347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6373984501937258"/>
                  <c:y val="0.2613723284589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20575740532433445"/>
                  <c:y val="0.129032258064516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25727252843394577"/>
                  <c:y val="-5.1000399143655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'F28'!$E$10:$E$17</c:f>
              <c:numCache>
                <c:formatCode>_-* #,##0_-;\-* #,##0_-;_-* "-"??_-;_-@_-</c:formatCode>
                <c:ptCount val="8"/>
                <c:pt idx="0">
                  <c:v>27728.47409</c:v>
                </c:pt>
                <c:pt idx="1">
                  <c:v>63815.881079999999</c:v>
                </c:pt>
                <c:pt idx="2">
                  <c:v>8715.9578700000002</c:v>
                </c:pt>
                <c:pt idx="3">
                  <c:v>14170.127400000001</c:v>
                </c:pt>
                <c:pt idx="4">
                  <c:v>5097.7195599999995</c:v>
                </c:pt>
                <c:pt idx="5">
                  <c:v>6158.6095999999998</c:v>
                </c:pt>
                <c:pt idx="6">
                  <c:v>4368.34789</c:v>
                </c:pt>
                <c:pt idx="7">
                  <c:v>3752.86121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'F28'!$F$10:$F$17</c:f>
              <c:numCache>
                <c:formatCode>_-* #,##0_-;\-* #,##0_-;_-* "-"??_-;_-@_-</c:formatCode>
                <c:ptCount val="8"/>
                <c:pt idx="0">
                  <c:v>288046.63133999996</c:v>
                </c:pt>
                <c:pt idx="1">
                  <c:v>230400.83139999997</c:v>
                </c:pt>
                <c:pt idx="2">
                  <c:v>210364.96622000003</c:v>
                </c:pt>
                <c:pt idx="3">
                  <c:v>190903.64275999999</c:v>
                </c:pt>
                <c:pt idx="4">
                  <c:v>130321.58911999999</c:v>
                </c:pt>
                <c:pt idx="5">
                  <c:v>117425.66999999998</c:v>
                </c:pt>
                <c:pt idx="6">
                  <c:v>105938.63165</c:v>
                </c:pt>
                <c:pt idx="7">
                  <c:v>95068.896530000013</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'F28'!$C$10:$C$17</c:f>
              <c:numCache>
                <c:formatCode>_-* #,##0_-;\-* #,##0_-;_-* "-"??_-;_-@_-</c:formatCode>
                <c:ptCount val="8"/>
                <c:pt idx="0">
                  <c:v>37078.267520000001</c:v>
                </c:pt>
                <c:pt idx="1">
                  <c:v>16782.997039999998</c:v>
                </c:pt>
                <c:pt idx="2">
                  <c:v>36208.598909999993</c:v>
                </c:pt>
                <c:pt idx="3">
                  <c:v>18947.486000000001</c:v>
                </c:pt>
                <c:pt idx="4">
                  <c:v>16472.653200000001</c:v>
                </c:pt>
                <c:pt idx="5">
                  <c:v>13796.203119999998</c:v>
                </c:pt>
                <c:pt idx="6">
                  <c:v>9516.6639199999991</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'F29'!$B$12:$B$19</c:f>
              <c:numCache>
                <c:formatCode>_-* #,##0_-;\-* #,##0_-;_-* "-"??_-;_-@_-</c:formatCode>
                <c:ptCount val="8"/>
                <c:pt idx="0">
                  <c:v>210528.61975000001</c:v>
                </c:pt>
                <c:pt idx="1">
                  <c:v>155388.16915</c:v>
                </c:pt>
                <c:pt idx="2">
                  <c:v>149506.24900000001</c:v>
                </c:pt>
                <c:pt idx="3">
                  <c:v>140634.20499999999</c:v>
                </c:pt>
                <c:pt idx="4">
                  <c:v>101787.71799999999</c:v>
                </c:pt>
                <c:pt idx="5">
                  <c:v>90958</c:v>
                </c:pt>
                <c:pt idx="6">
                  <c:v>86595.635269999999</c:v>
                </c:pt>
                <c:pt idx="7">
                  <c:v>85495.690260000003</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'F29'!$C$12:$C$19</c:f>
              <c:numCache>
                <c:formatCode>_-* #,##0_-;\-* #,##0_-;_-* "-"??_-;_-@_-</c:formatCode>
                <c:ptCount val="8"/>
                <c:pt idx="0">
                  <c:v>219727.69547000001</c:v>
                </c:pt>
                <c:pt idx="1">
                  <c:v>162752.33064000003</c:v>
                </c:pt>
                <c:pt idx="2">
                  <c:v>155815.62599999999</c:v>
                </c:pt>
                <c:pt idx="3">
                  <c:v>146978.73199999999</c:v>
                </c:pt>
                <c:pt idx="4">
                  <c:v>106602.177</c:v>
                </c:pt>
                <c:pt idx="5">
                  <c:v>95676</c:v>
                </c:pt>
                <c:pt idx="6">
                  <c:v>90528.077090000006</c:v>
                </c:pt>
                <c:pt idx="7">
                  <c:v>89513.766090000005</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'F9'!$A$10</c:f>
              <c:strCache>
                <c:ptCount val="1"/>
                <c:pt idx="0">
                  <c:v>**Aktiviteti i Jo-Jetës / Non Life Insurance </c:v>
                </c:pt>
              </c:strCache>
            </c:strRef>
          </c:tx>
          <c:spPr>
            <a:solidFill>
              <a:schemeClr val="accent2">
                <a:lumMod val="20000"/>
                <a:lumOff val="80000"/>
              </a:schemeClr>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8B-4AF9-A2A2-F4E6AD083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'F9'!$B$6:$L$6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'F9'!$B$10:$L$10</c:f>
              <c:numCache>
                <c:formatCode>_-* #,##0_-;\-* #,##0_-;_-* "-"??_-;_-@_-</c:formatCode>
                <c:ptCount val="11"/>
                <c:pt idx="0">
                  <c:v>3450.0763420000003</c:v>
                </c:pt>
                <c:pt idx="1">
                  <c:v>4060.9671309999999</c:v>
                </c:pt>
                <c:pt idx="2">
                  <c:v>4539.3764630000005</c:v>
                </c:pt>
                <c:pt idx="3">
                  <c:v>5742.1037778399996</c:v>
                </c:pt>
                <c:pt idx="4">
                  <c:v>5573.1151119999995</c:v>
                </c:pt>
                <c:pt idx="5">
                  <c:v>6869.6758930000005</c:v>
                </c:pt>
                <c:pt idx="6">
                  <c:v>6062.1471739999997</c:v>
                </c:pt>
                <c:pt idx="7">
                  <c:v>6255.8113480000002</c:v>
                </c:pt>
                <c:pt idx="8">
                  <c:v>6294.9775949999994</c:v>
                </c:pt>
                <c:pt idx="9">
                  <c:v>7857.5065130000003</c:v>
                </c:pt>
                <c:pt idx="10">
                  <c:v>7939.4804240000003</c:v>
                </c:pt>
              </c:numCache>
            </c:numRef>
          </c:val>
          <c:extLst>
            <c:ext xmlns:c16="http://schemas.microsoft.com/office/drawing/2014/chart" uri="{C3380CC4-5D6E-409C-BE32-E72D297353CC}">
              <c16:uniqueId val="{00000001-868B-4AF9-A2A2-F4E6AD083BE6}"/>
            </c:ext>
          </c:extLst>
        </c:ser>
        <c:ser>
          <c:idx val="1"/>
          <c:order val="1"/>
          <c:tx>
            <c:strRef>
              <c:f>'F9'!$A$11</c:f>
              <c:strCache>
                <c:ptCount val="1"/>
                <c:pt idx="0">
                  <c:v>Aktiviteti i Jetës / Life Insurance </c:v>
                </c:pt>
              </c:strCache>
            </c:strRef>
          </c:tx>
          <c:spPr>
            <a:solidFill>
              <a:schemeClr val="accent2"/>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8B-4AF9-A2A2-F4E6AD083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'F9'!$B$6:$L$6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'F9'!$B$11:$L$11</c:f>
              <c:numCache>
                <c:formatCode>_-* #,##0_-;\-* #,##0_-;_-* "-"??_-;_-@_-</c:formatCode>
                <c:ptCount val="11"/>
                <c:pt idx="0">
                  <c:v>188.35132199999998</c:v>
                </c:pt>
                <c:pt idx="1">
                  <c:v>182.68243799999999</c:v>
                </c:pt>
                <c:pt idx="2">
                  <c:v>269.301625</c:v>
                </c:pt>
                <c:pt idx="3">
                  <c:v>231.60306299999999</c:v>
                </c:pt>
                <c:pt idx="4">
                  <c:v>205.52988099999999</c:v>
                </c:pt>
                <c:pt idx="5">
                  <c:v>257.45189699999997</c:v>
                </c:pt>
                <c:pt idx="6">
                  <c:v>338.57239399999997</c:v>
                </c:pt>
                <c:pt idx="7">
                  <c:v>292.85613799999999</c:v>
                </c:pt>
                <c:pt idx="8">
                  <c:v>283.35225600000001</c:v>
                </c:pt>
                <c:pt idx="9">
                  <c:v>334.16096000000005</c:v>
                </c:pt>
                <c:pt idx="10">
                  <c:v>319.68529799999999</c:v>
                </c:pt>
              </c:numCache>
            </c:numRef>
          </c:val>
          <c:extLst>
            <c:ext xmlns:c16="http://schemas.microsoft.com/office/drawing/2014/chart" uri="{C3380CC4-5D6E-409C-BE32-E72D297353CC}">
              <c16:uniqueId val="{00000003-868B-4AF9-A2A2-F4E6AD083BE6}"/>
            </c:ext>
          </c:extLst>
        </c:ser>
        <c:dLbls>
          <c:showLegendKey val="0"/>
          <c:showVal val="0"/>
          <c:showCatName val="0"/>
          <c:showSerName val="0"/>
          <c:showPercent val="0"/>
          <c:showBubbleSize val="0"/>
        </c:dLbls>
        <c:gapWidth val="37"/>
        <c:overlap val="-31"/>
        <c:axId val="750441343"/>
        <c:axId val="750430303"/>
      </c:barChart>
      <c:catAx>
        <c:axId val="750441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430303"/>
        <c:crosses val="autoZero"/>
        <c:auto val="1"/>
        <c:lblAlgn val="ctr"/>
        <c:lblOffset val="100"/>
        <c:noMultiLvlLbl val="0"/>
      </c:catAx>
      <c:valAx>
        <c:axId val="750430303"/>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441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'F30'!$A$11:$A$17</c:f>
              <c:strCache>
                <c:ptCount val="7"/>
                <c:pt idx="0">
                  <c:v>Sigal Insurance Group</c:v>
                </c:pt>
                <c:pt idx="1">
                  <c:v>Sigma Vienna Insurance Group</c:v>
                </c:pt>
                <c:pt idx="2">
                  <c:v>Intersig Vienna Insurance Group</c:v>
                </c:pt>
                <c:pt idx="3">
                  <c:v>Ansig</c:v>
                </c:pt>
                <c:pt idx="4">
                  <c:v>Albsig</c:v>
                </c:pt>
                <c:pt idx="5">
                  <c:v>Eurosig</c:v>
                </c:pt>
                <c:pt idx="6">
                  <c:v>Insig</c:v>
                </c:pt>
              </c:strCache>
            </c:strRef>
          </c:cat>
          <c:val>
            <c:numRef>
              <c:f>'F30'!$B$11:$B$17</c:f>
              <c:numCache>
                <c:formatCode>_-* #,##0_-;\-* #,##0_-;_-* "-"??_-;_-@_-</c:formatCode>
                <c:ptCount val="7"/>
                <c:pt idx="0">
                  <c:v>82960.843090000009</c:v>
                </c:pt>
                <c:pt idx="1">
                  <c:v>97254.640520000001</c:v>
                </c:pt>
                <c:pt idx="2">
                  <c:v>35258.588750000003</c:v>
                </c:pt>
                <c:pt idx="3">
                  <c:v>38098.911289999996</c:v>
                </c:pt>
                <c:pt idx="4">
                  <c:v>26994.631000000001</c:v>
                </c:pt>
                <c:pt idx="5">
                  <c:v>47087.464950000001</c:v>
                </c:pt>
                <c:pt idx="6">
                  <c:v>41054</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8132887934462738"/>
                  <c:y val="-3.65780970605766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2261002147458841"/>
                  <c:y val="5.6747289058987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744562157003102"/>
                  <c:y val="-5.93121477345212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591666268989104"/>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Sigma Vienna Insurance Group</c:v>
                </c:pt>
                <c:pt idx="2">
                  <c:v>Intersig Vienna Insurance Group</c:v>
                </c:pt>
                <c:pt idx="3">
                  <c:v>Ansig</c:v>
                </c:pt>
                <c:pt idx="4">
                  <c:v>Albsig</c:v>
                </c:pt>
                <c:pt idx="5">
                  <c:v>Eurosig</c:v>
                </c:pt>
                <c:pt idx="6">
                  <c:v>Insig</c:v>
                </c:pt>
                <c:pt idx="7">
                  <c:v>Atlantik </c:v>
                </c:pt>
              </c:strCache>
            </c:strRef>
          </c:cat>
          <c:val>
            <c:numRef>
              <c:f>'F30'!$B$11:$B$18</c:f>
              <c:numCache>
                <c:formatCode>_-* #,##0_-;\-* #,##0_-;_-* "-"??_-;_-@_-</c:formatCode>
                <c:ptCount val="8"/>
                <c:pt idx="0">
                  <c:v>82960.843090000009</c:v>
                </c:pt>
                <c:pt idx="1">
                  <c:v>97254.640520000001</c:v>
                </c:pt>
                <c:pt idx="2">
                  <c:v>35258.588750000003</c:v>
                </c:pt>
                <c:pt idx="3">
                  <c:v>38098.911289999996</c:v>
                </c:pt>
                <c:pt idx="4">
                  <c:v>26994.631000000001</c:v>
                </c:pt>
                <c:pt idx="5">
                  <c:v>47087.464950000001</c:v>
                </c:pt>
                <c:pt idx="6">
                  <c:v>41054</c:v>
                </c:pt>
                <c:pt idx="7">
                  <c:v>19509.940999999999</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Sigma Vienna Insurance Group</c:v>
                </c:pt>
                <c:pt idx="2">
                  <c:v>Intersig Vienna Insurance Group</c:v>
                </c:pt>
                <c:pt idx="3">
                  <c:v>Ansig</c:v>
                </c:pt>
                <c:pt idx="4">
                  <c:v>Albsig</c:v>
                </c:pt>
                <c:pt idx="5">
                  <c:v>Eurosig</c:v>
                </c:pt>
                <c:pt idx="6">
                  <c:v>Insig</c:v>
                </c:pt>
                <c:pt idx="7">
                  <c:v>Atlantik </c:v>
                </c:pt>
              </c:strCache>
            </c:strRef>
          </c:cat>
          <c:val>
            <c:numRef>
              <c:f>'F30'!$C$11:$C$18</c:f>
              <c:numCache>
                <c:formatCode>_-* #,##0_-;\-* #,##0_-;_-* "-"??_-;_-@_-</c:formatCode>
                <c:ptCount val="8"/>
                <c:pt idx="0">
                  <c:v>76591.501470000003</c:v>
                </c:pt>
                <c:pt idx="1">
                  <c:v>52553.174759999994</c:v>
                </c:pt>
                <c:pt idx="2">
                  <c:v>50277.418359999996</c:v>
                </c:pt>
                <c:pt idx="3">
                  <c:v>45328.209310000006</c:v>
                </c:pt>
                <c:pt idx="4">
                  <c:v>38002.51</c:v>
                </c:pt>
                <c:pt idx="5">
                  <c:v>29325.415489999999</c:v>
                </c:pt>
                <c:pt idx="6">
                  <c:v>16362</c:v>
                </c:pt>
                <c:pt idx="7">
                  <c:v>15683.258</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9675912675835752"/>
        </c:manualLayout>
      </c:layout>
      <c:barChart>
        <c:barDir val="col"/>
        <c:grouping val="clustered"/>
        <c:varyColors val="0"/>
        <c:ser>
          <c:idx val="0"/>
          <c:order val="0"/>
          <c:tx>
            <c:strRef>
              <c:f>'F31'!$A$7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'F31'!$B$5:$M$5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'F31'!$B$7:$M$7</c:f>
              <c:numCache>
                <c:formatCode>_-* #,##0_-;\-* #,##0_-;_-* "-"??_-;_-@_-</c:formatCode>
                <c:ptCount val="12"/>
                <c:pt idx="0">
                  <c:v>47788</c:v>
                </c:pt>
                <c:pt idx="1">
                  <c:v>47156</c:v>
                </c:pt>
                <c:pt idx="2" formatCode="#,##0">
                  <c:v>54071</c:v>
                </c:pt>
                <c:pt idx="3" formatCode="#,##0">
                  <c:v>62539</c:v>
                </c:pt>
                <c:pt idx="4" formatCode="#,##0">
                  <c:v>67735</c:v>
                </c:pt>
                <c:pt idx="5" formatCode="#,##0">
                  <c:v>80173</c:v>
                </c:pt>
                <c:pt idx="6" formatCode="#,##0">
                  <c:v>74469</c:v>
                </c:pt>
                <c:pt idx="7">
                  <c:v>62475</c:v>
                </c:pt>
                <c:pt idx="8">
                  <c:v>65011</c:v>
                </c:pt>
                <c:pt idx="9">
                  <c:v>55433</c:v>
                </c:pt>
                <c:pt idx="10">
                  <c:v>81718</c:v>
                </c:pt>
                <c:pt idx="11" formatCode="#,##0">
                  <c:v>56284</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473850768"/>
        <c:axId val="473851160"/>
      </c:barChart>
      <c:lineChart>
        <c:grouping val="standard"/>
        <c:varyColors val="1"/>
        <c:ser>
          <c:idx val="2"/>
          <c:order val="1"/>
          <c:tx>
            <c:strRef>
              <c:f>'F31'!$A$8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'F31'!$B$5:$M$5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'F31'!$B$8:$M$8</c:f>
              <c:numCache>
                <c:formatCode>0.00_);[Red]\(0.00\)</c:formatCode>
                <c:ptCount val="12"/>
                <c:pt idx="0">
                  <c:v>-8.7823779801103292</c:v>
                </c:pt>
                <c:pt idx="1">
                  <c:v>-1.3225077425295053</c:v>
                </c:pt>
                <c:pt idx="2">
                  <c:v>14.66409364661973</c:v>
                </c:pt>
                <c:pt idx="3">
                  <c:v>15.660890310887538</c:v>
                </c:pt>
                <c:pt idx="4">
                  <c:v>8.3084155486976137</c:v>
                </c:pt>
                <c:pt idx="5">
                  <c:v>18.362737137373589</c:v>
                </c:pt>
                <c:pt idx="6">
                  <c:v>-7.1146146458283956</c:v>
                </c:pt>
                <c:pt idx="7">
                  <c:v>-16.106030697337147</c:v>
                </c:pt>
                <c:pt idx="8">
                  <c:v>4.0592236894757905</c:v>
                </c:pt>
                <c:pt idx="9">
                  <c:v>-14.732891356847302</c:v>
                </c:pt>
                <c:pt idx="10">
                  <c:v>47.417603232731402</c:v>
                </c:pt>
                <c:pt idx="11">
                  <c:v>-31.124109743263418</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51944"/>
        <c:axId val="473849984"/>
      </c:lineChart>
      <c:catAx>
        <c:axId val="47385076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160"/>
        <c:crosses val="autoZero"/>
        <c:auto val="0"/>
        <c:lblAlgn val="ctr"/>
        <c:lblOffset val="100"/>
        <c:tickLblSkip val="1"/>
        <c:tickMarkSkip val="1"/>
        <c:noMultiLvlLbl val="0"/>
      </c:catAx>
      <c:valAx>
        <c:axId val="473851160"/>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50768"/>
        <c:crosses val="autoZero"/>
        <c:crossBetween val="between"/>
      </c:valAx>
      <c:catAx>
        <c:axId val="473851944"/>
        <c:scaling>
          <c:orientation val="minMax"/>
        </c:scaling>
        <c:delete val="1"/>
        <c:axPos val="b"/>
        <c:numFmt formatCode="General" sourceLinked="1"/>
        <c:majorTickMark val="out"/>
        <c:minorTickMark val="none"/>
        <c:tickLblPos val="nextTo"/>
        <c:crossAx val="473849984"/>
        <c:crosses val="autoZero"/>
        <c:auto val="0"/>
        <c:lblAlgn val="ctr"/>
        <c:lblOffset val="100"/>
        <c:noMultiLvlLbl val="0"/>
      </c:catAx>
      <c:valAx>
        <c:axId val="47384998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51944"/>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090417432365"/>
          <c:y val="5.4184219752314355E-2"/>
          <c:w val="0.76331822714313813"/>
          <c:h val="0.66601207658463002"/>
        </c:manualLayout>
      </c:layout>
      <c:barChart>
        <c:barDir val="col"/>
        <c:grouping val="clustered"/>
        <c:varyColors val="0"/>
        <c:ser>
          <c:idx val="0"/>
          <c:order val="0"/>
          <c:tx>
            <c:strRef>
              <c:f>'F31'!$A$9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'F31'!$B$5:$M$5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'F31'!$B$9:$M$9</c:f>
              <c:numCache>
                <c:formatCode>#,##0</c:formatCode>
                <c:ptCount val="12"/>
                <c:pt idx="0">
                  <c:v>929470</c:v>
                </c:pt>
                <c:pt idx="1">
                  <c:v>911680</c:v>
                </c:pt>
                <c:pt idx="2">
                  <c:v>1036436</c:v>
                </c:pt>
                <c:pt idx="3">
                  <c:v>1190645</c:v>
                </c:pt>
                <c:pt idx="4">
                  <c:v>1280187</c:v>
                </c:pt>
                <c:pt idx="5">
                  <c:v>1511725</c:v>
                </c:pt>
                <c:pt idx="6" formatCode="_-* #,##0_-;\-* #,##0_-;_-* &quot;-&quot;??_-;_-@_-">
                  <c:v>1402445</c:v>
                </c:pt>
                <c:pt idx="7">
                  <c:v>1194513</c:v>
                </c:pt>
                <c:pt idx="8">
                  <c:v>1249294</c:v>
                </c:pt>
                <c:pt idx="9">
                  <c:v>1068502</c:v>
                </c:pt>
                <c:pt idx="10">
                  <c:v>1576247</c:v>
                </c:pt>
                <c:pt idx="11">
                  <c:v>1067594</c:v>
                </c:pt>
              </c:numCache>
            </c:numRef>
          </c:val>
          <c:extLst>
            <c:ext xmlns:c16="http://schemas.microsoft.com/office/drawing/2014/chart" uri="{C3380CC4-5D6E-409C-BE32-E72D297353CC}">
              <c16:uniqueId val="{00000000-4B74-4F0E-A40F-5C83D01344BD}"/>
            </c:ext>
          </c:extLst>
        </c:ser>
        <c:dLbls>
          <c:showLegendKey val="0"/>
          <c:showVal val="0"/>
          <c:showCatName val="0"/>
          <c:showSerName val="0"/>
          <c:showPercent val="0"/>
          <c:showBubbleSize val="0"/>
        </c:dLbls>
        <c:gapWidth val="85"/>
        <c:overlap val="17"/>
        <c:axId val="473849200"/>
        <c:axId val="473851552"/>
      </c:barChart>
      <c:lineChart>
        <c:grouping val="standard"/>
        <c:varyColors val="1"/>
        <c:ser>
          <c:idx val="2"/>
          <c:order val="1"/>
          <c:tx>
            <c:strRef>
              <c:f>'F31'!$A$10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4B74-4F0E-A40F-5C83D01344BD}"/>
              </c:ext>
            </c:extLst>
          </c:dPt>
          <c:dPt>
            <c:idx val="1"/>
            <c:bubble3D val="0"/>
            <c:extLst>
              <c:ext xmlns:c16="http://schemas.microsoft.com/office/drawing/2014/chart" uri="{C3380CC4-5D6E-409C-BE32-E72D297353CC}">
                <c16:uniqueId val="{00000002-4B74-4F0E-A40F-5C83D01344BD}"/>
              </c:ext>
            </c:extLst>
          </c:dPt>
          <c:dPt>
            <c:idx val="2"/>
            <c:bubble3D val="0"/>
            <c:extLst>
              <c:ext xmlns:c16="http://schemas.microsoft.com/office/drawing/2014/chart" uri="{C3380CC4-5D6E-409C-BE32-E72D297353CC}">
                <c16:uniqueId val="{00000003-4B74-4F0E-A40F-5C83D01344BD}"/>
              </c:ext>
            </c:extLst>
          </c:dPt>
          <c:dPt>
            <c:idx val="3"/>
            <c:bubble3D val="0"/>
            <c:extLst>
              <c:ext xmlns:c16="http://schemas.microsoft.com/office/drawing/2014/chart" uri="{C3380CC4-5D6E-409C-BE32-E72D297353CC}">
                <c16:uniqueId val="{00000004-4B74-4F0E-A40F-5C83D01344BD}"/>
              </c:ext>
            </c:extLst>
          </c:dPt>
          <c:dPt>
            <c:idx val="4"/>
            <c:bubble3D val="0"/>
            <c:extLst>
              <c:ext xmlns:c16="http://schemas.microsoft.com/office/drawing/2014/chart" uri="{C3380CC4-5D6E-409C-BE32-E72D297353CC}">
                <c16:uniqueId val="{00000005-4B74-4F0E-A40F-5C83D01344BD}"/>
              </c:ext>
            </c:extLst>
          </c:dPt>
          <c:dPt>
            <c:idx val="5"/>
            <c:bubble3D val="0"/>
            <c:extLst>
              <c:ext xmlns:c16="http://schemas.microsoft.com/office/drawing/2014/chart" uri="{C3380CC4-5D6E-409C-BE32-E72D297353CC}">
                <c16:uniqueId val="{00000006-4B74-4F0E-A40F-5C83D01344BD}"/>
              </c:ext>
            </c:extLst>
          </c:dPt>
          <c:dPt>
            <c:idx val="6"/>
            <c:bubble3D val="0"/>
            <c:extLst>
              <c:ext xmlns:c16="http://schemas.microsoft.com/office/drawing/2014/chart" uri="{C3380CC4-5D6E-409C-BE32-E72D297353CC}">
                <c16:uniqueId val="{00000007-4B74-4F0E-A40F-5C83D01344BD}"/>
              </c:ext>
            </c:extLst>
          </c:dPt>
          <c:dPt>
            <c:idx val="7"/>
            <c:bubble3D val="0"/>
            <c:extLst>
              <c:ext xmlns:c16="http://schemas.microsoft.com/office/drawing/2014/chart" uri="{C3380CC4-5D6E-409C-BE32-E72D297353CC}">
                <c16:uniqueId val="{00000008-4B74-4F0E-A40F-5C83D01344BD}"/>
              </c:ext>
            </c:extLst>
          </c:dPt>
          <c:dPt>
            <c:idx val="8"/>
            <c:bubble3D val="0"/>
            <c:extLst>
              <c:ext xmlns:c16="http://schemas.microsoft.com/office/drawing/2014/chart" uri="{C3380CC4-5D6E-409C-BE32-E72D297353CC}">
                <c16:uniqueId val="{00000009-4B74-4F0E-A40F-5C83D01344BD}"/>
              </c:ext>
            </c:extLst>
          </c:dPt>
          <c:dPt>
            <c:idx val="9"/>
            <c:bubble3D val="0"/>
            <c:extLst>
              <c:ext xmlns:c16="http://schemas.microsoft.com/office/drawing/2014/chart" uri="{C3380CC4-5D6E-409C-BE32-E72D297353CC}">
                <c16:uniqueId val="{0000000A-4B74-4F0E-A40F-5C83D01344BD}"/>
              </c:ext>
            </c:extLst>
          </c:dPt>
          <c:dPt>
            <c:idx val="10"/>
            <c:bubble3D val="0"/>
            <c:extLst>
              <c:ext xmlns:c16="http://schemas.microsoft.com/office/drawing/2014/chart" uri="{C3380CC4-5D6E-409C-BE32-E72D297353CC}">
                <c16:uniqueId val="{0000000B-4B74-4F0E-A40F-5C83D01344BD}"/>
              </c:ext>
            </c:extLst>
          </c:dPt>
          <c:dPt>
            <c:idx val="11"/>
            <c:bubble3D val="0"/>
            <c:extLst>
              <c:ext xmlns:c16="http://schemas.microsoft.com/office/drawing/2014/chart" uri="{C3380CC4-5D6E-409C-BE32-E72D297353CC}">
                <c16:uniqueId val="{0000000C-4B74-4F0E-A40F-5C83D01344BD}"/>
              </c:ext>
            </c:extLst>
          </c:dPt>
          <c:cat>
            <c:strRef>
              <c:f>'F31'!$B$5:$M$5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'F31'!$B$10:$M$10</c:f>
              <c:numCache>
                <c:formatCode>0.00_);[Red]\(0.00\)</c:formatCode>
                <c:ptCount val="12"/>
                <c:pt idx="0">
                  <c:v>-8.9552882081783221</c:v>
                </c:pt>
                <c:pt idx="1">
                  <c:v>-1.9139939965786956</c:v>
                </c:pt>
                <c:pt idx="2">
                  <c:v>13.684187434187434</c:v>
                </c:pt>
                <c:pt idx="3">
                  <c:v>14.878776885403441</c:v>
                </c:pt>
                <c:pt idx="4">
                  <c:v>7.5204615985453263</c:v>
                </c:pt>
                <c:pt idx="5">
                  <c:v>18.086263959874614</c:v>
                </c:pt>
                <c:pt idx="6">
                  <c:v>-7.228827994509583</c:v>
                </c:pt>
                <c:pt idx="7">
                  <c:v>-14.826392478849437</c:v>
                </c:pt>
                <c:pt idx="8">
                  <c:v>4.5860530609545478</c:v>
                </c:pt>
                <c:pt idx="9">
                  <c:v>-14.471533522133301</c:v>
                </c:pt>
                <c:pt idx="10">
                  <c:v>47.519330801439772</c:v>
                </c:pt>
                <c:pt idx="11">
                  <c:v>-32.26987902276737</c:v>
                </c:pt>
              </c:numCache>
            </c:numRef>
          </c:val>
          <c:smooth val="0"/>
          <c:extLst>
            <c:ext xmlns:c16="http://schemas.microsoft.com/office/drawing/2014/chart" uri="{C3380CC4-5D6E-409C-BE32-E72D297353CC}">
              <c16:uniqueId val="{0000000D-4B74-4F0E-A40F-5C83D01344BD}"/>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49592"/>
        <c:axId val="474657936"/>
      </c:lineChart>
      <c:catAx>
        <c:axId val="473849200"/>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552"/>
        <c:crosses val="autoZero"/>
        <c:auto val="0"/>
        <c:lblAlgn val="ctr"/>
        <c:lblOffset val="100"/>
        <c:tickLblSkip val="1"/>
        <c:tickMarkSkip val="1"/>
        <c:noMultiLvlLbl val="0"/>
      </c:catAx>
      <c:valAx>
        <c:axId val="473851552"/>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49200"/>
        <c:crosses val="autoZero"/>
        <c:crossBetween val="between"/>
      </c:valAx>
      <c:catAx>
        <c:axId val="473849592"/>
        <c:scaling>
          <c:orientation val="minMax"/>
        </c:scaling>
        <c:delete val="1"/>
        <c:axPos val="b"/>
        <c:numFmt formatCode="General" sourceLinked="1"/>
        <c:majorTickMark val="out"/>
        <c:minorTickMark val="none"/>
        <c:tickLblPos val="nextTo"/>
        <c:crossAx val="474657936"/>
        <c:crosses val="autoZero"/>
        <c:auto val="0"/>
        <c:lblAlgn val="ctr"/>
        <c:lblOffset val="100"/>
        <c:noMultiLvlLbl val="0"/>
      </c:catAx>
      <c:valAx>
        <c:axId val="474657936"/>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49592"/>
        <c:crosses val="max"/>
        <c:crossBetween val="between"/>
      </c:valAx>
      <c:spPr>
        <a:solidFill>
          <a:srgbClr val="FFFFFF"/>
        </a:solidFill>
        <a:ln w="25400">
          <a:noFill/>
        </a:ln>
      </c:spPr>
    </c:plotArea>
    <c:legend>
      <c:legendPos val="r"/>
      <c:layout>
        <c:manualLayout>
          <c:xMode val="edge"/>
          <c:yMode val="edge"/>
          <c:x val="9.4514600769243479E-2"/>
          <c:y val="0.8786735620433119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4438697671152309"/>
                  <c:y val="3.605436820397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5563760215591782"/>
                  <c:y val="-1.90476190476190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0059586197210299"/>
                  <c:y val="-0.1179137607799025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'F32'!$C$11:$C$17</c:f>
              <c:numCache>
                <c:formatCode>_-* #,##0_-;\-* #,##0_-;_-* "-"??_-;_-@_-</c:formatCode>
                <c:ptCount val="7"/>
                <c:pt idx="0">
                  <c:v>37078.267520000001</c:v>
                </c:pt>
                <c:pt idx="1">
                  <c:v>36208.598909999993</c:v>
                </c:pt>
                <c:pt idx="2">
                  <c:v>18947.486000000001</c:v>
                </c:pt>
                <c:pt idx="3">
                  <c:v>16782.997039999998</c:v>
                </c:pt>
                <c:pt idx="4">
                  <c:v>16472.653200000001</c:v>
                </c:pt>
                <c:pt idx="5">
                  <c:v>13796.203119999998</c:v>
                </c:pt>
                <c:pt idx="6">
                  <c:v>9516.6639199999991</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0843373493975897"/>
                  <c:y val="-8.735632183908045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5461847389558234"/>
                  <c:y val="4.5977011494252873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3855421686746988"/>
                  <c:y val="0.372413793103448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20481927710843381"/>
                  <c:y val="-0.3540229885057471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23694779116465867"/>
                  <c:y val="2.29885057471264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606425702811245"/>
                  <c:y val="-7.35632183908045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'F32'!$B$11:$B$17</c:f>
              <c:numCache>
                <c:formatCode>_-* #,##0_-;\-* #,##0_-;_-* "-"??_-;_-@_-</c:formatCode>
                <c:ptCount val="7"/>
                <c:pt idx="0">
                  <c:v>38611.684070000003</c:v>
                </c:pt>
                <c:pt idx="1">
                  <c:v>38880.520819999998</c:v>
                </c:pt>
                <c:pt idx="2">
                  <c:v>19376.325940000002</c:v>
                </c:pt>
                <c:pt idx="3">
                  <c:v>17599.205539999999</c:v>
                </c:pt>
                <c:pt idx="4">
                  <c:v>17222.70032</c:v>
                </c:pt>
                <c:pt idx="5">
                  <c:v>14274.88708</c:v>
                </c:pt>
                <c:pt idx="6">
                  <c:v>10351.882959999999</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'F33'!$A$12:$A$14</c:f>
              <c:strCache>
                <c:ptCount val="3"/>
                <c:pt idx="0">
                  <c:v>Sigal Insurance Group</c:v>
                </c:pt>
                <c:pt idx="1">
                  <c:v>Intersig Vienna Insurance Group</c:v>
                </c:pt>
                <c:pt idx="2">
                  <c:v>Sigma Vienna Insurance Group</c:v>
                </c:pt>
              </c:strCache>
            </c:strRef>
          </c:cat>
          <c:val>
            <c:numRef>
              <c:f>'F33'!$C$12:$C$14</c:f>
              <c:numCache>
                <c:formatCode>_-* #,##0_-;\-* #,##0_-;_-* "-"??_-;_-@_-</c:formatCode>
                <c:ptCount val="3"/>
                <c:pt idx="0">
                  <c:v>16665.077000000001</c:v>
                </c:pt>
                <c:pt idx="1">
                  <c:v>12567.420759999999</c:v>
                </c:pt>
                <c:pt idx="2">
                  <c:v>5392.6828800000003</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40440440440440439"/>
                  <c:y val="6.828227443229510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42134212953110589"/>
                  <c:y val="0.23211875843454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6216216216216214"/>
                  <c:y val="2.69905533063427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0.1981981981981982"/>
                  <c:y val="-1.46301550362885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1611611611611615"/>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'F33'!$A$12:$A$18</c:f>
              <c:strCache>
                <c:ptCount val="7"/>
                <c:pt idx="0">
                  <c:v>Sigal Insurance Group</c:v>
                </c:pt>
                <c:pt idx="1">
                  <c:v>Intersig Vienna Insurance Group</c:v>
                </c:pt>
                <c:pt idx="2">
                  <c:v>Sigma Vienna Insurance Group</c:v>
                </c:pt>
                <c:pt idx="3">
                  <c:v>Insig</c:v>
                </c:pt>
                <c:pt idx="4">
                  <c:v>Eurosig</c:v>
                </c:pt>
                <c:pt idx="5">
                  <c:v>Ansig</c:v>
                </c:pt>
                <c:pt idx="6">
                  <c:v>Albsig</c:v>
                </c:pt>
              </c:strCache>
            </c:strRef>
          </c:cat>
          <c:val>
            <c:numRef>
              <c:f>'F33'!$B$12:$B$18</c:f>
              <c:numCache>
                <c:formatCode>_-* #,##0_-;\-* #,##0_-;_-* "-"??_-;_-@_-</c:formatCode>
                <c:ptCount val="7"/>
                <c:pt idx="0">
                  <c:v>8916.7134299999998</c:v>
                </c:pt>
                <c:pt idx="1">
                  <c:v>1115.6814999999999</c:v>
                </c:pt>
                <c:pt idx="2">
                  <c:v>642.58073000000002</c:v>
                </c:pt>
                <c:pt idx="3">
                  <c:v>891.41698999999994</c:v>
                </c:pt>
                <c:pt idx="4">
                  <c:v>40428.523700000005</c:v>
                </c:pt>
                <c:pt idx="5">
                  <c:v>1867.2556299999999</c:v>
                </c:pt>
                <c:pt idx="6">
                  <c:v>1253.73677</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'F33'!$A$12:$A$14</c:f>
              <c:strCache>
                <c:ptCount val="3"/>
                <c:pt idx="0">
                  <c:v>Sigal Insurance Group</c:v>
                </c:pt>
                <c:pt idx="1">
                  <c:v>Intersig Vienna Insurance Group</c:v>
                </c:pt>
                <c:pt idx="2">
                  <c:v>Sigma Vienna Insurance Group</c:v>
                </c:pt>
              </c:strCache>
            </c:strRef>
          </c:cat>
          <c:val>
            <c:numRef>
              <c:f>'F33'!$C$12:$C$14</c:f>
              <c:numCache>
                <c:formatCode>_-* #,##0_-;\-* #,##0_-;_-* "-"??_-;_-@_-</c:formatCode>
                <c:ptCount val="3"/>
                <c:pt idx="0">
                  <c:v>16665.077000000001</c:v>
                </c:pt>
                <c:pt idx="1">
                  <c:v>12567.420759999999</c:v>
                </c:pt>
                <c:pt idx="2">
                  <c:v>5392.6828800000003</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36455199197668E-2"/>
          <c:y val="4.4044044044044044E-2"/>
          <c:w val="0.8207901756182916"/>
          <c:h val="0.70991590015212058"/>
        </c:manualLayout>
      </c:layout>
      <c:barChart>
        <c:barDir val="col"/>
        <c:grouping val="stacked"/>
        <c:varyColors val="0"/>
        <c:ser>
          <c:idx val="0"/>
          <c:order val="0"/>
          <c:tx>
            <c:strRef>
              <c:f>'F9'!$A$8</c:f>
              <c:strCache>
                <c:ptCount val="1"/>
                <c:pt idx="0">
                  <c:v>*Total Tregu / Total Market</c:v>
                </c:pt>
              </c:strCache>
            </c:strRef>
          </c:tx>
          <c:spPr>
            <a:solidFill>
              <a:srgbClr val="F8DAFA"/>
            </a:solidFill>
            <a:ln>
              <a:solidFill>
                <a:srgbClr val="F8DAFA"/>
              </a:solidFill>
            </a:ln>
            <a:effectLst/>
          </c:spPr>
          <c:invertIfNegative val="0"/>
          <c:dLbls>
            <c:dLbl>
              <c:idx val="10"/>
              <c:layout>
                <c:manualLayout>
                  <c:x val="-8.4745762711865447E-3"/>
                  <c:y val="-0.322580645161290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27-438D-9454-8C241D2879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Ref>
              <c:f>'F9'!$B$8:$L$8</c:f>
              <c:numCache>
                <c:formatCode>_-* #,##0_-;\-* #,##0_-;_-* "-"??_-;_-@_-</c:formatCode>
                <c:ptCount val="11"/>
                <c:pt idx="0">
                  <c:v>3638.4276640000003</c:v>
                </c:pt>
                <c:pt idx="1">
                  <c:v>4243.6495690000002</c:v>
                </c:pt>
                <c:pt idx="2">
                  <c:v>4808.6780880000006</c:v>
                </c:pt>
                <c:pt idx="3">
                  <c:v>5973.7068408399991</c:v>
                </c:pt>
                <c:pt idx="4">
                  <c:v>5778.6449929999999</c:v>
                </c:pt>
                <c:pt idx="5">
                  <c:v>7127.1277900000005</c:v>
                </c:pt>
                <c:pt idx="6">
                  <c:v>6400.7195679999995</c:v>
                </c:pt>
                <c:pt idx="7">
                  <c:v>6548.6674860000003</c:v>
                </c:pt>
                <c:pt idx="8">
                  <c:v>6578.3298509999995</c:v>
                </c:pt>
                <c:pt idx="9">
                  <c:v>8191.6674730000004</c:v>
                </c:pt>
                <c:pt idx="10">
                  <c:v>8259.1657219999997</c:v>
                </c:pt>
              </c:numCache>
            </c:numRef>
          </c:val>
          <c:extLst>
            <c:ext xmlns:c16="http://schemas.microsoft.com/office/drawing/2014/chart" uri="{C3380CC4-5D6E-409C-BE32-E72D297353CC}">
              <c16:uniqueId val="{00000001-C527-438D-9454-8C241D287951}"/>
            </c:ext>
          </c:extLst>
        </c:ser>
        <c:dLbls>
          <c:showLegendKey val="0"/>
          <c:showVal val="0"/>
          <c:showCatName val="0"/>
          <c:showSerName val="0"/>
          <c:showPercent val="0"/>
          <c:showBubbleSize val="0"/>
        </c:dLbls>
        <c:gapWidth val="150"/>
        <c:overlap val="100"/>
        <c:axId val="2076840543"/>
        <c:axId val="2076845823"/>
      </c:barChart>
      <c:lineChart>
        <c:grouping val="standard"/>
        <c:varyColors val="0"/>
        <c:ser>
          <c:idx val="1"/>
          <c:order val="1"/>
          <c:tx>
            <c:strRef>
              <c:f>'F9'!$A$9</c:f>
              <c:strCache>
                <c:ptCount val="1"/>
                <c:pt idx="0">
                  <c:v>Ritmi i ndryshimit ( në %) / Change (in %)</c:v>
                </c:pt>
              </c:strCache>
            </c:strRef>
          </c:tx>
          <c:spPr>
            <a:ln w="19050" cap="rnd">
              <a:solidFill>
                <a:schemeClr val="accent2"/>
              </a:solidFill>
              <a:round/>
            </a:ln>
            <a:effectLst/>
          </c:spPr>
          <c:marker>
            <c:symbol val="none"/>
          </c:marker>
          <c:dLbls>
            <c:dLbl>
              <c:idx val="10"/>
              <c:layout>
                <c:manualLayout>
                  <c:x val="-7.344632768361592E-2"/>
                  <c:y val="5.37634408602150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27-438D-9454-8C241D28795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Ref>
              <c:f>'F9'!$B$9:$L$9</c:f>
              <c:numCache>
                <c:formatCode>#,##0.00_);[Red]\(#,##0.00\)</c:formatCode>
                <c:ptCount val="11"/>
                <c:pt idx="0">
                  <c:v>0</c:v>
                </c:pt>
                <c:pt idx="1">
                  <c:v>16.634160711460549</c:v>
                </c:pt>
                <c:pt idx="2">
                  <c:v>13.314683736554317</c:v>
                </c:pt>
                <c:pt idx="3">
                  <c:v>24.227630369920458</c:v>
                </c:pt>
                <c:pt idx="4">
                  <c:v>-3.2653401487069029</c:v>
                </c:pt>
                <c:pt idx="5">
                  <c:v>23.335622773738379</c:v>
                </c:pt>
                <c:pt idx="6">
                  <c:v>-10.192159357928404</c:v>
                </c:pt>
                <c:pt idx="7">
                  <c:v>2.311426339308118</c:v>
                </c:pt>
                <c:pt idx="8">
                  <c:v>0.45295268179996312</c:v>
                </c:pt>
                <c:pt idx="9">
                  <c:v>24.525033839018437</c:v>
                </c:pt>
                <c:pt idx="10">
                  <c:v>0.82398668186270618</c:v>
                </c:pt>
              </c:numCache>
            </c:numRef>
          </c:val>
          <c:smooth val="0"/>
          <c:extLst>
            <c:ext xmlns:c16="http://schemas.microsoft.com/office/drawing/2014/chart" uri="{C3380CC4-5D6E-409C-BE32-E72D297353CC}">
              <c16:uniqueId val="{00000003-C527-438D-9454-8C241D287951}"/>
            </c:ext>
          </c:extLst>
        </c:ser>
        <c:dLbls>
          <c:showLegendKey val="0"/>
          <c:showVal val="0"/>
          <c:showCatName val="0"/>
          <c:showSerName val="0"/>
          <c:showPercent val="0"/>
          <c:showBubbleSize val="0"/>
        </c:dLbls>
        <c:marker val="1"/>
        <c:smooth val="0"/>
        <c:axId val="329635967"/>
        <c:axId val="329656607"/>
      </c:lineChart>
      <c:catAx>
        <c:axId val="2076840543"/>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6845823"/>
        <c:crosses val="autoZero"/>
        <c:auto val="1"/>
        <c:lblAlgn val="ctr"/>
        <c:lblOffset val="100"/>
        <c:noMultiLvlLbl val="0"/>
      </c:catAx>
      <c:valAx>
        <c:axId val="2076845823"/>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6840543"/>
        <c:crosses val="autoZero"/>
        <c:crossBetween val="between"/>
      </c:valAx>
      <c:valAx>
        <c:axId val="329656607"/>
        <c:scaling>
          <c:orientation val="minMax"/>
        </c:scaling>
        <c:delete val="0"/>
        <c:axPos val="r"/>
        <c:numFmt formatCode="#,##0.00_);[Red]\(#,##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9635967"/>
        <c:crosses val="max"/>
        <c:crossBetween val="between"/>
      </c:valAx>
      <c:catAx>
        <c:axId val="329635967"/>
        <c:scaling>
          <c:orientation val="minMax"/>
        </c:scaling>
        <c:delete val="1"/>
        <c:axPos val="b"/>
        <c:numFmt formatCode="General" sourceLinked="1"/>
        <c:majorTickMark val="out"/>
        <c:minorTickMark val="none"/>
        <c:tickLblPos val="nextTo"/>
        <c:crossAx val="329656607"/>
        <c:crosses val="autoZero"/>
        <c:auto val="1"/>
        <c:lblAlgn val="ctr"/>
        <c:lblOffset val="100"/>
        <c:noMultiLvlLbl val="0"/>
      </c:catAx>
      <c:spPr>
        <a:noFill/>
        <a:ln>
          <a:noFill/>
        </a:ln>
        <a:effectLst/>
      </c:spPr>
    </c:plotArea>
    <c:legend>
      <c:legendPos val="b"/>
      <c:layout>
        <c:manualLayout>
          <c:xMode val="edge"/>
          <c:yMode val="edge"/>
          <c:x val="0.1566014947284132"/>
          <c:y val="0.85349335365337409"/>
          <c:w val="0.6670227768139152"/>
          <c:h val="0.114248581830496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4548663640947981E-2"/>
                  <c:y val="0.1498127340823970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8557740796772568"/>
                  <c:y val="5.99250936329587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7750882501260717"/>
                  <c:y val="-3.49563046192260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102E-2"/>
                  <c:y val="-0.111374954535177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'F33'!$A$12:$A$18</c:f>
              <c:strCache>
                <c:ptCount val="7"/>
                <c:pt idx="0">
                  <c:v>Sigal Insurance Group</c:v>
                </c:pt>
                <c:pt idx="1">
                  <c:v>Intersig Vienna Insurance Group</c:v>
                </c:pt>
                <c:pt idx="2">
                  <c:v>Sigma Vienna Insurance Group</c:v>
                </c:pt>
                <c:pt idx="3">
                  <c:v>Insig</c:v>
                </c:pt>
                <c:pt idx="4">
                  <c:v>Eurosig</c:v>
                </c:pt>
                <c:pt idx="5">
                  <c:v>Ansig</c:v>
                </c:pt>
                <c:pt idx="6">
                  <c:v>Albsig</c:v>
                </c:pt>
              </c:strCache>
            </c:strRef>
          </c:cat>
          <c:val>
            <c:numRef>
              <c:f>'F33'!$C$12:$C$18</c:f>
              <c:numCache>
                <c:formatCode>_-* #,##0_-;\-* #,##0_-;_-* "-"??_-;_-@_-</c:formatCode>
                <c:ptCount val="7"/>
                <c:pt idx="0">
                  <c:v>16665.077000000001</c:v>
                </c:pt>
                <c:pt idx="1">
                  <c:v>12567.420759999999</c:v>
                </c:pt>
                <c:pt idx="2">
                  <c:v>5392.6828800000003</c:v>
                </c:pt>
                <c:pt idx="3">
                  <c:v>4677.8492000000006</c:v>
                </c:pt>
                <c:pt idx="4">
                  <c:v>3708.3867999999998</c:v>
                </c:pt>
                <c:pt idx="5">
                  <c:v>2475.0452300000002</c:v>
                </c:pt>
                <c:pt idx="6">
                  <c:v>2328.2547200000004</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31406712461"/>
          <c:y val="0.14109848973796307"/>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1478655593582716"/>
                  <c:y val="-0.12415171464222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123715386640499"/>
                  <c:y val="4.64351792091562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4003286823189656"/>
                  <c:y val="0.182472354890064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4465564144907417"/>
                  <c:y val="0.15438320209973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24885080854254921"/>
                  <c:y val="-3.00654016608579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23679072030889756"/>
                  <c:y val="-9.07306053956370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0.15728725398686871"/>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9.0094057391762197E-2"/>
                  <c:y val="-0.13902930166516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'F34'!$A$12:$A$19</c:f>
              <c:strCache>
                <c:ptCount val="8"/>
                <c:pt idx="0">
                  <c:v>Sigal Insurance Group</c:v>
                </c:pt>
                <c:pt idx="1">
                  <c:v>Albsig</c:v>
                </c:pt>
                <c:pt idx="2">
                  <c:v>Sigma Vienna Insurance Group</c:v>
                </c:pt>
                <c:pt idx="3">
                  <c:v>Eurosig</c:v>
                </c:pt>
                <c:pt idx="4">
                  <c:v>Atlantik </c:v>
                </c:pt>
                <c:pt idx="5">
                  <c:v>Intersig Vienna Insurance Group</c:v>
                </c:pt>
                <c:pt idx="6">
                  <c:v>Ansig</c:v>
                </c:pt>
                <c:pt idx="7">
                  <c:v>Insig</c:v>
                </c:pt>
              </c:strCache>
            </c:strRef>
          </c:cat>
          <c:val>
            <c:numRef>
              <c:f>'F34'!$B$12:$B$19</c:f>
              <c:numCache>
                <c:formatCode>_-* #,##0_-;\-* #,##0_-;_-* "-"??_-;_-@_-</c:formatCode>
                <c:ptCount val="8"/>
                <c:pt idx="0">
                  <c:v>63487.470260000002</c:v>
                </c:pt>
                <c:pt idx="1">
                  <c:v>52567.230539999997</c:v>
                </c:pt>
                <c:pt idx="2">
                  <c:v>26534.065290000002</c:v>
                </c:pt>
                <c:pt idx="3">
                  <c:v>5578.0283300000001</c:v>
                </c:pt>
                <c:pt idx="4">
                  <c:v>7160.4717000000001</c:v>
                </c:pt>
                <c:pt idx="5">
                  <c:v>19180.579600000001</c:v>
                </c:pt>
                <c:pt idx="6">
                  <c:v>1434.29645</c:v>
                </c:pt>
                <c:pt idx="7">
                  <c:v>1080.73552</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11317063627917"/>
          <c:y val="0.19191879424162894"/>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5272819158474749"/>
                  <c:y val="-8.522627853336514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28770512381604479"/>
                  <c:y val="9.977054004613060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7.0378213592866112E-2"/>
                  <c:y val="-0.25847172512526845"/>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31702482841818685"/>
                  <c:y val="5.065219120337230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8783815066594936"/>
                  <c:y val="-9.4777300564702141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0.10093347027273765"/>
                  <c:y val="-0.1909047164558975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6.0652907516995161E-2"/>
                  <c:y val="-0.1838737771414936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'F34'!$A$12:$A$19</c:f>
              <c:strCache>
                <c:ptCount val="8"/>
                <c:pt idx="0">
                  <c:v>Sigal Insurance Group</c:v>
                </c:pt>
                <c:pt idx="1">
                  <c:v>Albsig</c:v>
                </c:pt>
                <c:pt idx="2">
                  <c:v>Sigma Vienna Insurance Group</c:v>
                </c:pt>
                <c:pt idx="3">
                  <c:v>Eurosig</c:v>
                </c:pt>
                <c:pt idx="4">
                  <c:v>Atlantik </c:v>
                </c:pt>
                <c:pt idx="5">
                  <c:v>Intersig Vienna Insurance Group</c:v>
                </c:pt>
                <c:pt idx="6">
                  <c:v>Ansig</c:v>
                </c:pt>
                <c:pt idx="7">
                  <c:v>Insig</c:v>
                </c:pt>
              </c:strCache>
            </c:strRef>
          </c:cat>
          <c:val>
            <c:numRef>
              <c:f>'F34'!$C$12:$C$19</c:f>
              <c:numCache>
                <c:formatCode>_-* #,##0_-;\-* #,##0_-;_-* "-"??_-;_-@_-</c:formatCode>
                <c:ptCount val="8"/>
                <c:pt idx="0">
                  <c:v>73298.515569999989</c:v>
                </c:pt>
                <c:pt idx="1">
                  <c:v>63519.696920000002</c:v>
                </c:pt>
                <c:pt idx="2">
                  <c:v>29309.672119999999</c:v>
                </c:pt>
                <c:pt idx="3">
                  <c:v>11447.991480000001</c:v>
                </c:pt>
                <c:pt idx="4">
                  <c:v>9353.70687</c:v>
                </c:pt>
                <c:pt idx="5">
                  <c:v>6756.1161199999997</c:v>
                </c:pt>
                <c:pt idx="6">
                  <c:v>1613.2555400000001</c:v>
                </c:pt>
                <c:pt idx="7">
                  <c:v>686.94128000000001</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8.6345381526104339E-2"/>
                  <c:y val="-0.21188630490956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delete val="1"/>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12675141510925592"/>
                  <c:y val="0.1198587967201774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33622616450052184"/>
                  <c:y val="0.4841978473621029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2528903013629325"/>
                  <c:y val="0.132010417302488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2851405622489959"/>
                  <c:y val="1.033591731266149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2449799196787152"/>
                  <c:y val="6.7183462532299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'F35'!$A$11:$A$17</c:f>
              <c:strCache>
                <c:ptCount val="7"/>
                <c:pt idx="0">
                  <c:v>Sigal Insurance Group</c:v>
                </c:pt>
                <c:pt idx="1">
                  <c:v>Atlantik </c:v>
                </c:pt>
                <c:pt idx="2">
                  <c:v>Albsig</c:v>
                </c:pt>
                <c:pt idx="3">
                  <c:v>Sigma Vienna Insurance Group</c:v>
                </c:pt>
                <c:pt idx="4">
                  <c:v>Ansig</c:v>
                </c:pt>
                <c:pt idx="5">
                  <c:v>Intersig Vienna Insurance Group</c:v>
                </c:pt>
                <c:pt idx="6">
                  <c:v>Eurosig</c:v>
                </c:pt>
              </c:strCache>
            </c:strRef>
          </c:cat>
          <c:val>
            <c:numRef>
              <c:f>'F35'!$B$11:$B$17</c:f>
              <c:numCache>
                <c:formatCode>_-* #,##0_-;\-* #,##0_-;_-* "-"??_-;_-@_-</c:formatCode>
                <c:ptCount val="7"/>
                <c:pt idx="0">
                  <c:v>11319.153849999999</c:v>
                </c:pt>
                <c:pt idx="1">
                  <c:v>0</c:v>
                </c:pt>
                <c:pt idx="2">
                  <c:v>1484.6</c:v>
                </c:pt>
                <c:pt idx="3">
                  <c:v>389.63299999999998</c:v>
                </c:pt>
                <c:pt idx="4">
                  <c:v>2073.8000000000002</c:v>
                </c:pt>
                <c:pt idx="5">
                  <c:v>102.00700000000001</c:v>
                </c:pt>
                <c:pt idx="6">
                  <c:v>5685.5462900000002</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25578620854215"/>
          <c:y val="0.1614587434383202"/>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757575757575756"/>
                  <c:y val="-1.562500000000004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16363636363636366"/>
                  <c:y val="6.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6.2626262626262669E-2"/>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9898989898989897"/>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E8-4633-9135-087474D674D0}"/>
                </c:ext>
              </c:extLst>
            </c:dLbl>
            <c:dLbl>
              <c:idx val="4"/>
              <c:layout>
                <c:manualLayout>
                  <c:x val="3.0303030303030304E-2"/>
                  <c:y val="-0.177083333333333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delete val="1"/>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delete val="1"/>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14141414141414149"/>
                  <c:y val="-8.85416666666666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a:noFill/>
              </a:ln>
              <a:effectLst/>
            </c:spPr>
            <c:txPr>
              <a:bodyPr wrap="square" lIns="38100" tIns="19050" rIns="38100" bIns="19050" anchor="ctr" anchorCtr="0">
                <a:spAutoFit/>
              </a:bodyPr>
              <a:lstStyle/>
              <a:p>
                <a:pPr algn="ctr">
                  <a:defRPr lang="en-US" sz="800" b="0" i="0" u="none" strike="noStrike" kern="1200"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'F35'!$A$11:$A$17</c:f>
              <c:strCache>
                <c:ptCount val="7"/>
                <c:pt idx="0">
                  <c:v>Sigal Insurance Group</c:v>
                </c:pt>
                <c:pt idx="1">
                  <c:v>Atlantik </c:v>
                </c:pt>
                <c:pt idx="2">
                  <c:v>Albsig</c:v>
                </c:pt>
                <c:pt idx="3">
                  <c:v>Sigma Vienna Insurance Group</c:v>
                </c:pt>
                <c:pt idx="4">
                  <c:v>Ansig</c:v>
                </c:pt>
                <c:pt idx="5">
                  <c:v>Intersig Vienna Insurance Group</c:v>
                </c:pt>
                <c:pt idx="6">
                  <c:v>Eurosig</c:v>
                </c:pt>
              </c:strCache>
            </c:strRef>
          </c:cat>
          <c:val>
            <c:numRef>
              <c:f>'F35'!$C$11:$C$17</c:f>
              <c:numCache>
                <c:formatCode>_-* #,##0_-;\-* #,##0_-;_-* "-"??_-;_-@_-</c:formatCode>
                <c:ptCount val="7"/>
                <c:pt idx="0">
                  <c:v>57106.948640000002</c:v>
                </c:pt>
                <c:pt idx="1">
                  <c:v>29614.682960000002</c:v>
                </c:pt>
                <c:pt idx="2">
                  <c:v>12390.382</c:v>
                </c:pt>
                <c:pt idx="3">
                  <c:v>556.60900000000004</c:v>
                </c:pt>
                <c:pt idx="4">
                  <c:v>103.5</c:v>
                </c:pt>
                <c:pt idx="5">
                  <c:v>0</c:v>
                </c:pt>
                <c:pt idx="6">
                  <c:v>0</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11045172867768525"/>
                  <c:y val="0.155210769108406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20781347219776442"/>
                  <c:y val="0.3108550067605184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25716518662004312"/>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192256798571105"/>
                  <c:y val="-7.98099101248707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0.11847198812608492"/>
                  <c:y val="-0.148089954664757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'F36'!$B$12:$B$19</c:f>
              <c:numCache>
                <c:formatCode>_-* #,##0_-;\-* #,##0_-;_-* "-"??_-;_-@_-</c:formatCode>
                <c:ptCount val="8"/>
                <c:pt idx="0">
                  <c:v>85901.361649999992</c:v>
                </c:pt>
                <c:pt idx="1">
                  <c:v>41632.0455</c:v>
                </c:pt>
                <c:pt idx="2">
                  <c:v>14316.015069999999</c:v>
                </c:pt>
                <c:pt idx="3">
                  <c:v>5601.4628600000005</c:v>
                </c:pt>
                <c:pt idx="4">
                  <c:v>5994.8799400000007</c:v>
                </c:pt>
                <c:pt idx="5">
                  <c:v>2131.8755899999996</c:v>
                </c:pt>
                <c:pt idx="6">
                  <c:v>524.50939000000005</c:v>
                </c:pt>
                <c:pt idx="7">
                  <c:v>165.82146</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4604959226126"/>
          <c:y val="0.16791979949874686"/>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18040114515669334"/>
                  <c:y val="3.81883843466933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'F36'!$C$12:$C$19</c:f>
              <c:numCache>
                <c:formatCode>_-* #,##0_-;\-* #,##0_-;_-* "-"??_-;_-@_-</c:formatCode>
                <c:ptCount val="8"/>
                <c:pt idx="0">
                  <c:v>60261.97997</c:v>
                </c:pt>
                <c:pt idx="1">
                  <c:v>56625.98992</c:v>
                </c:pt>
                <c:pt idx="2">
                  <c:v>12371.279</c:v>
                </c:pt>
                <c:pt idx="3">
                  <c:v>12283.12428</c:v>
                </c:pt>
                <c:pt idx="4">
                  <c:v>4317.51775</c:v>
                </c:pt>
                <c:pt idx="5">
                  <c:v>2414.2085099999999</c:v>
                </c:pt>
                <c:pt idx="6">
                  <c:v>577.10663999999997</c:v>
                </c:pt>
                <c:pt idx="7">
                  <c:v>349.42453999999998</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5012345679012332"/>
                  <c:y val="-0.1076233183856502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362962962962963"/>
                  <c:y val="0.31091180866965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22123456790123458"/>
                  <c:y val="0.26307922272047835"/>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30617283950617286"/>
                  <c:y val="0.1375186846038863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25876543209876546"/>
                  <c:y val="-2.39162929745889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8.2962962962962961E-2"/>
                  <c:y val="-0.1016442451420029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8172839506172847"/>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delete val="1"/>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'F37'!$A$12:$A$18</c:f>
              <c:strCache>
                <c:ptCount val="7"/>
                <c:pt idx="0">
                  <c:v>Sigal Insurance Group</c:v>
                </c:pt>
                <c:pt idx="1">
                  <c:v>Albsig</c:v>
                </c:pt>
                <c:pt idx="2">
                  <c:v>Intersig Vienna Insurance Group</c:v>
                </c:pt>
                <c:pt idx="3">
                  <c:v>Eurosig</c:v>
                </c:pt>
                <c:pt idx="4">
                  <c:v>Sigma Vienna Insurance Group</c:v>
                </c:pt>
                <c:pt idx="5">
                  <c:v>Atlantik </c:v>
                </c:pt>
                <c:pt idx="6">
                  <c:v>Insig</c:v>
                </c:pt>
              </c:strCache>
            </c:strRef>
          </c:cat>
          <c:val>
            <c:numRef>
              <c:f>'F37'!$B$12:$B$18</c:f>
              <c:numCache>
                <c:formatCode>_-* #,##0_-;\-* #,##0_-;_-* "-"??_-;_-@_-</c:formatCode>
                <c:ptCount val="7"/>
                <c:pt idx="0">
                  <c:v>32085.251600000003</c:v>
                </c:pt>
                <c:pt idx="1">
                  <c:v>9376.81</c:v>
                </c:pt>
                <c:pt idx="2">
                  <c:v>5989.0874400000002</c:v>
                </c:pt>
                <c:pt idx="3">
                  <c:v>1745.77172</c:v>
                </c:pt>
                <c:pt idx="4">
                  <c:v>1067.49281</c:v>
                </c:pt>
                <c:pt idx="5">
                  <c:v>108.12</c:v>
                </c:pt>
                <c:pt idx="6">
                  <c:v>1086.5902900000001</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62644277898999"/>
          <c:y val="0.16219748393519776"/>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265060240963855"/>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8072289156626506"/>
                  <c:y val="-4.6827896673176986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20080321285140562"/>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9076305220883535"/>
                  <c:y val="-0.1123882503192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4.0160642570281121E-3"/>
                  <c:y val="-0.1532567049808429"/>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delete val="1"/>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layout>
                <c:manualLayout>
                  <c:x val="6.0240963855420953E-3"/>
                  <c:y val="-0.1226053639846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'F37'!$A$12:$A$18</c:f>
              <c:strCache>
                <c:ptCount val="7"/>
                <c:pt idx="0">
                  <c:v>Sigal Insurance Group</c:v>
                </c:pt>
                <c:pt idx="1">
                  <c:v>Albsig</c:v>
                </c:pt>
                <c:pt idx="2">
                  <c:v>Intersig Vienna Insurance Group</c:v>
                </c:pt>
                <c:pt idx="3">
                  <c:v>Eurosig</c:v>
                </c:pt>
                <c:pt idx="4">
                  <c:v>Sigma Vienna Insurance Group</c:v>
                </c:pt>
                <c:pt idx="5">
                  <c:v>Atlantik </c:v>
                </c:pt>
                <c:pt idx="6">
                  <c:v>Insig</c:v>
                </c:pt>
              </c:strCache>
            </c:strRef>
          </c:cat>
          <c:val>
            <c:numRef>
              <c:f>'F37'!$C$12:$C$18</c:f>
              <c:numCache>
                <c:formatCode>_-* #,##0_-;\-* #,##0_-;_-* "-"??_-;_-@_-</c:formatCode>
                <c:ptCount val="7"/>
                <c:pt idx="0">
                  <c:v>27398.02966</c:v>
                </c:pt>
                <c:pt idx="1">
                  <c:v>12991.039000000001</c:v>
                </c:pt>
                <c:pt idx="2">
                  <c:v>7305.3384800000003</c:v>
                </c:pt>
                <c:pt idx="3">
                  <c:v>4818.1967500000001</c:v>
                </c:pt>
                <c:pt idx="4">
                  <c:v>2115.74044</c:v>
                </c:pt>
                <c:pt idx="5">
                  <c:v>100</c:v>
                </c:pt>
                <c:pt idx="6">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33194245818813228"/>
                  <c:y val="-4.46396454541543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30253519994533612"/>
                  <c:y val="0.641309324039413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938299711004731"/>
                  <c:y val="0.457413622477518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9133681413866147"/>
                  <c:y val="0.250169527989329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30825352803334499"/>
                  <c:y val="3.2617787530657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6402615829223491"/>
                  <c:y val="-9.37124048018587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'F38'!$A$11:$A$18</c:f>
              <c:strCache>
                <c:ptCount val="8"/>
                <c:pt idx="0">
                  <c:v>Albsig</c:v>
                </c:pt>
                <c:pt idx="1">
                  <c:v>Sigal Insurance Group</c:v>
                </c:pt>
                <c:pt idx="2">
                  <c:v>Sigma Vienna Insurance Group</c:v>
                </c:pt>
                <c:pt idx="3">
                  <c:v>Eurosig</c:v>
                </c:pt>
                <c:pt idx="4">
                  <c:v>Atlantik </c:v>
                </c:pt>
                <c:pt idx="5">
                  <c:v>Intersig Vienna Insurance Group</c:v>
                </c:pt>
                <c:pt idx="6">
                  <c:v>Insig</c:v>
                </c:pt>
                <c:pt idx="7">
                  <c:v>Ansig</c:v>
                </c:pt>
              </c:strCache>
            </c:strRef>
          </c:cat>
          <c:val>
            <c:numRef>
              <c:f>'F38'!$B$11:$B$18</c:f>
              <c:numCache>
                <c:formatCode>_-* #,##0_-;\-* #,##0_-;_-* "-"??_-;_-@_-</c:formatCode>
                <c:ptCount val="8"/>
                <c:pt idx="0">
                  <c:v>9748.4510900000005</c:v>
                </c:pt>
                <c:pt idx="1">
                  <c:v>34531.3367</c:v>
                </c:pt>
                <c:pt idx="2">
                  <c:v>284.79240999999996</c:v>
                </c:pt>
                <c:pt idx="3">
                  <c:v>1012.8305600000001</c:v>
                </c:pt>
                <c:pt idx="4">
                  <c:v>291.39258000000001</c:v>
                </c:pt>
                <c:pt idx="5">
                  <c:v>291.49109000000004</c:v>
                </c:pt>
                <c:pt idx="6">
                  <c:v>357.19726000000003</c:v>
                </c:pt>
                <c:pt idx="7">
                  <c:v>70.23763000000001</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47617789711769903"/>
        </c:manualLayout>
      </c:layout>
      <c:barChart>
        <c:barDir val="col"/>
        <c:grouping val="stacked"/>
        <c:varyColors val="0"/>
        <c:ser>
          <c:idx val="0"/>
          <c:order val="0"/>
          <c:tx>
            <c:strRef>
              <c:f>'F12'!$A$12</c:f>
              <c:strCache>
                <c:ptCount val="1"/>
                <c:pt idx="0">
                  <c:v>Aktiviteti i Jetës / Life Insurance </c:v>
                </c:pt>
              </c:strCache>
            </c:strRef>
          </c:tx>
          <c:spPr>
            <a:solidFill>
              <a:schemeClr val="bg1">
                <a:lumMod val="50000"/>
              </a:schemeClr>
            </a:solidFill>
          </c:spPr>
          <c:invertIfNegative val="0"/>
          <c:cat>
            <c:numRef>
              <c:f>'F12'!$B$10:$C$10</c:f>
              <c:numCache>
                <c:formatCode>General</c:formatCode>
                <c:ptCount val="2"/>
                <c:pt idx="0">
                  <c:v>2025</c:v>
                </c:pt>
                <c:pt idx="1">
                  <c:v>2026</c:v>
                </c:pt>
              </c:numCache>
            </c:numRef>
          </c:cat>
          <c:val>
            <c:numRef>
              <c:f>'F12'!$B$12:$C$12</c:f>
              <c:numCache>
                <c:formatCode>_-* #,##0_-;\-* #,##0_-;_-* "-"??_-;_-@_-</c:formatCode>
                <c:ptCount val="2"/>
                <c:pt idx="0">
                  <c:v>188517.47446999999</c:v>
                </c:pt>
                <c:pt idx="1">
                  <c:v>186489.30682</c:v>
                </c:pt>
              </c:numCache>
            </c:numRef>
          </c:val>
          <c:extLst>
            <c:ext xmlns:c16="http://schemas.microsoft.com/office/drawing/2014/chart" uri="{C3380CC4-5D6E-409C-BE32-E72D297353CC}">
              <c16:uniqueId val="{00000000-B052-4C7F-B28C-6C13F14BFA3A}"/>
            </c:ext>
          </c:extLst>
        </c:ser>
        <c:ser>
          <c:idx val="1"/>
          <c:order val="1"/>
          <c:tx>
            <c:strRef>
              <c:f>'F12'!$A$13</c:f>
              <c:strCache>
                <c:ptCount val="1"/>
                <c:pt idx="0">
                  <c:v>Aktiviteti i Jo-Jetës / Non Life Insurance </c:v>
                </c:pt>
              </c:strCache>
            </c:strRef>
          </c:tx>
          <c:spPr>
            <a:solidFill>
              <a:schemeClr val="accent6">
                <a:lumMod val="60000"/>
                <a:lumOff val="40000"/>
              </a:schemeClr>
            </a:solidFill>
          </c:spPr>
          <c:invertIfNegative val="0"/>
          <c:cat>
            <c:numRef>
              <c:f>'F12'!$B$10:$C$10</c:f>
              <c:numCache>
                <c:formatCode>General</c:formatCode>
                <c:ptCount val="2"/>
                <c:pt idx="0">
                  <c:v>2025</c:v>
                </c:pt>
                <c:pt idx="1">
                  <c:v>2026</c:v>
                </c:pt>
              </c:numCache>
            </c:numRef>
          </c:cat>
          <c:val>
            <c:numRef>
              <c:f>'F12'!$B$13:$C$13</c:f>
              <c:numCache>
                <c:formatCode>_-* #,##0_-;\-* #,##0_-;_-* "-"??_-;_-@_-</c:formatCode>
                <c:ptCount val="2"/>
                <c:pt idx="0">
                  <c:v>1785774.4719499997</c:v>
                </c:pt>
                <c:pt idx="1">
                  <c:v>1837821.9323499999</c:v>
                </c:pt>
              </c:numCache>
            </c:numRef>
          </c:val>
          <c:extLst>
            <c:ext xmlns:c16="http://schemas.microsoft.com/office/drawing/2014/chart" uri="{C3380CC4-5D6E-409C-BE32-E72D297353CC}">
              <c16:uniqueId val="{00000001-B052-4C7F-B28C-6C13F14BFA3A}"/>
            </c:ext>
          </c:extLst>
        </c:ser>
        <c:ser>
          <c:idx val="2"/>
          <c:order val="2"/>
          <c:tx>
            <c:strRef>
              <c:f>'F12'!$A$14</c:f>
              <c:strCache>
                <c:ptCount val="1"/>
                <c:pt idx="0">
                  <c:v>Veprimtaria e risigurimit / Reinsurance accepted</c:v>
                </c:pt>
              </c:strCache>
            </c:strRef>
          </c:tx>
          <c:spPr>
            <a:solidFill>
              <a:schemeClr val="accent2">
                <a:lumMod val="75000"/>
              </a:schemeClr>
            </a:solidFill>
          </c:spPr>
          <c:invertIfNegative val="0"/>
          <c:cat>
            <c:numRef>
              <c:f>'F12'!$B$10:$C$10</c:f>
              <c:numCache>
                <c:formatCode>General</c:formatCode>
                <c:ptCount val="2"/>
                <c:pt idx="0">
                  <c:v>2025</c:v>
                </c:pt>
                <c:pt idx="1">
                  <c:v>2026</c:v>
                </c:pt>
              </c:numCache>
            </c:numRef>
          </c:cat>
          <c:val>
            <c:numRef>
              <c:f>'F12'!$B$14:$C$14</c:f>
              <c:numCache>
                <c:formatCode>_-* #,##0_-;\-* #,##0_-;_-* "-"??_-;_-@_-</c:formatCode>
                <c:ptCount val="2"/>
                <c:pt idx="0">
                  <c:v>1570</c:v>
                </c:pt>
                <c:pt idx="1">
                  <c:v>57.06</c:v>
                </c:pt>
              </c:numCache>
            </c:numRef>
          </c:val>
          <c:extLst>
            <c:ext xmlns:c16="http://schemas.microsoft.com/office/drawing/2014/chart" uri="{C3380CC4-5D6E-409C-BE32-E72D297353CC}">
              <c16:uniqueId val="{00000002-B052-4C7F-B28C-6C13F14BFA3A}"/>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2770613350750502"/>
          <c:w val="0.75375375375375375"/>
          <c:h val="0.27229386649249487"/>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'F38'!$A$11:$A$18</c:f>
              <c:strCache>
                <c:ptCount val="8"/>
                <c:pt idx="0">
                  <c:v>Albsig</c:v>
                </c:pt>
                <c:pt idx="1">
                  <c:v>Sigal Insurance Group</c:v>
                </c:pt>
                <c:pt idx="2">
                  <c:v>Sigma Vienna Insurance Group</c:v>
                </c:pt>
                <c:pt idx="3">
                  <c:v>Eurosig</c:v>
                </c:pt>
                <c:pt idx="4">
                  <c:v>Atlantik </c:v>
                </c:pt>
                <c:pt idx="5">
                  <c:v>Intersig Vienna Insurance Group</c:v>
                </c:pt>
                <c:pt idx="6">
                  <c:v>Insig</c:v>
                </c:pt>
                <c:pt idx="7">
                  <c:v>Ansig</c:v>
                </c:pt>
              </c:strCache>
            </c:strRef>
          </c:cat>
          <c:val>
            <c:numRef>
              <c:f>'F38'!$C$11:$C$18</c:f>
              <c:numCache>
                <c:formatCode>_-* #,##0_-;\-* #,##0_-;_-* "-"??_-;_-@_-</c:formatCode>
                <c:ptCount val="8"/>
                <c:pt idx="0">
                  <c:v>8589.8810399999984</c:v>
                </c:pt>
                <c:pt idx="1">
                  <c:v>8317.7260299999998</c:v>
                </c:pt>
                <c:pt idx="2">
                  <c:v>5046.1290399999998</c:v>
                </c:pt>
                <c:pt idx="3">
                  <c:v>815.20780000000002</c:v>
                </c:pt>
                <c:pt idx="4">
                  <c:v>405.64855999999997</c:v>
                </c:pt>
                <c:pt idx="5">
                  <c:v>357.75480000000005</c:v>
                </c:pt>
                <c:pt idx="6">
                  <c:v>333.13200000000001</c:v>
                </c:pt>
                <c:pt idx="7">
                  <c:v>81.786320000000003</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7.2274607649352479E-2"/>
          <c:w val="0.31731134466560779"/>
          <c:h val="0.912759793914649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2916329664800483"/>
                  <c:y val="8.6200706393182336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layout>
                <c:manualLayout>
                  <c:x val="-0.13161659513590845"/>
                  <c:y val="-8.23045267489711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layout>
                <c:manualLayout>
                  <c:x val="-0.11063423938960426"/>
                  <c:y val="-4.9382716049382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C9-4AEB-ABAD-3A775169035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'F39'!$A$11:$A$13</c:f>
              <c:strCache>
                <c:ptCount val="3"/>
                <c:pt idx="0">
                  <c:v>Sicred</c:v>
                </c:pt>
                <c:pt idx="1">
                  <c:v>Insig</c:v>
                </c:pt>
                <c:pt idx="2">
                  <c:v>Albsig jeta</c:v>
                </c:pt>
              </c:strCache>
            </c:strRef>
          </c:cat>
          <c:val>
            <c:numRef>
              <c:f>'F39'!$B$11:$B$13</c:f>
              <c:numCache>
                <c:formatCode>_-* #,##0_-;\-* #,##0_-;_-* "-"??_-;_-@_-</c:formatCode>
                <c:ptCount val="3"/>
                <c:pt idx="0">
                  <c:v>296.12106</c:v>
                </c:pt>
                <c:pt idx="1">
                  <c:v>97.229369999999989</c:v>
                </c:pt>
                <c:pt idx="2">
                  <c:v>12.313750000000001</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6741176918102629"/>
                  <c:y val="-1.09684732988143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0.16804488569363615"/>
                  <c:y val="-0.114137483787289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0"/>
                  <c:y val="-0.12451361867704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'F39'!$A$11:$A$13</c:f>
              <c:strCache>
                <c:ptCount val="3"/>
                <c:pt idx="0">
                  <c:v>Sicred</c:v>
                </c:pt>
                <c:pt idx="1">
                  <c:v>Insig</c:v>
                </c:pt>
                <c:pt idx="2">
                  <c:v>Albsig jeta</c:v>
                </c:pt>
              </c:strCache>
            </c:strRef>
          </c:cat>
          <c:val>
            <c:numRef>
              <c:f>'F39'!$C$11:$C$13</c:f>
              <c:numCache>
                <c:formatCode>_-* #,##0_-;\-* #,##0_-;_-* "-"??_-;_-@_-</c:formatCode>
                <c:ptCount val="3"/>
                <c:pt idx="0">
                  <c:v>244.34508</c:v>
                </c:pt>
                <c:pt idx="1">
                  <c:v>46.541919999999998</c:v>
                </c:pt>
                <c:pt idx="2">
                  <c:v>3.5727199999999999</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4.4984465830660056E-2"/>
                  <c:y val="-0.633401422648255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22187584329736559"/>
                  <c:y val="1.58602457301532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25807578497132305"/>
                  <c:y val="-8.038951652782531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8.626919412851170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'F40'!$A$11:$A$15</c:f>
              <c:strCache>
                <c:ptCount val="5"/>
                <c:pt idx="0">
                  <c:v>Sigal Insurance Group</c:v>
                </c:pt>
                <c:pt idx="1">
                  <c:v>Albsig</c:v>
                </c:pt>
                <c:pt idx="2">
                  <c:v>Intersig Vienna Insurance Group</c:v>
                </c:pt>
                <c:pt idx="3">
                  <c:v>Sigma Vienna Insurance Group</c:v>
                </c:pt>
                <c:pt idx="4">
                  <c:v>Eurosig</c:v>
                </c:pt>
              </c:strCache>
            </c:strRef>
          </c:cat>
          <c:val>
            <c:numRef>
              <c:f>'F40'!$B$11:$B$15</c:f>
              <c:numCache>
                <c:formatCode>_-* #,##0_-;\-* #,##0_-;_-* "-"??_-;_-@_-</c:formatCode>
                <c:ptCount val="5"/>
                <c:pt idx="0">
                  <c:v>46405.318399999996</c:v>
                </c:pt>
                <c:pt idx="1">
                  <c:v>23208.156999999999</c:v>
                </c:pt>
                <c:pt idx="2">
                  <c:v>9819.9897099999998</c:v>
                </c:pt>
                <c:pt idx="3">
                  <c:v>4721.3738600000006</c:v>
                </c:pt>
                <c:pt idx="4">
                  <c:v>2220.5232799999999</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10316368231748806"/>
                  <c:y val="9.6068472406976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'F40'!$A$11:$A$15</c:f>
              <c:strCache>
                <c:ptCount val="5"/>
                <c:pt idx="0">
                  <c:v>Sigal Insurance Group</c:v>
                </c:pt>
                <c:pt idx="1">
                  <c:v>Albsig</c:v>
                </c:pt>
                <c:pt idx="2">
                  <c:v>Intersig Vienna Insurance Group</c:v>
                </c:pt>
                <c:pt idx="3">
                  <c:v>Sigma Vienna Insurance Group</c:v>
                </c:pt>
                <c:pt idx="4">
                  <c:v>Eurosig</c:v>
                </c:pt>
              </c:strCache>
            </c:strRef>
          </c:cat>
          <c:val>
            <c:numRef>
              <c:f>'F40'!$C$11:$C$15</c:f>
              <c:numCache>
                <c:formatCode>_-* #,##0_-;\-* #,##0_-;_-* "-"??_-;_-@_-</c:formatCode>
                <c:ptCount val="5"/>
                <c:pt idx="0">
                  <c:v>44865.914859999997</c:v>
                </c:pt>
                <c:pt idx="1">
                  <c:v>22129.348999999998</c:v>
                </c:pt>
                <c:pt idx="2">
                  <c:v>7880.6878399999996</c:v>
                </c:pt>
                <c:pt idx="3">
                  <c:v>5781.5252399999999</c:v>
                </c:pt>
                <c:pt idx="4">
                  <c:v>2051.9074000000001</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1"/>
                  <c:y val="0.101576023927241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22902830867427942"/>
                  <c:y val="0.146827809314533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32445784246341336"/>
                  <c:y val="2.53315428594681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7699276105035108"/>
                  <c:y val="-9.852977680115566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'F41'!$A$11:$A$15</c:f>
              <c:strCache>
                <c:ptCount val="5"/>
                <c:pt idx="0">
                  <c:v>Sigal Insurance Group</c:v>
                </c:pt>
                <c:pt idx="1">
                  <c:v>Albsig</c:v>
                </c:pt>
                <c:pt idx="2">
                  <c:v>Intersig Vienna Insurance Group</c:v>
                </c:pt>
                <c:pt idx="3">
                  <c:v>Eurosig</c:v>
                </c:pt>
                <c:pt idx="4">
                  <c:v>Sigma Vienna Insurance Group</c:v>
                </c:pt>
              </c:strCache>
            </c:strRef>
          </c:cat>
          <c:val>
            <c:numRef>
              <c:f>'F41'!$B$11:$B$15</c:f>
              <c:numCache>
                <c:formatCode>_-* #,##0_-;\-* #,##0_-;_-* "-"??_-;_-@_-</c:formatCode>
                <c:ptCount val="5"/>
                <c:pt idx="0">
                  <c:v>27578.87298</c:v>
                </c:pt>
                <c:pt idx="1">
                  <c:v>9286.81</c:v>
                </c:pt>
                <c:pt idx="2">
                  <c:v>5957.3033599999999</c:v>
                </c:pt>
                <c:pt idx="3">
                  <c:v>1745.77172</c:v>
                </c:pt>
                <c:pt idx="4">
                  <c:v>1058.6028100000001</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2046962736089842"/>
                  <c:y val="8.92388451443568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0.14293006636038796"/>
                  <c:y val="0.1102362204724408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22052067381316998"/>
                  <c:y val="0.1417322834645668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8172537008677897"/>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'F41'!$A$11:$A$15</c:f>
              <c:strCache>
                <c:ptCount val="5"/>
                <c:pt idx="0">
                  <c:v>Sigal Insurance Group</c:v>
                </c:pt>
                <c:pt idx="1">
                  <c:v>Albsig</c:v>
                </c:pt>
                <c:pt idx="2">
                  <c:v>Intersig Vienna Insurance Group</c:v>
                </c:pt>
                <c:pt idx="3">
                  <c:v>Eurosig</c:v>
                </c:pt>
                <c:pt idx="4">
                  <c:v>Sigma Vienna Insurance Group</c:v>
                </c:pt>
              </c:strCache>
            </c:strRef>
          </c:cat>
          <c:val>
            <c:numRef>
              <c:f>'F41'!$C$11:$C$15</c:f>
              <c:numCache>
                <c:formatCode>_-* #,##0_-;\-* #,##0_-;_-* "-"??_-;_-@_-</c:formatCode>
                <c:ptCount val="5"/>
                <c:pt idx="0">
                  <c:v>24042.555339999999</c:v>
                </c:pt>
                <c:pt idx="1">
                  <c:v>12977.968999999999</c:v>
                </c:pt>
                <c:pt idx="2">
                  <c:v>7305.3384800000003</c:v>
                </c:pt>
                <c:pt idx="3">
                  <c:v>4818.1967500000001</c:v>
                </c:pt>
                <c:pt idx="4">
                  <c:v>2115.74044</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31474035162391"/>
          <c:y val="0.15865599444697515"/>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21294982508409782"/>
                  <c:y val="1.092601028177252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8491683560892019"/>
                  <c:y val="0.454490791956790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2869352568482287"/>
                  <c:y val="3.3803605127871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9669590021019775"/>
                  <c:y val="-8.43265872757640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0665128452115672E-2"/>
                  <c:y val="-0.165031994967571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'F42'!$A$13:$A$20</c:f>
              <c:strCache>
                <c:ptCount val="8"/>
                <c:pt idx="0">
                  <c:v>Sigal Insurance Group</c:v>
                </c:pt>
                <c:pt idx="1">
                  <c:v>Albsig</c:v>
                </c:pt>
                <c:pt idx="2">
                  <c:v>Eurosig</c:v>
                </c:pt>
                <c:pt idx="3">
                  <c:v>Sigma Vienna Insurance Group</c:v>
                </c:pt>
                <c:pt idx="4">
                  <c:v>Atlantik </c:v>
                </c:pt>
                <c:pt idx="5">
                  <c:v>Intersig Vienna Insurance Group</c:v>
                </c:pt>
                <c:pt idx="6">
                  <c:v>Insig</c:v>
                </c:pt>
                <c:pt idx="7">
                  <c:v>Ansig</c:v>
                </c:pt>
              </c:strCache>
            </c:strRef>
          </c:cat>
          <c:val>
            <c:numRef>
              <c:f>'F42'!$B$13:$B$20</c:f>
              <c:numCache>
                <c:formatCode>_-* #,##0_-;\-* #,##0_-;_-* "-"??_-;_-@_-</c:formatCode>
                <c:ptCount val="8"/>
                <c:pt idx="0">
                  <c:v>35369.333530000004</c:v>
                </c:pt>
                <c:pt idx="1">
                  <c:v>23344.959510000001</c:v>
                </c:pt>
                <c:pt idx="2">
                  <c:v>8775.1744999999992</c:v>
                </c:pt>
                <c:pt idx="3">
                  <c:v>2375.8593900000001</c:v>
                </c:pt>
                <c:pt idx="4">
                  <c:v>4909.3095499999999</c:v>
                </c:pt>
                <c:pt idx="5">
                  <c:v>2279.3550499999997</c:v>
                </c:pt>
                <c:pt idx="6">
                  <c:v>2297.4257000000002</c:v>
                </c:pt>
                <c:pt idx="7">
                  <c:v>197.87231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67975950680586"/>
          <c:y val="2.6336572793265706E-2"/>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8065433681254958"/>
                  <c:y val="0.23311153673358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16061130440090338"/>
                  <c:y val="-0.19491948641554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28734984435085148"/>
                  <c:y val="0.37459885081932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34530809375572241"/>
                  <c:y val="0.204108202690879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267136666056278"/>
                  <c:y val="-2.40240240240240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'F42'!$A$13:$A$20</c:f>
              <c:strCache>
                <c:ptCount val="8"/>
                <c:pt idx="0">
                  <c:v>Sigal Insurance Group</c:v>
                </c:pt>
                <c:pt idx="1">
                  <c:v>Albsig</c:v>
                </c:pt>
                <c:pt idx="2">
                  <c:v>Eurosig</c:v>
                </c:pt>
                <c:pt idx="3">
                  <c:v>Sigma Vienna Insurance Group</c:v>
                </c:pt>
                <c:pt idx="4">
                  <c:v>Atlantik </c:v>
                </c:pt>
                <c:pt idx="5">
                  <c:v>Intersig Vienna Insurance Group</c:v>
                </c:pt>
                <c:pt idx="6">
                  <c:v>Insig</c:v>
                </c:pt>
                <c:pt idx="7">
                  <c:v>Ansig</c:v>
                </c:pt>
              </c:strCache>
            </c:strRef>
          </c:cat>
          <c:val>
            <c:numRef>
              <c:f>'F42'!$C$13:$C$20</c:f>
              <c:numCache>
                <c:formatCode>_-* #,##0_-;\-* #,##0_-;_-* "-"??_-;_-@_-</c:formatCode>
                <c:ptCount val="8"/>
                <c:pt idx="0">
                  <c:v>27212.317080000004</c:v>
                </c:pt>
                <c:pt idx="1">
                  <c:v>20474.725209999997</c:v>
                </c:pt>
                <c:pt idx="2">
                  <c:v>12185.61989</c:v>
                </c:pt>
                <c:pt idx="3">
                  <c:v>5350.4215599999998</c:v>
                </c:pt>
                <c:pt idx="4">
                  <c:v>4384.39005</c:v>
                </c:pt>
                <c:pt idx="5">
                  <c:v>2612.1460400000001</c:v>
                </c:pt>
                <c:pt idx="6">
                  <c:v>444.40359999999998</c:v>
                </c:pt>
                <c:pt idx="7">
                  <c:v>128.30158</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layout>
                <c:manualLayout>
                  <c:x val="-0.22032288698955366"/>
                  <c:y val="7.65027322404372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layout>
                <c:manualLayout>
                  <c:x val="-6.6476733143399844E-2"/>
                  <c:y val="-0.327868852459016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15-406D-A5E5-F7C11F08ADC7}"/>
                </c:ext>
              </c:extLst>
            </c:dLbl>
            <c:dLbl>
              <c:idx val="2"/>
              <c:layout>
                <c:manualLayout>
                  <c:x val="0.17473884140550808"/>
                  <c:y val="-0.371584699453551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315-406D-A5E5-F7C11F08ADC7}"/>
                </c:ext>
              </c:extLst>
            </c:dLbl>
            <c:dLbl>
              <c:idx val="3"/>
              <c:layout>
                <c:manualLayout>
                  <c:x val="-0.11965811965811966"/>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15-406D-A5E5-F7C11F08ADC7}"/>
                </c:ext>
              </c:extLst>
            </c:dLbl>
            <c:dLbl>
              <c:idx val="4"/>
              <c:layout>
                <c:manualLayout>
                  <c:x val="-0.11089036947304663"/>
                  <c:y val="0.366120218579234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315-406D-A5E5-F7C11F08ADC7}"/>
                </c:ext>
              </c:extLst>
            </c:dLbl>
            <c:dLbl>
              <c:idx val="5"/>
              <c:layout>
                <c:manualLayout>
                  <c:x val="3.0389363722697058E-2"/>
                  <c:y val="-0.262295081967213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315-406D-A5E5-F7C11F08ADC7}"/>
                </c:ext>
              </c:extLst>
            </c:dLbl>
            <c:dLbl>
              <c:idx val="6"/>
              <c:layout>
                <c:manualLayout>
                  <c:x val="-0.19753086419753085"/>
                  <c:y val="0.136612021857923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315-406D-A5E5-F7C11F08ADC7}"/>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'F43'!$A$12:$A$12</c:f>
              <c:strCache>
                <c:ptCount val="1"/>
                <c:pt idx="0">
                  <c:v>Sigal Insurance Group</c:v>
                </c:pt>
              </c:strCache>
            </c:strRef>
          </c:cat>
          <c:val>
            <c:numRef>
              <c:f>'F43'!$B$12:$B$12</c:f>
              <c:numCache>
                <c:formatCode>_-* #,##0_-;\-* #,##0_-;_-* "-"??_-;_-@_-</c:formatCode>
                <c:ptCount val="1"/>
                <c:pt idx="0">
                  <c:v>2224.1587799999998</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chart" Target="../charts/chart51.xml"/><Relationship Id="rId4" Type="http://schemas.openxmlformats.org/officeDocument/2006/relationships/chart" Target="../charts/chart5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59.xml"/><Relationship Id="rId3" Type="http://schemas.openxmlformats.org/officeDocument/2006/relationships/chart" Target="../charts/chart54.xml"/><Relationship Id="rId7" Type="http://schemas.openxmlformats.org/officeDocument/2006/relationships/chart" Target="../charts/chart58.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67.xml"/><Relationship Id="rId3" Type="http://schemas.openxmlformats.org/officeDocument/2006/relationships/chart" Target="../charts/chart62.xml"/><Relationship Id="rId7" Type="http://schemas.openxmlformats.org/officeDocument/2006/relationships/chart" Target="../charts/chart66.xml"/><Relationship Id="rId2" Type="http://schemas.openxmlformats.org/officeDocument/2006/relationships/chart" Target="../charts/chart61.xml"/><Relationship Id="rId1" Type="http://schemas.openxmlformats.org/officeDocument/2006/relationships/chart" Target="../charts/chart60.xml"/><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79.xml"/><Relationship Id="rId2" Type="http://schemas.openxmlformats.org/officeDocument/2006/relationships/chart" Target="../charts/chart78.xml"/><Relationship Id="rId1" Type="http://schemas.openxmlformats.org/officeDocument/2006/relationships/chart" Target="../charts/chart77.xml"/><Relationship Id="rId4" Type="http://schemas.openxmlformats.org/officeDocument/2006/relationships/chart" Target="../charts/chart8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03.xml"/><Relationship Id="rId1" Type="http://schemas.openxmlformats.org/officeDocument/2006/relationships/chart" Target="../charts/chart10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chart" Target="../charts/chart104.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27214</xdr:colOff>
      <xdr:row>5</xdr:row>
      <xdr:rowOff>122465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517321" cy="160564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0.01695</cdr:x>
      <cdr:y>0.776</cdr:y>
    </cdr:from>
    <cdr:to>
      <cdr:x>0.125</cdr:x>
      <cdr:y>0.972</cdr:y>
    </cdr:to>
    <cdr:sp macro="" textlink="">
      <cdr:nvSpPr>
        <cdr:cNvPr id="2" name="TextBox 1">
          <a:extLst xmlns:a="http://schemas.openxmlformats.org/drawingml/2006/main">
            <a:ext uri="{FF2B5EF4-FFF2-40B4-BE49-F238E27FC236}">
              <a16:creationId xmlns:a16="http://schemas.microsoft.com/office/drawing/2014/main" id="{B3352FE5-2C7F-9700-7BA7-098C2AD63A64}"/>
            </a:ext>
          </a:extLst>
        </cdr:cNvPr>
        <cdr:cNvSpPr txBox="1"/>
      </cdr:nvSpPr>
      <cdr:spPr>
        <a:xfrm xmlns:a="http://schemas.openxmlformats.org/drawingml/2006/main">
          <a:off x="76199" y="1847850"/>
          <a:ext cx="485775"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solidFill>
                <a:schemeClr val="bg1">
                  <a:lumMod val="50000"/>
                </a:schemeClr>
              </a:solidFill>
            </a:rPr>
            <a:t>mln ALL</a:t>
          </a:r>
        </a:p>
        <a:p xmlns:a="http://schemas.openxmlformats.org/drawingml/2006/main">
          <a:endParaRPr lang="en-US" sz="1100" kern="1200"/>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857250</xdr:colOff>
      <xdr:row>33</xdr:row>
      <xdr:rowOff>180975</xdr:rowOff>
    </xdr:from>
    <xdr:to>
      <xdr:col>0</xdr:col>
      <xdr:colOff>1257300</xdr:colOff>
      <xdr:row>35</xdr:row>
      <xdr:rowOff>57150</xdr:rowOff>
    </xdr:to>
    <xdr:sp macro="" textlink="">
      <xdr:nvSpPr>
        <xdr:cNvPr id="7" name="TextBox 6">
          <a:extLst>
            <a:ext uri="{FF2B5EF4-FFF2-40B4-BE49-F238E27FC236}">
              <a16:creationId xmlns:a16="http://schemas.microsoft.com/office/drawing/2014/main" id="{DD8E0B8E-CDB2-35E7-7C0D-1F87558280C9}"/>
            </a:ext>
          </a:extLst>
        </xdr:cNvPr>
        <xdr:cNvSpPr txBox="1"/>
      </xdr:nvSpPr>
      <xdr:spPr>
        <a:xfrm>
          <a:off x="857250" y="6086475"/>
          <a:ext cx="4000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a:t>
          </a:r>
        </a:p>
      </xdr:txBody>
    </xdr:sp>
    <xdr:clientData/>
  </xdr:twoCellAnchor>
  <xdr:twoCellAnchor editAs="oneCell">
    <xdr:from>
      <xdr:col>0</xdr:col>
      <xdr:colOff>0</xdr:colOff>
      <xdr:row>22</xdr:row>
      <xdr:rowOff>0</xdr:rowOff>
    </xdr:from>
    <xdr:to>
      <xdr:col>12</xdr:col>
      <xdr:colOff>6349</xdr:colOff>
      <xdr:row>39</xdr:row>
      <xdr:rowOff>118605</xdr:rowOff>
    </xdr:to>
    <xdr:pic>
      <xdr:nvPicPr>
        <xdr:cNvPr id="5" name="Picture 4">
          <a:extLst>
            <a:ext uri="{FF2B5EF4-FFF2-40B4-BE49-F238E27FC236}">
              <a16:creationId xmlns:a16="http://schemas.microsoft.com/office/drawing/2014/main" id="{9A97A555-DA72-379F-6808-D186875B18E4}"/>
            </a:ext>
          </a:extLst>
        </xdr:cNvPr>
        <xdr:cNvPicPr>
          <a:picLocks noChangeAspect="1"/>
        </xdr:cNvPicPr>
      </xdr:nvPicPr>
      <xdr:blipFill>
        <a:blip xmlns:r="http://schemas.openxmlformats.org/officeDocument/2006/relationships" r:embed="rId1"/>
        <a:stretch>
          <a:fillRect/>
        </a:stretch>
      </xdr:blipFill>
      <xdr:spPr>
        <a:xfrm>
          <a:off x="0" y="3819525"/>
          <a:ext cx="9515474" cy="3261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485775</xdr:colOff>
      <xdr:row>28</xdr:row>
      <xdr:rowOff>152400</xdr:rowOff>
    </xdr:from>
    <xdr:to>
      <xdr:col>0</xdr:col>
      <xdr:colOff>895349</xdr:colOff>
      <xdr:row>33</xdr:row>
      <xdr:rowOff>85724</xdr:rowOff>
    </xdr:to>
    <xdr:sp macro="" textlink="">
      <xdr:nvSpPr>
        <xdr:cNvPr id="14" name="TextBox 13">
          <a:extLst>
            <a:ext uri="{FF2B5EF4-FFF2-40B4-BE49-F238E27FC236}">
              <a16:creationId xmlns:a16="http://schemas.microsoft.com/office/drawing/2014/main" id="{452B248D-C14D-4753-AF4A-646F360E73BD}"/>
            </a:ext>
          </a:extLst>
        </xdr:cNvPr>
        <xdr:cNvSpPr txBox="1"/>
      </xdr:nvSpPr>
      <xdr:spPr>
        <a:xfrm>
          <a:off x="485775" y="4924425"/>
          <a:ext cx="409574" cy="742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a:t>
          </a:r>
        </a:p>
      </xdr:txBody>
    </xdr:sp>
    <xdr:clientData/>
  </xdr:twoCellAnchor>
  <xdr:twoCellAnchor editAs="oneCell">
    <xdr:from>
      <xdr:col>0</xdr:col>
      <xdr:colOff>95251</xdr:colOff>
      <xdr:row>14</xdr:row>
      <xdr:rowOff>180975</xdr:rowOff>
    </xdr:from>
    <xdr:to>
      <xdr:col>11</xdr:col>
      <xdr:colOff>450851</xdr:colOff>
      <xdr:row>33</xdr:row>
      <xdr:rowOff>147560</xdr:rowOff>
    </xdr:to>
    <xdr:pic>
      <xdr:nvPicPr>
        <xdr:cNvPr id="3" name="Picture 2">
          <a:extLst>
            <a:ext uri="{FF2B5EF4-FFF2-40B4-BE49-F238E27FC236}">
              <a16:creationId xmlns:a16="http://schemas.microsoft.com/office/drawing/2014/main" id="{C528625D-C893-2447-2D3A-4BC56CFD0749}"/>
            </a:ext>
          </a:extLst>
        </xdr:cNvPr>
        <xdr:cNvPicPr>
          <a:picLocks noChangeAspect="1"/>
        </xdr:cNvPicPr>
      </xdr:nvPicPr>
      <xdr:blipFill>
        <a:blip xmlns:r="http://schemas.openxmlformats.org/officeDocument/2006/relationships" r:embed="rId1"/>
        <a:stretch>
          <a:fillRect/>
        </a:stretch>
      </xdr:blipFill>
      <xdr:spPr>
        <a:xfrm>
          <a:off x="95251" y="2647950"/>
          <a:ext cx="8261350" cy="3081260"/>
        </a:xfrm>
        <a:prstGeom prst="rect">
          <a:avLst/>
        </a:prstGeom>
      </xdr:spPr>
    </xdr:pic>
    <xdr:clientData/>
  </xdr:twoCellAnchor>
  <xdr:twoCellAnchor>
    <xdr:from>
      <xdr:col>0</xdr:col>
      <xdr:colOff>228600</xdr:colOff>
      <xdr:row>29</xdr:row>
      <xdr:rowOff>85725</xdr:rowOff>
    </xdr:from>
    <xdr:to>
      <xdr:col>0</xdr:col>
      <xdr:colOff>542925</xdr:colOff>
      <xdr:row>31</xdr:row>
      <xdr:rowOff>142875</xdr:rowOff>
    </xdr:to>
    <xdr:sp macro="" textlink="">
      <xdr:nvSpPr>
        <xdr:cNvPr id="4" name="TextBox 3">
          <a:extLst>
            <a:ext uri="{FF2B5EF4-FFF2-40B4-BE49-F238E27FC236}">
              <a16:creationId xmlns:a16="http://schemas.microsoft.com/office/drawing/2014/main" id="{96D13CE9-6962-83A8-D780-6EB57BE4E90F}"/>
            </a:ext>
          </a:extLst>
        </xdr:cNvPr>
        <xdr:cNvSpPr txBox="1"/>
      </xdr:nvSpPr>
      <xdr:spPr>
        <a:xfrm>
          <a:off x="228600" y="5019675"/>
          <a:ext cx="31432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6" name="Chart 3">
          <a:extLst>
            <a:ext uri="{FF2B5EF4-FFF2-40B4-BE49-F238E27FC236}">
              <a16:creationId xmlns:a16="http://schemas.microsoft.com/office/drawing/2014/main" id="{1AF2DCED-5656-4DC3-95DB-AC2B65D5E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428625</xdr:colOff>
      <xdr:row>62</xdr:row>
      <xdr:rowOff>47625</xdr:rowOff>
    </xdr:to>
    <xdr:graphicFrame macro="">
      <xdr:nvGraphicFramePr>
        <xdr:cNvPr id="7" name="Chart 4">
          <a:extLst>
            <a:ext uri="{FF2B5EF4-FFF2-40B4-BE49-F238E27FC236}">
              <a16:creationId xmlns:a16="http://schemas.microsoft.com/office/drawing/2014/main" id="{84895F14-1BA1-4B05-A842-8EC89D66B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58208</xdr:colOff>
      <xdr:row>34</xdr:row>
      <xdr:rowOff>0</xdr:rowOff>
    </xdr:from>
    <xdr:to>
      <xdr:col>7</xdr:col>
      <xdr:colOff>564092</xdr:colOff>
      <xdr:row>47</xdr:row>
      <xdr:rowOff>142875</xdr:rowOff>
    </xdr:to>
    <xdr:graphicFrame macro="">
      <xdr:nvGraphicFramePr>
        <xdr:cNvPr id="15" name="Chart 4">
          <a:extLst>
            <a:ext uri="{FF2B5EF4-FFF2-40B4-BE49-F238E27FC236}">
              <a16:creationId xmlns:a16="http://schemas.microsoft.com/office/drawing/2014/main" id="{803DAC2A-63DB-42EB-A85E-A8922A881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27516</xdr:rowOff>
    </xdr:from>
    <xdr:to>
      <xdr:col>2</xdr:col>
      <xdr:colOff>225425</xdr:colOff>
      <xdr:row>47</xdr:row>
      <xdr:rowOff>68791</xdr:rowOff>
    </xdr:to>
    <xdr:graphicFrame macro="">
      <xdr:nvGraphicFramePr>
        <xdr:cNvPr id="16" name="Chart 1243">
          <a:extLst>
            <a:ext uri="{FF2B5EF4-FFF2-40B4-BE49-F238E27FC236}">
              <a16:creationId xmlns:a16="http://schemas.microsoft.com/office/drawing/2014/main" id="{075D64CB-A765-40E5-BE94-C4E0334D8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3295650</xdr:colOff>
      <xdr:row>34</xdr:row>
      <xdr:rowOff>0</xdr:rowOff>
    </xdr:from>
    <xdr:to>
      <xdr:col>8</xdr:col>
      <xdr:colOff>200025</xdr:colOff>
      <xdr:row>50</xdr:row>
      <xdr:rowOff>57150</xdr:rowOff>
    </xdr:to>
    <xdr:graphicFrame macro="">
      <xdr:nvGraphicFramePr>
        <xdr:cNvPr id="7" name="Chart 1194">
          <a:extLst>
            <a:ext uri="{FF2B5EF4-FFF2-40B4-BE49-F238E27FC236}">
              <a16:creationId xmlns:a16="http://schemas.microsoft.com/office/drawing/2014/main" id="{5A3648BC-343E-4D29-A43D-1BD272FF3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9525</xdr:rowOff>
    </xdr:from>
    <xdr:to>
      <xdr:col>1</xdr:col>
      <xdr:colOff>3200400</xdr:colOff>
      <xdr:row>50</xdr:row>
      <xdr:rowOff>9525</xdr:rowOff>
    </xdr:to>
    <xdr:graphicFrame macro="">
      <xdr:nvGraphicFramePr>
        <xdr:cNvPr id="8" name="Chart 1">
          <a:extLst>
            <a:ext uri="{FF2B5EF4-FFF2-40B4-BE49-F238E27FC236}">
              <a16:creationId xmlns:a16="http://schemas.microsoft.com/office/drawing/2014/main" id="{4F68FBAE-67C8-4B1C-9BF7-3EE71C699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6" name="Chart 87">
          <a:extLst>
            <a:ext uri="{FF2B5EF4-FFF2-40B4-BE49-F238E27FC236}">
              <a16:creationId xmlns:a16="http://schemas.microsoft.com/office/drawing/2014/main" id="{28B97D35-4CB3-4B80-B42E-88CD807B8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7" name="Chart 613">
          <a:extLst>
            <a:ext uri="{FF2B5EF4-FFF2-40B4-BE49-F238E27FC236}">
              <a16:creationId xmlns:a16="http://schemas.microsoft.com/office/drawing/2014/main" id="{DD11530E-2DCD-49A1-A38A-B9AEF9F58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C516B713-3DA8-4EBD-AB33-30C0CF646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5" name="Chart 2">
          <a:extLst>
            <a:ext uri="{FF2B5EF4-FFF2-40B4-BE49-F238E27FC236}">
              <a16:creationId xmlns:a16="http://schemas.microsoft.com/office/drawing/2014/main" id="{46BB7D57-4063-463B-B2C5-42FC4B8A0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47625</xdr:colOff>
      <xdr:row>32</xdr:row>
      <xdr:rowOff>9525</xdr:rowOff>
    </xdr:from>
    <xdr:to>
      <xdr:col>7</xdr:col>
      <xdr:colOff>495300</xdr:colOff>
      <xdr:row>47</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51</xdr:row>
      <xdr:rowOff>114300</xdr:rowOff>
    </xdr:from>
    <xdr:to>
      <xdr:col>7</xdr:col>
      <xdr:colOff>666750</xdr:colOff>
      <xdr:row>66</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32</xdr:row>
      <xdr:rowOff>9525</xdr:rowOff>
    </xdr:from>
    <xdr:to>
      <xdr:col>7</xdr:col>
      <xdr:colOff>685800</xdr:colOff>
      <xdr:row>47</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51</xdr:row>
      <xdr:rowOff>57150</xdr:rowOff>
    </xdr:from>
    <xdr:to>
      <xdr:col>3</xdr:col>
      <xdr:colOff>400050</xdr:colOff>
      <xdr:row>69</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51</xdr:row>
      <xdr:rowOff>66674</xdr:rowOff>
    </xdr:from>
    <xdr:to>
      <xdr:col>7</xdr:col>
      <xdr:colOff>390525</xdr:colOff>
      <xdr:row>68</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32</xdr:row>
      <xdr:rowOff>28575</xdr:rowOff>
    </xdr:from>
    <xdr:to>
      <xdr:col>7</xdr:col>
      <xdr:colOff>552450</xdr:colOff>
      <xdr:row>47</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32</xdr:row>
      <xdr:rowOff>85725</xdr:rowOff>
    </xdr:from>
    <xdr:to>
      <xdr:col>3</xdr:col>
      <xdr:colOff>19050</xdr:colOff>
      <xdr:row>47</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22</xdr:row>
      <xdr:rowOff>28575</xdr:rowOff>
    </xdr:from>
    <xdr:to>
      <xdr:col>5</xdr:col>
      <xdr:colOff>476250</xdr:colOff>
      <xdr:row>35</xdr:row>
      <xdr:rowOff>95250</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133350</xdr:rowOff>
    </xdr:from>
    <xdr:to>
      <xdr:col>5</xdr:col>
      <xdr:colOff>609600</xdr:colOff>
      <xdr:row>54</xdr:row>
      <xdr:rowOff>19050</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38093</xdr:colOff>
      <xdr:row>14</xdr:row>
      <xdr:rowOff>47626</xdr:rowOff>
    </xdr:from>
    <xdr:to>
      <xdr:col>5</xdr:col>
      <xdr:colOff>342899</xdr:colOff>
      <xdr:row>39</xdr:row>
      <xdr:rowOff>9525</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428624</xdr:colOff>
      <xdr:row>14</xdr:row>
      <xdr:rowOff>114299</xdr:rowOff>
    </xdr:from>
    <xdr:to>
      <xdr:col>13</xdr:col>
      <xdr:colOff>38099</xdr:colOff>
      <xdr:row>39</xdr:row>
      <xdr:rowOff>95250</xdr:rowOff>
    </xdr:to>
    <xdr:graphicFrame macro="">
      <xdr:nvGraphicFramePr>
        <xdr:cNvPr id="5" name="Chart 352">
          <a:extLst>
            <a:ext uri="{FF2B5EF4-FFF2-40B4-BE49-F238E27FC236}">
              <a16:creationId xmlns:a16="http://schemas.microsoft.com/office/drawing/2014/main" id="{CDBBFBEB-CCA5-4E1A-B219-1023BFFE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14</xdr:row>
      <xdr:rowOff>47625</xdr:rowOff>
    </xdr:from>
    <xdr:to>
      <xdr:col>4</xdr:col>
      <xdr:colOff>561974</xdr:colOff>
      <xdr:row>30</xdr:row>
      <xdr:rowOff>95250</xdr:rowOff>
    </xdr:to>
    <xdr:graphicFrame macro="">
      <xdr:nvGraphicFramePr>
        <xdr:cNvPr id="6" name="Chart 5">
          <a:extLst>
            <a:ext uri="{FF2B5EF4-FFF2-40B4-BE49-F238E27FC236}">
              <a16:creationId xmlns:a16="http://schemas.microsoft.com/office/drawing/2014/main" id="{1C5ECCDE-9DF3-43FC-8725-AE6962377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619125</xdr:colOff>
      <xdr:row>14</xdr:row>
      <xdr:rowOff>38100</xdr:rowOff>
    </xdr:from>
    <xdr:to>
      <xdr:col>11</xdr:col>
      <xdr:colOff>657225</xdr:colOff>
      <xdr:row>30</xdr:row>
      <xdr:rowOff>76200</xdr:rowOff>
    </xdr:to>
    <xdr:graphicFrame macro="">
      <xdr:nvGraphicFramePr>
        <xdr:cNvPr id="7" name="Chart 6">
          <a:extLst>
            <a:ext uri="{FF2B5EF4-FFF2-40B4-BE49-F238E27FC236}">
              <a16:creationId xmlns:a16="http://schemas.microsoft.com/office/drawing/2014/main" id="{DB32F970-9860-44AF-A5D8-5B2025186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752475</xdr:colOff>
      <xdr:row>26</xdr:row>
      <xdr:rowOff>66675</xdr:rowOff>
    </xdr:from>
    <xdr:to>
      <xdr:col>5</xdr:col>
      <xdr:colOff>657224</xdr:colOff>
      <xdr:row>29</xdr:row>
      <xdr:rowOff>38100</xdr:rowOff>
    </xdr:to>
    <xdr:sp macro="" textlink="">
      <xdr:nvSpPr>
        <xdr:cNvPr id="8" name="TextBox 7">
          <a:extLst>
            <a:ext uri="{FF2B5EF4-FFF2-40B4-BE49-F238E27FC236}">
              <a16:creationId xmlns:a16="http://schemas.microsoft.com/office/drawing/2014/main" id="{44BB3B3A-E3B2-57C2-8397-739D151662E3}"/>
            </a:ext>
          </a:extLst>
        </xdr:cNvPr>
        <xdr:cNvSpPr txBox="1"/>
      </xdr:nvSpPr>
      <xdr:spPr>
        <a:xfrm>
          <a:off x="5057775" y="5324475"/>
          <a:ext cx="6667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mln ALL</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19050</xdr:colOff>
      <xdr:row>21</xdr:row>
      <xdr:rowOff>0</xdr:rowOff>
    </xdr:from>
    <xdr:to>
      <xdr:col>5</xdr:col>
      <xdr:colOff>523875</xdr:colOff>
      <xdr:row>35</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5</xdr:col>
      <xdr:colOff>466725</xdr:colOff>
      <xdr:row>53</xdr:row>
      <xdr:rowOff>66675</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381000</xdr:colOff>
      <xdr:row>22</xdr:row>
      <xdr:rowOff>85725</xdr:rowOff>
    </xdr:from>
    <xdr:to>
      <xdr:col>5</xdr:col>
      <xdr:colOff>542925</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40</xdr:row>
      <xdr:rowOff>28575</xdr:rowOff>
    </xdr:from>
    <xdr:to>
      <xdr:col>5</xdr:col>
      <xdr:colOff>419100</xdr:colOff>
      <xdr:row>56</xdr:row>
      <xdr:rowOff>95250</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22</xdr:row>
      <xdr:rowOff>47625</xdr:rowOff>
    </xdr:from>
    <xdr:to>
      <xdr:col>5</xdr:col>
      <xdr:colOff>638175</xdr:colOff>
      <xdr:row>36</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38100</xdr:rowOff>
    </xdr:from>
    <xdr:to>
      <xdr:col>5</xdr:col>
      <xdr:colOff>628650</xdr:colOff>
      <xdr:row>52</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34</xdr:row>
      <xdr:rowOff>0</xdr:rowOff>
    </xdr:from>
    <xdr:to>
      <xdr:col>5</xdr:col>
      <xdr:colOff>581025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14</xdr:row>
      <xdr:rowOff>47625</xdr:rowOff>
    </xdr:from>
    <xdr:to>
      <xdr:col>4</xdr:col>
      <xdr:colOff>352425</xdr:colOff>
      <xdr:row>30</xdr:row>
      <xdr:rowOff>95250</xdr:rowOff>
    </xdr:to>
    <xdr:graphicFrame macro="">
      <xdr:nvGraphicFramePr>
        <xdr:cNvPr id="2" name="Chart 1">
          <a:extLst>
            <a:ext uri="{FF2B5EF4-FFF2-40B4-BE49-F238E27FC236}">
              <a16:creationId xmlns:a16="http://schemas.microsoft.com/office/drawing/2014/main" id="{52A31938-8B7B-44C7-979B-653DC1672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26</xdr:row>
      <xdr:rowOff>66675</xdr:rowOff>
    </xdr:from>
    <xdr:to>
      <xdr:col>6</xdr:col>
      <xdr:colOff>657224</xdr:colOff>
      <xdr:row>29</xdr:row>
      <xdr:rowOff>38100</xdr:rowOff>
    </xdr:to>
    <xdr:sp macro="" textlink="">
      <xdr:nvSpPr>
        <xdr:cNvPr id="3" name="TextBox 2">
          <a:extLst>
            <a:ext uri="{FF2B5EF4-FFF2-40B4-BE49-F238E27FC236}">
              <a16:creationId xmlns:a16="http://schemas.microsoft.com/office/drawing/2014/main" id="{8318131B-CF71-4165-ABDE-BCFD3D1DE88F}"/>
            </a:ext>
          </a:extLst>
        </xdr:cNvPr>
        <xdr:cNvSpPr txBox="1"/>
      </xdr:nvSpPr>
      <xdr:spPr>
        <a:xfrm>
          <a:off x="3657600" y="4276725"/>
          <a:ext cx="60959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bg1">
                <a:lumMod val="50000"/>
              </a:schemeClr>
            </a:solidFill>
          </a:endParaRPr>
        </a:p>
      </xdr:txBody>
    </xdr:sp>
    <xdr:clientData/>
  </xdr:twoCellAnchor>
  <xdr:twoCellAnchor>
    <xdr:from>
      <xdr:col>0</xdr:col>
      <xdr:colOff>171449</xdr:colOff>
      <xdr:row>26</xdr:row>
      <xdr:rowOff>38100</xdr:rowOff>
    </xdr:from>
    <xdr:to>
      <xdr:col>0</xdr:col>
      <xdr:colOff>628650</xdr:colOff>
      <xdr:row>27</xdr:row>
      <xdr:rowOff>95250</xdr:rowOff>
    </xdr:to>
    <xdr:sp macro="" textlink="">
      <xdr:nvSpPr>
        <xdr:cNvPr id="4" name="TextBox 3">
          <a:extLst>
            <a:ext uri="{FF2B5EF4-FFF2-40B4-BE49-F238E27FC236}">
              <a16:creationId xmlns:a16="http://schemas.microsoft.com/office/drawing/2014/main" id="{2F537115-1AD0-4E64-B264-FCA7002E66E6}"/>
            </a:ext>
          </a:extLst>
        </xdr:cNvPr>
        <xdr:cNvSpPr txBox="1"/>
      </xdr:nvSpPr>
      <xdr:spPr>
        <a:xfrm>
          <a:off x="171449" y="4248150"/>
          <a:ext cx="438151"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lekë</a:t>
          </a:r>
        </a:p>
        <a:p>
          <a:endParaRPr lang="en-US" sz="1100">
            <a:solidFill>
              <a:schemeClr val="bg1">
                <a:lumMod val="50000"/>
              </a:schemeClr>
            </a:solidFill>
          </a:endParaRPr>
        </a:p>
      </xdr:txBody>
    </xdr:sp>
    <xdr:clientData/>
  </xdr:twoCellAnchor>
  <xdr:oneCellAnchor>
    <xdr:from>
      <xdr:col>15</xdr:col>
      <xdr:colOff>190500</xdr:colOff>
      <xdr:row>30</xdr:row>
      <xdr:rowOff>28575</xdr:rowOff>
    </xdr:from>
    <xdr:ext cx="184731" cy="264560"/>
    <xdr:sp macro="" textlink="">
      <xdr:nvSpPr>
        <xdr:cNvPr id="5" name="TextBox 4">
          <a:extLst>
            <a:ext uri="{FF2B5EF4-FFF2-40B4-BE49-F238E27FC236}">
              <a16:creationId xmlns:a16="http://schemas.microsoft.com/office/drawing/2014/main" id="{4D1BDF0C-60F5-4BB6-B26F-A9D396E84EF6}"/>
            </a:ext>
          </a:extLst>
        </xdr:cNvPr>
        <xdr:cNvSpPr txBox="1"/>
      </xdr:nvSpPr>
      <xdr:spPr>
        <a:xfrm>
          <a:off x="9334500" y="488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0</xdr:colOff>
      <xdr:row>14</xdr:row>
      <xdr:rowOff>114300</xdr:rowOff>
    </xdr:from>
    <xdr:to>
      <xdr:col>12</xdr:col>
      <xdr:colOff>552450</xdr:colOff>
      <xdr:row>30</xdr:row>
      <xdr:rowOff>85726</xdr:rowOff>
    </xdr:to>
    <xdr:pic>
      <xdr:nvPicPr>
        <xdr:cNvPr id="18" name="Picture 17">
          <a:extLst>
            <a:ext uri="{FF2B5EF4-FFF2-40B4-BE49-F238E27FC236}">
              <a16:creationId xmlns:a16="http://schemas.microsoft.com/office/drawing/2014/main" id="{254662CA-F97D-78C9-62A9-890C2DD7F8A0}"/>
            </a:ext>
          </a:extLst>
        </xdr:cNvPr>
        <xdr:cNvPicPr>
          <a:picLocks noChangeAspect="1"/>
        </xdr:cNvPicPr>
      </xdr:nvPicPr>
      <xdr:blipFill>
        <a:blip xmlns:r="http://schemas.openxmlformats.org/officeDocument/2006/relationships" r:embed="rId2"/>
        <a:stretch>
          <a:fillRect/>
        </a:stretch>
      </xdr:blipFill>
      <xdr:spPr>
        <a:xfrm>
          <a:off x="5753100" y="3409950"/>
          <a:ext cx="5219700" cy="256222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xdr:colOff>
      <xdr:row>16</xdr:row>
      <xdr:rowOff>47625</xdr:rowOff>
    </xdr:from>
    <xdr:to>
      <xdr:col>5</xdr:col>
      <xdr:colOff>600075</xdr:colOff>
      <xdr:row>30</xdr:row>
      <xdr:rowOff>104775</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45</xdr:row>
      <xdr:rowOff>38100</xdr:rowOff>
    </xdr:from>
    <xdr:to>
      <xdr:col>3</xdr:col>
      <xdr:colOff>1171575</xdr:colOff>
      <xdr:row>64</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133350</xdr:rowOff>
    </xdr:from>
    <xdr:to>
      <xdr:col>3</xdr:col>
      <xdr:colOff>876300</xdr:colOff>
      <xdr:row>41</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457200</xdr:colOff>
      <xdr:row>40</xdr:row>
      <xdr:rowOff>28575</xdr:rowOff>
    </xdr:from>
    <xdr:to>
      <xdr:col>4</xdr:col>
      <xdr:colOff>523875</xdr:colOff>
      <xdr:row>55</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20</xdr:row>
      <xdr:rowOff>95250</xdr:rowOff>
    </xdr:from>
    <xdr:to>
      <xdr:col>4</xdr:col>
      <xdr:colOff>600075</xdr:colOff>
      <xdr:row>36</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21</xdr:row>
      <xdr:rowOff>19050</xdr:rowOff>
    </xdr:from>
    <xdr:to>
      <xdr:col>7</xdr:col>
      <xdr:colOff>771525</xdr:colOff>
      <xdr:row>37</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39</xdr:row>
      <xdr:rowOff>19050</xdr:rowOff>
    </xdr:from>
    <xdr:to>
      <xdr:col>7</xdr:col>
      <xdr:colOff>666750</xdr:colOff>
      <xdr:row>55</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717548</xdr:colOff>
      <xdr:row>23</xdr:row>
      <xdr:rowOff>12701</xdr:rowOff>
    </xdr:from>
    <xdr:to>
      <xdr:col>11</xdr:col>
      <xdr:colOff>581024</xdr:colOff>
      <xdr:row>36</xdr:row>
      <xdr:rowOff>107950</xdr:rowOff>
    </xdr:to>
    <xdr:graphicFrame macro="">
      <xdr:nvGraphicFramePr>
        <xdr:cNvPr id="4" name="Chart 3">
          <a:extLst>
            <a:ext uri="{FF2B5EF4-FFF2-40B4-BE49-F238E27FC236}">
              <a16:creationId xmlns:a16="http://schemas.microsoft.com/office/drawing/2014/main" id="{777C043B-BCEF-4A35-885F-B151CA67C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3</xdr:col>
      <xdr:colOff>619125</xdr:colOff>
      <xdr:row>36</xdr:row>
      <xdr:rowOff>95250</xdr:rowOff>
    </xdr:to>
    <xdr:graphicFrame macro="">
      <xdr:nvGraphicFramePr>
        <xdr:cNvPr id="5" name="Chart 4">
          <a:extLst>
            <a:ext uri="{FF2B5EF4-FFF2-40B4-BE49-F238E27FC236}">
              <a16:creationId xmlns:a16="http://schemas.microsoft.com/office/drawing/2014/main" id="{0C8C3BC3-A802-4CA4-8DD5-826E35363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32</xdr:row>
      <xdr:rowOff>133350</xdr:rowOff>
    </xdr:from>
    <xdr:to>
      <xdr:col>0</xdr:col>
      <xdr:colOff>476250</xdr:colOff>
      <xdr:row>35</xdr:row>
      <xdr:rowOff>152400</xdr:rowOff>
    </xdr:to>
    <xdr:sp macro="" textlink="">
      <xdr:nvSpPr>
        <xdr:cNvPr id="6" name="TextBox 5">
          <a:extLst>
            <a:ext uri="{FF2B5EF4-FFF2-40B4-BE49-F238E27FC236}">
              <a16:creationId xmlns:a16="http://schemas.microsoft.com/office/drawing/2014/main" id="{3AB92EB8-80FE-04DD-5622-62CD47EF4052}"/>
            </a:ext>
          </a:extLst>
        </xdr:cNvPr>
        <xdr:cNvSpPr txBox="1"/>
      </xdr:nvSpPr>
      <xdr:spPr>
        <a:xfrm>
          <a:off x="66675" y="5753100"/>
          <a:ext cx="40957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mln ALL</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200024</xdr:colOff>
      <xdr:row>36</xdr:row>
      <xdr:rowOff>38100</xdr:rowOff>
    </xdr:from>
    <xdr:to>
      <xdr:col>0</xdr:col>
      <xdr:colOff>533399</xdr:colOff>
      <xdr:row>37</xdr:row>
      <xdr:rowOff>85725</xdr:rowOff>
    </xdr:to>
    <xdr:sp macro="" textlink="">
      <xdr:nvSpPr>
        <xdr:cNvPr id="13" name="TextBox 12">
          <a:extLst>
            <a:ext uri="{FF2B5EF4-FFF2-40B4-BE49-F238E27FC236}">
              <a16:creationId xmlns:a16="http://schemas.microsoft.com/office/drawing/2014/main" id="{926C1C51-26E3-ACEA-3A0F-56D62806F0D6}"/>
            </a:ext>
          </a:extLst>
        </xdr:cNvPr>
        <xdr:cNvSpPr txBox="1"/>
      </xdr:nvSpPr>
      <xdr:spPr>
        <a:xfrm>
          <a:off x="200024" y="6515100"/>
          <a:ext cx="3333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50000"/>
                </a:schemeClr>
              </a:solidFill>
            </a:rPr>
            <a:t>%</a:t>
          </a:r>
        </a:p>
      </xdr:txBody>
    </xdr:sp>
    <xdr:clientData/>
  </xdr:twoCellAnchor>
  <xdr:twoCellAnchor editAs="oneCell">
    <xdr:from>
      <xdr:col>0</xdr:col>
      <xdr:colOff>0</xdr:colOff>
      <xdr:row>22</xdr:row>
      <xdr:rowOff>0</xdr:rowOff>
    </xdr:from>
    <xdr:to>
      <xdr:col>11</xdr:col>
      <xdr:colOff>628650</xdr:colOff>
      <xdr:row>42</xdr:row>
      <xdr:rowOff>39177</xdr:rowOff>
    </xdr:to>
    <xdr:pic>
      <xdr:nvPicPr>
        <xdr:cNvPr id="9" name="Picture 8">
          <a:extLst>
            <a:ext uri="{FF2B5EF4-FFF2-40B4-BE49-F238E27FC236}">
              <a16:creationId xmlns:a16="http://schemas.microsoft.com/office/drawing/2014/main" id="{46053997-BA05-735B-0647-DEEB881B690A}"/>
            </a:ext>
          </a:extLst>
        </xdr:cNvPr>
        <xdr:cNvPicPr>
          <a:picLocks noChangeAspect="1"/>
        </xdr:cNvPicPr>
      </xdr:nvPicPr>
      <xdr:blipFill>
        <a:blip xmlns:r="http://schemas.openxmlformats.org/officeDocument/2006/relationships" r:embed="rId1"/>
        <a:stretch>
          <a:fillRect/>
        </a:stretch>
      </xdr:blipFill>
      <xdr:spPr>
        <a:xfrm>
          <a:off x="0" y="3819525"/>
          <a:ext cx="10963275" cy="3639627"/>
        </a:xfrm>
        <a:prstGeom prst="rect">
          <a:avLst/>
        </a:prstGeom>
      </xdr:spPr>
    </xdr:pic>
    <xdr:clientData/>
  </xdr:twoCellAnchor>
  <xdr:twoCellAnchor>
    <xdr:from>
      <xdr:col>0</xdr:col>
      <xdr:colOff>228600</xdr:colOff>
      <xdr:row>37</xdr:row>
      <xdr:rowOff>9525</xdr:rowOff>
    </xdr:from>
    <xdr:to>
      <xdr:col>0</xdr:col>
      <xdr:colOff>581025</xdr:colOff>
      <xdr:row>38</xdr:row>
      <xdr:rowOff>57150</xdr:rowOff>
    </xdr:to>
    <xdr:sp macro="" textlink="">
      <xdr:nvSpPr>
        <xdr:cNvPr id="10" name="TextBox 9">
          <a:extLst>
            <a:ext uri="{FF2B5EF4-FFF2-40B4-BE49-F238E27FC236}">
              <a16:creationId xmlns:a16="http://schemas.microsoft.com/office/drawing/2014/main" id="{2D11E2D5-8D55-7D97-8AC3-5C0BD06E2708}"/>
            </a:ext>
          </a:extLst>
        </xdr:cNvPr>
        <xdr:cNvSpPr txBox="1"/>
      </xdr:nvSpPr>
      <xdr:spPr>
        <a:xfrm>
          <a:off x="228600" y="6638925"/>
          <a:ext cx="352425"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200025</xdr:rowOff>
    </xdr:from>
    <xdr:to>
      <xdr:col>11</xdr:col>
      <xdr:colOff>734064</xdr:colOff>
      <xdr:row>34</xdr:row>
      <xdr:rowOff>47626</xdr:rowOff>
    </xdr:to>
    <xdr:pic>
      <xdr:nvPicPr>
        <xdr:cNvPr id="4" name="Picture 3">
          <a:extLst>
            <a:ext uri="{FF2B5EF4-FFF2-40B4-BE49-F238E27FC236}">
              <a16:creationId xmlns:a16="http://schemas.microsoft.com/office/drawing/2014/main" id="{FEDC481A-8604-9E2F-0A6E-0F89EF38483A}"/>
            </a:ext>
          </a:extLst>
        </xdr:cNvPr>
        <xdr:cNvPicPr>
          <a:picLocks noChangeAspect="1"/>
        </xdr:cNvPicPr>
      </xdr:nvPicPr>
      <xdr:blipFill>
        <a:blip xmlns:r="http://schemas.openxmlformats.org/officeDocument/2006/relationships" r:embed="rId1"/>
        <a:stretch>
          <a:fillRect/>
        </a:stretch>
      </xdr:blipFill>
      <xdr:spPr>
        <a:xfrm>
          <a:off x="0" y="2470150"/>
          <a:ext cx="10941689" cy="3228976"/>
        </a:xfrm>
        <a:prstGeom prst="rect">
          <a:avLst/>
        </a:prstGeom>
      </xdr:spPr>
    </xdr:pic>
    <xdr:clientData/>
  </xdr:twoCellAnchor>
  <xdr:twoCellAnchor>
    <xdr:from>
      <xdr:col>0</xdr:col>
      <xdr:colOff>352425</xdr:colOff>
      <xdr:row>29</xdr:row>
      <xdr:rowOff>142875</xdr:rowOff>
    </xdr:from>
    <xdr:to>
      <xdr:col>0</xdr:col>
      <xdr:colOff>647700</xdr:colOff>
      <xdr:row>31</xdr:row>
      <xdr:rowOff>104775</xdr:rowOff>
    </xdr:to>
    <xdr:sp macro="" textlink="">
      <xdr:nvSpPr>
        <xdr:cNvPr id="5" name="TextBox 4">
          <a:extLst>
            <a:ext uri="{FF2B5EF4-FFF2-40B4-BE49-F238E27FC236}">
              <a16:creationId xmlns:a16="http://schemas.microsoft.com/office/drawing/2014/main" id="{906AD263-7901-1897-7EC7-7461D69AD670}"/>
            </a:ext>
          </a:extLst>
        </xdr:cNvPr>
        <xdr:cNvSpPr txBox="1"/>
      </xdr:nvSpPr>
      <xdr:spPr>
        <a:xfrm>
          <a:off x="352425" y="5048250"/>
          <a:ext cx="2952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95251</xdr:rowOff>
    </xdr:from>
    <xdr:to>
      <xdr:col>4</xdr:col>
      <xdr:colOff>28575</xdr:colOff>
      <xdr:row>36</xdr:row>
      <xdr:rowOff>95251</xdr:rowOff>
    </xdr:to>
    <xdr:graphicFrame macro="">
      <xdr:nvGraphicFramePr>
        <xdr:cNvPr id="5" name="Chart 4">
          <a:extLst>
            <a:ext uri="{FF2B5EF4-FFF2-40B4-BE49-F238E27FC236}">
              <a16:creationId xmlns:a16="http://schemas.microsoft.com/office/drawing/2014/main" id="{B7CBB53A-B420-41B0-883D-6047205DA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22</xdr:row>
      <xdr:rowOff>85725</xdr:rowOff>
    </xdr:from>
    <xdr:to>
      <xdr:col>11</xdr:col>
      <xdr:colOff>552450</xdr:colOff>
      <xdr:row>37</xdr:row>
      <xdr:rowOff>0</xdr:rowOff>
    </xdr:to>
    <xdr:graphicFrame macro="">
      <xdr:nvGraphicFramePr>
        <xdr:cNvPr id="8" name="Chart 7">
          <a:extLst>
            <a:ext uri="{FF2B5EF4-FFF2-40B4-BE49-F238E27FC236}">
              <a16:creationId xmlns:a16="http://schemas.microsoft.com/office/drawing/2014/main" id="{BCEBF42E-CB76-4AB5-8FA6-DD7FEA6A8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276225</xdr:colOff>
      <xdr:row>34</xdr:row>
      <xdr:rowOff>38101</xdr:rowOff>
    </xdr:from>
    <xdr:to>
      <xdr:col>11</xdr:col>
      <xdr:colOff>523875</xdr:colOff>
      <xdr:row>35</xdr:row>
      <xdr:rowOff>85726</xdr:rowOff>
    </xdr:to>
    <xdr:sp macro="" textlink="">
      <xdr:nvSpPr>
        <xdr:cNvPr id="9" name="TextBox 8">
          <a:extLst>
            <a:ext uri="{FF2B5EF4-FFF2-40B4-BE49-F238E27FC236}">
              <a16:creationId xmlns:a16="http://schemas.microsoft.com/office/drawing/2014/main" id="{ABB97931-B0DE-F835-6090-F50DFFB11899}"/>
            </a:ext>
          </a:extLst>
        </xdr:cNvPr>
        <xdr:cNvSpPr txBox="1"/>
      </xdr:nvSpPr>
      <xdr:spPr>
        <a:xfrm>
          <a:off x="9029700" y="6019801"/>
          <a:ext cx="2476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cdr:x>
      <cdr:y>0.7316</cdr:y>
    </cdr:from>
    <cdr:to>
      <cdr:x>0.13626</cdr:x>
      <cdr:y>1</cdr:y>
    </cdr:to>
    <cdr:sp macro="" textlink="">
      <cdr:nvSpPr>
        <cdr:cNvPr id="2" name="TextBox 1">
          <a:extLst xmlns:a="http://schemas.openxmlformats.org/drawingml/2006/main">
            <a:ext uri="{FF2B5EF4-FFF2-40B4-BE49-F238E27FC236}">
              <a16:creationId xmlns:a16="http://schemas.microsoft.com/office/drawing/2014/main" id="{C648187F-59AD-DC3A-34AB-29EBFE5AA4C8}"/>
            </a:ext>
          </a:extLst>
        </cdr:cNvPr>
        <cdr:cNvSpPr txBox="1"/>
      </cdr:nvSpPr>
      <cdr:spPr>
        <a:xfrm xmlns:a="http://schemas.openxmlformats.org/drawingml/2006/main">
          <a:off x="0" y="1609725"/>
          <a:ext cx="59055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solidFill>
                <a:schemeClr val="bg1">
                  <a:lumMod val="50000"/>
                </a:schemeClr>
              </a:solidFill>
            </a:rPr>
            <a:t>mln ALL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peracional\Statistika\Tregu%20i%20sigurimeve\Sigurime%202026\Buletini%20sigurime%20me%20formula%20Janar%20%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zart Reports"/>
      <sheetName val="Kapaku"/>
      <sheetName val="Shenime"/>
      <sheetName val="Permbajtja"/>
      <sheetName val="Te pergjithshme F3"/>
      <sheetName val="Primet dhe demet - Tregu F12"/>
      <sheetName val="Primet - Jeta F13"/>
      <sheetName val="Deme -Jeta F14"/>
      <sheetName val="Nr kontratave&amp; demeve Jeta F15"/>
      <sheetName val="Primet ne Klasa - Jo Jeta F16"/>
      <sheetName val="Demet  ne Klasa- Jo Jeta F17"/>
      <sheetName val="Primet ne grupe - Jo Jeta F18"/>
      <sheetName val="Deme ne grupe -Jo Jeta F19"/>
      <sheetName val="Nr kontratave&amp;demeve JoJeta F20"/>
      <sheetName val="Ndarja e Tregut Jete F21"/>
      <sheetName val="Ndarja e Tregut -Jete deb F22"/>
      <sheetName val="Ndarja tregut prime JoJeta F23"/>
      <sheetName val="Ndarja e tregut deme jojete F24"/>
      <sheetName val="Sig vullnetar&amp;sig i detyr F25"/>
      <sheetName val="Prime sig. motorrik F26"/>
      <sheetName val="Deme sig motorik F27"/>
      <sheetName val="Sigurimi motorrik tregu F28"/>
      <sheetName val="Prime e tregut  DMTPL F29"/>
      <sheetName val="Demet e tregut DMTPL F30"/>
      <sheetName val="Ecuria mujore e DMTPL F31"/>
      <sheetName val="Ndarja e tregut KJ"/>
      <sheetName val="Primet e treg KJ F32"/>
      <sheetName val="Demet e tregut KJ F33"/>
      <sheetName val="Primet e tregut - Pasuri F34"/>
      <sheetName val="Demet e tregut -Pasuri F35"/>
      <sheetName val="Primet e tregut-Aks.&amp;Shende F36"/>
      <sheetName val="Demet e tregut -Aks.&amp;Shende F37"/>
      <sheetName val="shendeti ne udhetim F38"/>
      <sheetName val="shendeti ne udhetim jeta F39"/>
      <sheetName val="Semundjet F40"/>
      <sheetName val="deme semundje F41"/>
      <sheetName val="Pergjegjesia civile F42"/>
      <sheetName val="deme pergjegjesia civile F43"/>
      <sheetName val="Pergjegjesi ne ndertim F44"/>
      <sheetName val="garancia F45"/>
      <sheetName val="garancia deme F46"/>
      <sheetName val="deme pezull F47"/>
      <sheetName val="deme pezull jeta F48"/>
      <sheetName val="Fondi i kompesimit F49"/>
      <sheetName val="demet e drejtperdrejta F50"/>
      <sheetName val="Demi mesatar F51"/>
      <sheetName val="Sqarime"/>
      <sheetName val="prime 2025"/>
      <sheetName val="deme 2025"/>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156267.97146</v>
          </cell>
          <cell r="J63">
            <v>149200.63061000002</v>
          </cell>
        </row>
        <row r="64">
          <cell r="B64" t="str">
            <v>Motorik</v>
          </cell>
          <cell r="I64">
            <v>1323689.2124899998</v>
          </cell>
          <cell r="J64">
            <v>1368470.8590299999</v>
          </cell>
        </row>
        <row r="65">
          <cell r="B65" t="str">
            <v xml:space="preserve">Sigurimi i përgjegjesive civile                                         </v>
          </cell>
          <cell r="I65">
            <v>79549.289540000012</v>
          </cell>
          <cell r="J65">
            <v>72792.325009999986</v>
          </cell>
        </row>
        <row r="66">
          <cell r="B66" t="str">
            <v>Të tjera</v>
          </cell>
          <cell r="I66">
            <v>49245.120769999892</v>
          </cell>
          <cell r="J66">
            <v>51372.221799999854</v>
          </cell>
        </row>
        <row r="67">
          <cell r="B67" t="str">
            <v>Zjarri dhe dëmtime të tjera në pronë</v>
          </cell>
          <cell r="I67">
            <v>177022.87769000002</v>
          </cell>
          <cell r="J67">
            <v>195985.89590000003</v>
          </cell>
        </row>
        <row r="100">
          <cell r="B100" t="str">
            <v>Jetë Debitori</v>
          </cell>
          <cell r="C100">
            <v>122453.17294</v>
          </cell>
          <cell r="D100">
            <v>137596.00585999998</v>
          </cell>
        </row>
        <row r="101">
          <cell r="B101" t="str">
            <v xml:space="preserve">Të tjera </v>
          </cell>
          <cell r="C101">
            <v>13740.692539999982</v>
          </cell>
          <cell r="D101">
            <v>10367.022320000018</v>
          </cell>
        </row>
        <row r="102">
          <cell r="B102" t="str">
            <v xml:space="preserve">Jeta e kombinuar 
</v>
          </cell>
          <cell r="C102">
            <v>5123.7724200000002</v>
          </cell>
          <cell r="D102">
            <v>13178.22522</v>
          </cell>
        </row>
        <row r="103">
          <cell r="B103" t="str">
            <v>Jeta me kursim</v>
          </cell>
          <cell r="C103">
            <v>24580.213580000003</v>
          </cell>
          <cell r="D103">
            <v>25348.053420000004</v>
          </cell>
        </row>
        <row r="104">
          <cell r="B104" t="str">
            <v>Jeta në Grup</v>
          </cell>
          <cell r="C104">
            <v>22619.622989999996</v>
          </cell>
        </row>
      </sheetData>
      <sheetData sheetId="48">
        <row r="61">
          <cell r="B61" t="str">
            <v xml:space="preserve"> Aksidente dhe Shëndeti</v>
          </cell>
          <cell r="C61">
            <v>51459.123860000007</v>
          </cell>
          <cell r="D61">
            <v>54728.34433</v>
          </cell>
        </row>
        <row r="62">
          <cell r="B62" t="str">
            <v>Motorik</v>
          </cell>
          <cell r="C62">
            <v>515497.12964</v>
          </cell>
          <cell r="D62">
            <v>443199.32539999997</v>
          </cell>
        </row>
        <row r="63">
          <cell r="B63" t="str">
            <v>Zjarri dhe dëmtime të tjera në pronë</v>
          </cell>
        </row>
        <row r="64">
          <cell r="B64" t="str">
            <v>Të tjera</v>
          </cell>
          <cell r="C64">
            <v>5814.8182699999306</v>
          </cell>
          <cell r="D64">
            <v>3628.4555999999793</v>
          </cell>
        </row>
        <row r="65">
          <cell r="B65" t="str">
            <v>Zjarri dhe dëmtime të tjera në pronë</v>
          </cell>
          <cell r="C65">
            <v>21054.740139999998</v>
          </cell>
          <cell r="D65">
            <v>99772.122600000002</v>
          </cell>
        </row>
        <row r="92">
          <cell r="B92" t="str">
            <v xml:space="preserve"> Jetë Debitori</v>
          </cell>
          <cell r="C92">
            <v>26702.60123</v>
          </cell>
          <cell r="D92" t="str">
            <v>Jetë Debitori</v>
          </cell>
          <cell r="E92">
            <v>6697.5254399999994</v>
          </cell>
        </row>
        <row r="93">
          <cell r="B93" t="str">
            <v>Flexi plani</v>
          </cell>
          <cell r="C93">
            <v>1808.37869</v>
          </cell>
          <cell r="D93" t="str">
            <v>Të tjera</v>
          </cell>
          <cell r="E93">
            <v>271.88900000000285</v>
          </cell>
        </row>
        <row r="94">
          <cell r="B94" t="str">
            <v>Të tjera</v>
          </cell>
          <cell r="C94">
            <v>17.239250000000538</v>
          </cell>
          <cell r="D94" t="str">
            <v>Jeta ne Grup</v>
          </cell>
          <cell r="E94">
            <v>44.4</v>
          </cell>
        </row>
        <row r="95">
          <cell r="B95" t="str">
            <v>Jeta ne Grup</v>
          </cell>
          <cell r="C95">
            <v>3111.17</v>
          </cell>
          <cell r="D95" t="str">
            <v>Jetë me kursim</v>
          </cell>
          <cell r="E95">
            <v>4878.6913000000004</v>
          </cell>
        </row>
        <row r="96">
          <cell r="B96" t="str">
            <v>Plani i pagesave "Cash"</v>
          </cell>
          <cell r="C96">
            <v>2248.654</v>
          </cell>
          <cell r="D96" t="str">
            <v>Plani i pagesave "Cash"</v>
          </cell>
          <cell r="E96">
            <v>2907.0702700000002</v>
          </cell>
        </row>
        <row r="97">
          <cell r="B97" t="str">
            <v>Jetë me kursim</v>
          </cell>
          <cell r="C97">
            <v>8543.8359600000003</v>
          </cell>
          <cell r="D97" t="str">
            <v>Flexi plan</v>
          </cell>
          <cell r="E97">
            <v>2589.4730099999997</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0.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3.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6"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14"/>
  <sheetViews>
    <sheetView topLeftCell="A15" zoomScaleNormal="100" workbookViewId="0">
      <selection activeCell="P28" sqref="P28"/>
    </sheetView>
  </sheetViews>
  <sheetFormatPr defaultRowHeight="12.75"/>
  <cols>
    <col min="1" max="1" width="34" style="431" customWidth="1"/>
    <col min="2" max="12" width="11.85546875" style="431" customWidth="1"/>
    <col min="13" max="16384" width="9.140625" style="431"/>
  </cols>
  <sheetData>
    <row r="1" spans="1:14">
      <c r="A1" s="88"/>
      <c r="B1" s="88"/>
      <c r="C1" s="88"/>
      <c r="D1" s="88"/>
      <c r="E1" s="88"/>
      <c r="F1" s="88"/>
      <c r="G1" s="88"/>
      <c r="H1" s="88"/>
      <c r="I1" s="88"/>
      <c r="J1" s="88"/>
      <c r="K1" s="88"/>
      <c r="L1" s="88"/>
    </row>
    <row r="2" spans="1:14" ht="15.75">
      <c r="A2" s="699" t="s">
        <v>588</v>
      </c>
      <c r="B2" s="699"/>
      <c r="C2" s="699"/>
      <c r="D2" s="699"/>
      <c r="E2" s="699"/>
      <c r="F2" s="699"/>
      <c r="G2" s="699"/>
      <c r="H2" s="699"/>
      <c r="I2" s="699"/>
      <c r="J2" s="699"/>
      <c r="K2" s="699"/>
      <c r="L2" s="699"/>
    </row>
    <row r="3" spans="1:14" ht="15.75">
      <c r="A3" s="700" t="s">
        <v>601</v>
      </c>
      <c r="B3" s="700"/>
      <c r="C3" s="700"/>
      <c r="D3" s="700"/>
      <c r="E3" s="700"/>
      <c r="F3" s="700"/>
      <c r="G3" s="700"/>
      <c r="H3" s="700"/>
      <c r="I3" s="700"/>
      <c r="J3" s="700"/>
      <c r="K3" s="700"/>
      <c r="L3" s="700"/>
    </row>
    <row r="4" spans="1:14">
      <c r="A4" s="694" t="s">
        <v>605</v>
      </c>
      <c r="B4" s="694"/>
      <c r="C4" s="694"/>
      <c r="D4" s="694"/>
      <c r="E4" s="694"/>
      <c r="F4" s="694"/>
      <c r="G4" s="694"/>
      <c r="H4" s="694"/>
      <c r="I4" s="694"/>
      <c r="J4" s="694"/>
      <c r="K4" s="694"/>
      <c r="L4" s="694"/>
    </row>
    <row r="5" spans="1:14" ht="15">
      <c r="A5" s="104"/>
      <c r="B5" s="104">
        <v>2015</v>
      </c>
      <c r="C5" s="104">
        <v>2016</v>
      </c>
      <c r="D5" s="104">
        <v>2017</v>
      </c>
      <c r="E5" s="104">
        <v>2018</v>
      </c>
      <c r="F5" s="104">
        <v>2019</v>
      </c>
      <c r="G5" s="104">
        <v>2020</v>
      </c>
      <c r="H5" s="104">
        <v>2021</v>
      </c>
      <c r="I5" s="104">
        <v>2022</v>
      </c>
      <c r="J5" s="104">
        <v>2023</v>
      </c>
      <c r="K5" s="104">
        <v>2024</v>
      </c>
      <c r="L5" s="104">
        <v>2025</v>
      </c>
    </row>
    <row r="6" spans="1:14" ht="15.75" thickBot="1">
      <c r="A6" s="718" t="s">
        <v>441</v>
      </c>
      <c r="B6" s="718"/>
      <c r="C6" s="718"/>
      <c r="D6" s="718"/>
      <c r="E6" s="718"/>
      <c r="F6" s="718"/>
      <c r="G6" s="718"/>
      <c r="H6" s="718"/>
      <c r="I6" s="718"/>
      <c r="J6" s="718"/>
      <c r="K6" s="718"/>
      <c r="L6" s="718"/>
    </row>
    <row r="7" spans="1:14">
      <c r="A7" s="337" t="s">
        <v>563</v>
      </c>
      <c r="B7" s="161">
        <v>6607.2016059999996</v>
      </c>
      <c r="C7" s="161">
        <v>7371.80987</v>
      </c>
      <c r="D7" s="161">
        <v>7807.9693909999996</v>
      </c>
      <c r="E7" s="171">
        <v>8589.9511325999993</v>
      </c>
      <c r="F7" s="171">
        <v>9031.3761300000006</v>
      </c>
      <c r="G7" s="161">
        <v>9393.0561030000008</v>
      </c>
      <c r="H7" s="161">
        <v>10084.736571000001</v>
      </c>
      <c r="I7" s="161">
        <v>10731.350061000001</v>
      </c>
      <c r="J7" s="171">
        <v>11608.937507999999</v>
      </c>
      <c r="K7" s="171">
        <v>12684.885861999999</v>
      </c>
      <c r="L7" s="171">
        <v>14371.599291</v>
      </c>
      <c r="M7" s="562"/>
      <c r="N7" s="562"/>
    </row>
    <row r="8" spans="1:14">
      <c r="A8" s="638" t="s">
        <v>565</v>
      </c>
      <c r="B8" s="639">
        <v>1345.8331929999999</v>
      </c>
      <c r="C8" s="639">
        <v>1510.518382</v>
      </c>
      <c r="D8" s="639">
        <v>1577.9420190000001</v>
      </c>
      <c r="E8" s="640">
        <v>1603.9964715000001</v>
      </c>
      <c r="F8" s="640">
        <v>1689.1271219999999</v>
      </c>
      <c r="G8" s="639">
        <v>985.33698800000002</v>
      </c>
      <c r="H8" s="639">
        <v>1297.5861695000001</v>
      </c>
      <c r="I8" s="639">
        <v>1793.6770277000001</v>
      </c>
      <c r="J8" s="640">
        <v>1814.5860786999999</v>
      </c>
      <c r="K8" s="640">
        <v>1869.7920279</v>
      </c>
      <c r="L8" s="640">
        <v>2026.6583733</v>
      </c>
      <c r="M8" s="562"/>
      <c r="N8" s="562"/>
    </row>
    <row r="9" spans="1:14">
      <c r="A9" s="376" t="s">
        <v>562</v>
      </c>
      <c r="B9" s="639">
        <v>522.70471699999996</v>
      </c>
      <c r="C9" s="639">
        <v>623.38394999999991</v>
      </c>
      <c r="D9" s="639">
        <v>578.43502999999998</v>
      </c>
      <c r="E9" s="640">
        <v>538.97952097000007</v>
      </c>
      <c r="F9" s="640">
        <v>501.34790999999996</v>
      </c>
      <c r="G9" s="639">
        <v>223.751734</v>
      </c>
      <c r="H9" s="639">
        <v>496.34945489</v>
      </c>
      <c r="I9" s="639">
        <v>553.51398462999998</v>
      </c>
      <c r="J9" s="640">
        <v>558.64064180999992</v>
      </c>
      <c r="K9" s="640">
        <v>506.85330797</v>
      </c>
      <c r="L9" s="640">
        <v>503.51416812000002</v>
      </c>
      <c r="M9" s="562"/>
      <c r="N9" s="562"/>
    </row>
    <row r="10" spans="1:14">
      <c r="A10" s="340" t="s">
        <v>561</v>
      </c>
      <c r="B10" s="183">
        <v>577.06493</v>
      </c>
      <c r="C10" s="183">
        <v>724.76631200000008</v>
      </c>
      <c r="D10" s="183">
        <v>727.15956400000005</v>
      </c>
      <c r="E10" s="315">
        <v>805.50282450999998</v>
      </c>
      <c r="F10" s="315">
        <v>871.662598</v>
      </c>
      <c r="G10" s="183">
        <v>892.52202299999999</v>
      </c>
      <c r="H10" s="183">
        <v>1078.9503584400002</v>
      </c>
      <c r="I10" s="183">
        <v>1260.04934291</v>
      </c>
      <c r="J10" s="315">
        <v>1486.4761298000001</v>
      </c>
      <c r="K10" s="315">
        <v>1768.5355436</v>
      </c>
      <c r="L10" s="315">
        <v>1951.5281844000001</v>
      </c>
      <c r="M10" s="562"/>
      <c r="N10" s="562"/>
    </row>
    <row r="11" spans="1:14" ht="15">
      <c r="A11" s="404" t="s">
        <v>564</v>
      </c>
      <c r="B11" s="379">
        <v>9052.8044460000001</v>
      </c>
      <c r="C11" s="379">
        <v>10230.478513999999</v>
      </c>
      <c r="D11" s="379">
        <v>10691.506004000001</v>
      </c>
      <c r="E11" s="379">
        <v>11538.429949580001</v>
      </c>
      <c r="F11" s="379">
        <v>12093.513760000002</v>
      </c>
      <c r="G11" s="379">
        <v>11494.666848000001</v>
      </c>
      <c r="H11" s="379">
        <v>12957.622553830002</v>
      </c>
      <c r="I11" s="379">
        <v>14338.590416240002</v>
      </c>
      <c r="J11" s="379">
        <v>15468.640358309998</v>
      </c>
      <c r="K11" s="379">
        <v>16830.066741469996</v>
      </c>
      <c r="L11" s="379">
        <v>18853.300016820001</v>
      </c>
      <c r="M11" s="562"/>
      <c r="N11" s="562"/>
    </row>
    <row r="14" spans="1:14" ht="15.75" customHeight="1">
      <c r="A14" s="717" t="s">
        <v>604</v>
      </c>
      <c r="B14" s="717"/>
      <c r="C14" s="717"/>
      <c r="D14" s="717"/>
      <c r="E14" s="717"/>
      <c r="F14" s="717"/>
      <c r="G14" s="693"/>
      <c r="H14" s="715"/>
      <c r="I14" s="715"/>
      <c r="J14" s="715"/>
      <c r="K14" s="715"/>
      <c r="L14" s="715"/>
    </row>
  </sheetData>
  <mergeCells count="6">
    <mergeCell ref="A4:L4"/>
    <mergeCell ref="A14:F14"/>
    <mergeCell ref="G14:L14"/>
    <mergeCell ref="A6:L6"/>
    <mergeCell ref="A2:L2"/>
    <mergeCell ref="A3:L3"/>
  </mergeCells>
  <pageMargins left="0.7" right="0.7" top="0.75" bottom="0.75" header="0.3" footer="0.3"/>
  <pageSetup paperSize="9" scale="81" orientation="landscape" r:id="rId1"/>
  <headerFooter>
    <oddHeader xml:space="preserve">&amp;LBULETINI STATISTIKOR 
Statistics </oddHeader>
    <oddFooter>&amp;LAMF - Drejtoria e Statistikës
FSA -  Statistics Directorate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39"/>
  <sheetViews>
    <sheetView topLeftCell="A3" zoomScaleNormal="100" workbookViewId="0">
      <selection activeCell="S22" sqref="S22"/>
    </sheetView>
  </sheetViews>
  <sheetFormatPr defaultRowHeight="12.75"/>
  <cols>
    <col min="1" max="1" width="37.42578125" style="431" customWidth="1"/>
    <col min="2" max="3" width="9.140625" style="431"/>
    <col min="4" max="4" width="11.5703125" style="431" customWidth="1"/>
    <col min="5" max="10" width="9.140625" style="431"/>
    <col min="11" max="11" width="9.140625" style="431" customWidth="1"/>
    <col min="12" max="12" width="9.140625" style="431"/>
    <col min="13" max="13" width="12.85546875" style="431" bestFit="1" customWidth="1"/>
    <col min="14" max="16384" width="9.140625" style="431"/>
  </cols>
  <sheetData>
    <row r="1" spans="1:13" ht="15.75">
      <c r="A1" s="699"/>
      <c r="B1" s="699"/>
      <c r="C1" s="699"/>
      <c r="D1" s="699"/>
      <c r="E1" s="699"/>
      <c r="F1" s="699"/>
      <c r="G1" s="699"/>
      <c r="H1" s="699"/>
      <c r="I1" s="699"/>
      <c r="J1" s="699"/>
      <c r="K1" s="699"/>
      <c r="L1" s="699"/>
    </row>
    <row r="2" spans="1:13" ht="15.75" customHeight="1">
      <c r="A2" s="720" t="s">
        <v>567</v>
      </c>
      <c r="B2" s="720"/>
      <c r="C2" s="720"/>
      <c r="D2" s="720"/>
      <c r="E2" s="720"/>
      <c r="F2" s="720"/>
      <c r="G2" s="720"/>
      <c r="H2" s="720"/>
      <c r="I2" s="720"/>
      <c r="J2" s="720"/>
      <c r="K2" s="720"/>
      <c r="L2" s="720"/>
    </row>
    <row r="3" spans="1:13" ht="15.75">
      <c r="A3" s="721" t="s">
        <v>566</v>
      </c>
      <c r="B3" s="721"/>
      <c r="C3" s="721"/>
      <c r="D3" s="721"/>
      <c r="E3" s="721"/>
      <c r="F3" s="721"/>
      <c r="G3" s="721"/>
      <c r="H3" s="721"/>
      <c r="I3" s="721"/>
      <c r="J3" s="721"/>
      <c r="K3" s="721"/>
      <c r="L3" s="721"/>
    </row>
    <row r="4" spans="1:13">
      <c r="A4" s="694" t="s">
        <v>605</v>
      </c>
      <c r="B4" s="694"/>
      <c r="C4" s="694"/>
      <c r="D4" s="694"/>
      <c r="E4" s="694"/>
      <c r="F4" s="694"/>
      <c r="G4" s="694"/>
      <c r="H4" s="694"/>
      <c r="I4" s="694"/>
      <c r="J4" s="694"/>
      <c r="K4" s="694"/>
      <c r="L4" s="694"/>
    </row>
    <row r="5" spans="1:13" ht="15">
      <c r="A5" s="101" t="s">
        <v>11</v>
      </c>
      <c r="B5" s="695" t="s">
        <v>546</v>
      </c>
      <c r="C5" s="696"/>
      <c r="D5" s="696"/>
      <c r="E5" s="696"/>
      <c r="F5" s="696"/>
      <c r="G5" s="696"/>
      <c r="H5" s="696"/>
      <c r="I5" s="696"/>
      <c r="J5" s="696"/>
      <c r="K5" s="696"/>
      <c r="L5" s="697"/>
    </row>
    <row r="6" spans="1:13" ht="15.75" thickBot="1">
      <c r="A6" s="104" t="s">
        <v>207</v>
      </c>
      <c r="B6" s="104">
        <v>2015</v>
      </c>
      <c r="C6" s="104">
        <v>2016</v>
      </c>
      <c r="D6" s="104">
        <v>2017</v>
      </c>
      <c r="E6" s="104">
        <v>2018</v>
      </c>
      <c r="F6" s="104">
        <v>2019</v>
      </c>
      <c r="G6" s="104">
        <v>2020</v>
      </c>
      <c r="H6" s="104">
        <v>2021</v>
      </c>
      <c r="I6" s="104">
        <v>2022</v>
      </c>
      <c r="J6" s="104">
        <v>2023</v>
      </c>
      <c r="K6" s="104">
        <v>2024</v>
      </c>
      <c r="L6" s="104">
        <v>2025</v>
      </c>
    </row>
    <row r="7" spans="1:13" ht="15.75" customHeight="1" thickBot="1">
      <c r="A7" s="722" t="s">
        <v>442</v>
      </c>
      <c r="B7" s="722"/>
      <c r="C7" s="722"/>
      <c r="D7" s="722"/>
      <c r="E7" s="722"/>
      <c r="F7" s="722"/>
      <c r="G7" s="722"/>
      <c r="H7" s="722"/>
      <c r="I7" s="722"/>
      <c r="J7" s="722"/>
      <c r="K7" s="722"/>
      <c r="L7" s="722"/>
    </row>
    <row r="8" spans="1:13" ht="19.5" customHeight="1">
      <c r="A8" s="630" t="s">
        <v>672</v>
      </c>
      <c r="B8" s="650">
        <v>3638.4276640000003</v>
      </c>
      <c r="C8" s="650">
        <v>4243.6495690000002</v>
      </c>
      <c r="D8" s="650">
        <v>4808.6780880000006</v>
      </c>
      <c r="E8" s="650">
        <v>5973.7068408399991</v>
      </c>
      <c r="F8" s="650">
        <v>5778.6449929999999</v>
      </c>
      <c r="G8" s="650">
        <v>7127.1277900000005</v>
      </c>
      <c r="H8" s="650">
        <v>6400.7195679999995</v>
      </c>
      <c r="I8" s="650">
        <v>6548.6674860000003</v>
      </c>
      <c r="J8" s="650">
        <v>6578.3298509999995</v>
      </c>
      <c r="K8" s="650">
        <v>8191.6674730000004</v>
      </c>
      <c r="L8" s="650">
        <v>8259.1657219999997</v>
      </c>
      <c r="M8" s="679"/>
    </row>
    <row r="9" spans="1:13" ht="15.75" customHeight="1">
      <c r="A9" s="642" t="s">
        <v>569</v>
      </c>
      <c r="B9" s="646" t="s">
        <v>528</v>
      </c>
      <c r="C9" s="646">
        <v>16.634160711460549</v>
      </c>
      <c r="D9" s="646">
        <v>13.314683736554317</v>
      </c>
      <c r="E9" s="646">
        <v>24.227630369920458</v>
      </c>
      <c r="F9" s="646">
        <v>-3.2653401487069029</v>
      </c>
      <c r="G9" s="646">
        <v>23.335622773738379</v>
      </c>
      <c r="H9" s="646">
        <v>-10.192159357928404</v>
      </c>
      <c r="I9" s="646">
        <v>2.311426339308118</v>
      </c>
      <c r="J9" s="646">
        <v>0.45295268179996312</v>
      </c>
      <c r="K9" s="646">
        <v>24.525033839018437</v>
      </c>
      <c r="L9" s="646">
        <f>(L8-K8)/K8*100</f>
        <v>0.82398668186270618</v>
      </c>
    </row>
    <row r="10" spans="1:13" ht="24" customHeight="1">
      <c r="A10" s="90" t="s">
        <v>671</v>
      </c>
      <c r="B10" s="649">
        <v>3450.0763420000003</v>
      </c>
      <c r="C10" s="649">
        <v>4060.9671309999999</v>
      </c>
      <c r="D10" s="649">
        <v>4539.3764630000005</v>
      </c>
      <c r="E10" s="649">
        <v>5742.1037778399996</v>
      </c>
      <c r="F10" s="649">
        <v>5573.1151119999995</v>
      </c>
      <c r="G10" s="649">
        <v>6869.6758930000005</v>
      </c>
      <c r="H10" s="649">
        <v>6062.1471739999997</v>
      </c>
      <c r="I10" s="649">
        <v>6255.8113480000002</v>
      </c>
      <c r="J10" s="649">
        <v>6294.9775949999994</v>
      </c>
      <c r="K10" s="649">
        <v>7857.5065130000003</v>
      </c>
      <c r="L10" s="649">
        <v>7939.4804240000003</v>
      </c>
      <c r="M10" s="679"/>
    </row>
    <row r="11" spans="1:13">
      <c r="A11" s="90" t="s">
        <v>488</v>
      </c>
      <c r="B11" s="649">
        <v>188.35132199999998</v>
      </c>
      <c r="C11" s="649">
        <v>182.68243799999999</v>
      </c>
      <c r="D11" s="649">
        <v>269.301625</v>
      </c>
      <c r="E11" s="649">
        <v>231.60306299999999</v>
      </c>
      <c r="F11" s="649">
        <v>205.52988099999999</v>
      </c>
      <c r="G11" s="649">
        <v>257.45189699999997</v>
      </c>
      <c r="H11" s="649">
        <v>338.57239399999997</v>
      </c>
      <c r="I11" s="649">
        <v>292.85613799999999</v>
      </c>
      <c r="J11" s="649">
        <v>283.35225600000001</v>
      </c>
      <c r="K11" s="649">
        <v>334.16096000000005</v>
      </c>
      <c r="L11" s="649">
        <v>319.68529799999999</v>
      </c>
      <c r="M11" s="680"/>
    </row>
    <row r="12" spans="1:13">
      <c r="B12" s="562"/>
      <c r="C12" s="562"/>
      <c r="D12" s="562"/>
      <c r="E12" s="562"/>
      <c r="F12" s="562"/>
      <c r="G12" s="562"/>
      <c r="H12" s="562"/>
      <c r="I12" s="562"/>
      <c r="J12" s="562"/>
      <c r="K12" s="562"/>
      <c r="L12" s="562"/>
    </row>
    <row r="13" spans="1:13">
      <c r="K13" s="713" t="s">
        <v>554</v>
      </c>
      <c r="L13" s="713"/>
    </row>
    <row r="14" spans="1:13" ht="15">
      <c r="A14" s="101" t="s">
        <v>11</v>
      </c>
      <c r="B14" s="695" t="s">
        <v>546</v>
      </c>
      <c r="C14" s="696"/>
      <c r="D14" s="696"/>
      <c r="E14" s="696"/>
      <c r="F14" s="696"/>
      <c r="G14" s="696"/>
      <c r="H14" s="696"/>
      <c r="I14" s="696"/>
      <c r="J14" s="696"/>
      <c r="K14" s="696"/>
      <c r="L14" s="697"/>
    </row>
    <row r="15" spans="1:13" ht="15">
      <c r="A15" s="104" t="s">
        <v>207</v>
      </c>
      <c r="B15" s="104">
        <v>2015</v>
      </c>
      <c r="C15" s="104">
        <v>2016</v>
      </c>
      <c r="D15" s="104">
        <v>2017</v>
      </c>
      <c r="E15" s="104">
        <v>2018</v>
      </c>
      <c r="F15" s="104">
        <v>2019</v>
      </c>
      <c r="G15" s="104">
        <v>2020</v>
      </c>
      <c r="H15" s="104">
        <v>2021</v>
      </c>
      <c r="I15" s="104">
        <v>2022</v>
      </c>
      <c r="J15" s="104">
        <v>2023</v>
      </c>
      <c r="K15" s="104">
        <v>2024</v>
      </c>
      <c r="L15" s="104">
        <v>2025</v>
      </c>
    </row>
    <row r="16" spans="1:13" ht="15.75" thickBot="1">
      <c r="A16" s="712" t="s">
        <v>442</v>
      </c>
      <c r="B16" s="712"/>
      <c r="C16" s="712"/>
      <c r="D16" s="712"/>
      <c r="E16" s="712"/>
      <c r="F16" s="712"/>
      <c r="G16" s="712"/>
      <c r="H16" s="712"/>
      <c r="I16" s="712"/>
      <c r="J16" s="712"/>
      <c r="K16" s="712"/>
      <c r="L16" s="712"/>
    </row>
    <row r="17" spans="1:12" ht="13.5">
      <c r="A17" s="630" t="s">
        <v>549</v>
      </c>
      <c r="B17" s="653">
        <f>B19+B20</f>
        <v>100.00000000000001</v>
      </c>
      <c r="C17" s="653">
        <f t="shared" ref="C17:L17" si="0">C19+C20</f>
        <v>100</v>
      </c>
      <c r="D17" s="653">
        <f t="shared" si="0"/>
        <v>100</v>
      </c>
      <c r="E17" s="653">
        <f t="shared" si="0"/>
        <v>100.00000000000001</v>
      </c>
      <c r="F17" s="653">
        <f t="shared" si="0"/>
        <v>100</v>
      </c>
      <c r="G17" s="653">
        <f t="shared" si="0"/>
        <v>100</v>
      </c>
      <c r="H17" s="653">
        <f t="shared" si="0"/>
        <v>100</v>
      </c>
      <c r="I17" s="653">
        <f t="shared" si="0"/>
        <v>100</v>
      </c>
      <c r="J17" s="653">
        <f t="shared" si="0"/>
        <v>100</v>
      </c>
      <c r="K17" s="653">
        <f t="shared" si="0"/>
        <v>100</v>
      </c>
      <c r="L17" s="653">
        <f t="shared" si="0"/>
        <v>100</v>
      </c>
    </row>
    <row r="18" spans="1:12" ht="9" customHeight="1">
      <c r="A18" s="651"/>
      <c r="B18" s="621"/>
      <c r="C18" s="622"/>
      <c r="D18" s="622"/>
      <c r="E18" s="622"/>
      <c r="F18" s="622"/>
      <c r="G18" s="622"/>
      <c r="H18" s="622"/>
      <c r="I18" s="622"/>
      <c r="J18" s="622"/>
      <c r="K18" s="622"/>
      <c r="L18" s="622"/>
    </row>
    <row r="19" spans="1:12">
      <c r="A19" s="90" t="s">
        <v>489</v>
      </c>
      <c r="B19" s="652">
        <v>94.823276992322263</v>
      </c>
      <c r="C19" s="652">
        <v>95.695157316134171</v>
      </c>
      <c r="D19" s="652">
        <v>94.399674503642927</v>
      </c>
      <c r="E19" s="652">
        <v>96.122959007351753</v>
      </c>
      <c r="F19" s="652">
        <v>96.443285904412363</v>
      </c>
      <c r="G19" s="652">
        <v>96.387718803622008</v>
      </c>
      <c r="H19" s="652">
        <v>94.710401066582079</v>
      </c>
      <c r="I19" s="652">
        <v>95.528004153118488</v>
      </c>
      <c r="J19" s="652">
        <v>95.692641408716739</v>
      </c>
      <c r="K19" s="652">
        <v>95.920721133988835</v>
      </c>
      <c r="L19" s="652">
        <v>96.129326995480284</v>
      </c>
    </row>
    <row r="20" spans="1:12">
      <c r="A20" s="90" t="s">
        <v>488</v>
      </c>
      <c r="B20" s="652">
        <v>5.1767230076777464</v>
      </c>
      <c r="C20" s="652">
        <v>4.3048426838658216</v>
      </c>
      <c r="D20" s="652">
        <v>5.6003254963570761</v>
      </c>
      <c r="E20" s="652">
        <v>3.8770409926482579</v>
      </c>
      <c r="F20" s="652">
        <v>3.5567140955876333</v>
      </c>
      <c r="G20" s="652">
        <v>3.6122811963779866</v>
      </c>
      <c r="H20" s="652">
        <v>5.2895989334179179</v>
      </c>
      <c r="I20" s="652">
        <v>4.4719958468815131</v>
      </c>
      <c r="J20" s="652">
        <v>4.3073585912832639</v>
      </c>
      <c r="K20" s="652">
        <v>4.0792788660111672</v>
      </c>
      <c r="L20" s="652">
        <v>3.8706730045197175</v>
      </c>
    </row>
    <row r="21" spans="1:12">
      <c r="A21" s="629"/>
      <c r="B21" s="654"/>
      <c r="C21" s="654"/>
      <c r="D21" s="654"/>
      <c r="E21" s="654"/>
      <c r="F21" s="654"/>
      <c r="G21" s="654"/>
      <c r="H21" s="654"/>
      <c r="I21" s="654"/>
      <c r="J21" s="654"/>
      <c r="K21" s="654"/>
      <c r="L21" s="654"/>
    </row>
    <row r="22" spans="1:12" ht="26.25" customHeight="1">
      <c r="A22" s="719" t="s">
        <v>577</v>
      </c>
      <c r="B22" s="719"/>
      <c r="C22" s="719"/>
      <c r="D22" s="719"/>
      <c r="E22" s="719" t="s">
        <v>568</v>
      </c>
      <c r="F22" s="719"/>
      <c r="G22" s="719"/>
      <c r="H22" s="719"/>
      <c r="I22" s="719"/>
      <c r="J22" s="719"/>
      <c r="K22" s="719"/>
      <c r="L22" s="719"/>
    </row>
    <row r="33" spans="1:1" ht="14.25" customHeight="1"/>
    <row r="38" spans="1:1">
      <c r="A38" s="667" t="s">
        <v>699</v>
      </c>
    </row>
    <row r="39" spans="1:1">
      <c r="A39" s="431" t="s">
        <v>673</v>
      </c>
    </row>
  </sheetData>
  <mergeCells count="11">
    <mergeCell ref="A22:D22"/>
    <mergeCell ref="E22:L22"/>
    <mergeCell ref="B14:L14"/>
    <mergeCell ref="A16:L16"/>
    <mergeCell ref="A1:L1"/>
    <mergeCell ref="A2:L2"/>
    <mergeCell ref="A3:L3"/>
    <mergeCell ref="A4:L4"/>
    <mergeCell ref="B5:L5"/>
    <mergeCell ref="A7:L7"/>
    <mergeCell ref="K13:L13"/>
  </mergeCells>
  <pageMargins left="0.7" right="0.7" top="0.75" bottom="0.75" header="0.3" footer="0.3"/>
  <pageSetup paperSize="9" scale="85" orientation="landscape" r:id="rId1"/>
  <headerFooter>
    <oddHeader xml:space="preserve">&amp;LBULETINI STATISTIKOR 
Statistics </oddHeader>
    <oddFooter>&amp;LAMF - Drejtoria e Statistikës
FSA -  Statistics Directorate</oddFooter>
  </headerFooter>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P40"/>
  <sheetViews>
    <sheetView topLeftCell="A6" zoomScaleNormal="100" workbookViewId="0">
      <selection activeCell="P28" sqref="P28"/>
    </sheetView>
  </sheetViews>
  <sheetFormatPr defaultRowHeight="12"/>
  <cols>
    <col min="1" max="1" width="42.140625" style="72" customWidth="1"/>
    <col min="2" max="12" width="9.140625" style="72" customWidth="1"/>
    <col min="13" max="16384" width="9.140625" style="72"/>
  </cols>
  <sheetData>
    <row r="1" spans="1:12" s="88" customFormat="1"/>
    <row r="2" spans="1:12" s="647" customFormat="1" ht="15.75" customHeight="1">
      <c r="A2" s="699" t="s">
        <v>63</v>
      </c>
      <c r="B2" s="699"/>
      <c r="C2" s="699"/>
      <c r="D2" s="699"/>
      <c r="E2" s="699"/>
      <c r="F2" s="699"/>
      <c r="G2" s="699"/>
      <c r="H2" s="699"/>
      <c r="I2" s="699"/>
      <c r="J2" s="699"/>
      <c r="K2" s="699"/>
      <c r="L2" s="699"/>
    </row>
    <row r="3" spans="1:12" s="647" customFormat="1" ht="15.75" customHeight="1">
      <c r="A3" s="700" t="s">
        <v>148</v>
      </c>
      <c r="B3" s="700"/>
      <c r="C3" s="700"/>
      <c r="D3" s="700"/>
      <c r="E3" s="700"/>
      <c r="F3" s="700"/>
      <c r="G3" s="700"/>
      <c r="H3" s="700"/>
      <c r="I3" s="700"/>
      <c r="J3" s="700"/>
      <c r="K3" s="700"/>
      <c r="L3" s="700"/>
    </row>
    <row r="4" spans="1:12">
      <c r="A4" s="694" t="s">
        <v>606</v>
      </c>
      <c r="B4" s="694"/>
      <c r="C4" s="694"/>
      <c r="D4" s="694"/>
      <c r="E4" s="694"/>
      <c r="F4" s="694"/>
      <c r="G4" s="694"/>
      <c r="H4" s="694"/>
      <c r="I4" s="694"/>
      <c r="J4" s="694"/>
      <c r="K4" s="694"/>
      <c r="L4" s="694"/>
    </row>
    <row r="5" spans="1:12" ht="15.75" customHeight="1">
      <c r="A5" s="101" t="s">
        <v>11</v>
      </c>
      <c r="B5" s="695" t="s">
        <v>546</v>
      </c>
      <c r="C5" s="696"/>
      <c r="D5" s="696"/>
      <c r="E5" s="696"/>
      <c r="F5" s="696"/>
      <c r="G5" s="696"/>
      <c r="H5" s="696"/>
      <c r="I5" s="696"/>
      <c r="J5" s="696"/>
      <c r="K5" s="696"/>
      <c r="L5" s="697"/>
    </row>
    <row r="6" spans="1:12" ht="17.25" customHeight="1" thickBot="1">
      <c r="A6" s="104" t="s">
        <v>207</v>
      </c>
      <c r="B6" s="104">
        <v>2015</v>
      </c>
      <c r="C6" s="104">
        <v>2016</v>
      </c>
      <c r="D6" s="104">
        <v>2017</v>
      </c>
      <c r="E6" s="104">
        <v>2018</v>
      </c>
      <c r="F6" s="104">
        <v>2019</v>
      </c>
      <c r="G6" s="104">
        <v>2020</v>
      </c>
      <c r="H6" s="104">
        <v>2021</v>
      </c>
      <c r="I6" s="104">
        <v>2022</v>
      </c>
      <c r="J6" s="104">
        <v>2023</v>
      </c>
      <c r="K6" s="104">
        <v>2024</v>
      </c>
      <c r="L6" s="104">
        <v>2025</v>
      </c>
    </row>
    <row r="7" spans="1:12" ht="15.75" customHeight="1" thickBot="1">
      <c r="A7" s="722" t="s">
        <v>442</v>
      </c>
      <c r="B7" s="722"/>
      <c r="C7" s="722"/>
      <c r="D7" s="722"/>
      <c r="E7" s="722"/>
      <c r="F7" s="722"/>
      <c r="G7" s="722"/>
      <c r="H7" s="722"/>
      <c r="I7" s="722"/>
      <c r="J7" s="722"/>
      <c r="K7" s="722"/>
      <c r="L7" s="722"/>
    </row>
    <row r="8" spans="1:12" ht="12.75">
      <c r="A8" s="618" t="s">
        <v>25</v>
      </c>
      <c r="B8" s="161">
        <v>467.1260595</v>
      </c>
      <c r="C8" s="161">
        <v>467.84588299999996</v>
      </c>
      <c r="D8" s="161">
        <v>779.51939099999993</v>
      </c>
      <c r="E8" s="171">
        <v>571.86937684000009</v>
      </c>
      <c r="F8" s="171">
        <v>544.52459999999996</v>
      </c>
      <c r="G8" s="161">
        <v>495.94921999999997</v>
      </c>
      <c r="H8" s="161">
        <v>596.72915575000002</v>
      </c>
      <c r="I8" s="161">
        <v>636.00466455999992</v>
      </c>
      <c r="J8" s="171">
        <v>597.29773895999995</v>
      </c>
      <c r="K8" s="171">
        <v>685.81929524999998</v>
      </c>
      <c r="L8" s="161">
        <v>739.48265620000006</v>
      </c>
    </row>
    <row r="9" spans="1:12" ht="12.75">
      <c r="A9" s="338" t="s">
        <v>26</v>
      </c>
      <c r="B9" s="149"/>
      <c r="C9" s="149"/>
      <c r="D9" s="167"/>
      <c r="E9" s="179"/>
      <c r="F9" s="179"/>
      <c r="G9" s="149"/>
      <c r="H9" s="149"/>
      <c r="I9" s="167"/>
      <c r="J9" s="179"/>
      <c r="K9" s="179"/>
      <c r="L9" s="149"/>
    </row>
    <row r="10" spans="1:12" ht="12.75">
      <c r="A10" s="617" t="s">
        <v>547</v>
      </c>
      <c r="B10" s="180">
        <v>2196.6847514999999</v>
      </c>
      <c r="C10" s="180">
        <v>2608.9827319999999</v>
      </c>
      <c r="D10" s="180">
        <v>3064.600003</v>
      </c>
      <c r="E10" s="191">
        <v>3344.7537597499995</v>
      </c>
      <c r="F10" s="191">
        <v>3431.3149240000002</v>
      </c>
      <c r="G10" s="180">
        <v>3316.8826609999996</v>
      </c>
      <c r="H10" s="180">
        <v>3985.39657425</v>
      </c>
      <c r="I10" s="180">
        <v>4455.4943140200003</v>
      </c>
      <c r="J10" s="191">
        <v>4793.7913195000001</v>
      </c>
      <c r="K10" s="191">
        <v>6244.7011840000005</v>
      </c>
      <c r="L10" s="180">
        <v>6577.6800706000004</v>
      </c>
    </row>
    <row r="11" spans="1:12" ht="12.75">
      <c r="A11" s="340" t="s">
        <v>548</v>
      </c>
      <c r="B11" s="183"/>
      <c r="C11" s="183"/>
      <c r="D11" s="184"/>
      <c r="E11" s="185"/>
      <c r="F11" s="185"/>
      <c r="G11" s="183"/>
      <c r="H11" s="183"/>
      <c r="I11" s="184"/>
      <c r="J11" s="185"/>
      <c r="K11" s="185"/>
      <c r="L11" s="183"/>
    </row>
    <row r="12" spans="1:12" ht="12.75">
      <c r="A12" s="617" t="s">
        <v>196</v>
      </c>
      <c r="B12" s="180">
        <v>63.614718999999994</v>
      </c>
      <c r="C12" s="180">
        <v>4.7531859999999995</v>
      </c>
      <c r="D12" s="180">
        <v>8.0643180000000001</v>
      </c>
      <c r="E12" s="191">
        <v>81.034143999999998</v>
      </c>
      <c r="F12" s="191">
        <v>15.014775999999999</v>
      </c>
      <c r="G12" s="180">
        <v>3.9585619999999997</v>
      </c>
      <c r="H12" s="180">
        <v>3.9784730000000001</v>
      </c>
      <c r="I12" s="180">
        <v>21.159389000000001</v>
      </c>
      <c r="J12" s="191">
        <v>8.5253829999999997</v>
      </c>
      <c r="K12" s="191">
        <v>19.668741999999998</v>
      </c>
      <c r="L12" s="180">
        <v>9.6044359999999998</v>
      </c>
    </row>
    <row r="13" spans="1:12" ht="12.75">
      <c r="A13" s="340" t="s">
        <v>197</v>
      </c>
      <c r="B13" s="315"/>
      <c r="C13" s="315"/>
      <c r="D13" s="184"/>
      <c r="E13" s="185"/>
      <c r="F13" s="185"/>
      <c r="G13" s="315"/>
      <c r="H13" s="315"/>
      <c r="I13" s="184"/>
      <c r="J13" s="185"/>
      <c r="K13" s="185"/>
      <c r="L13" s="315"/>
    </row>
    <row r="14" spans="1:12" ht="12.75">
      <c r="A14" s="617" t="s">
        <v>30</v>
      </c>
      <c r="B14" s="191">
        <v>680.91448800000001</v>
      </c>
      <c r="C14" s="191">
        <v>868.56010400000002</v>
      </c>
      <c r="D14" s="180">
        <v>631.9646580000001</v>
      </c>
      <c r="E14" s="191">
        <v>1591.1488514600001</v>
      </c>
      <c r="F14" s="191">
        <v>1570.355008</v>
      </c>
      <c r="G14" s="191">
        <v>3033.2575180000003</v>
      </c>
      <c r="H14" s="191">
        <v>1314.8730378899998</v>
      </c>
      <c r="I14" s="180">
        <v>1121.977928</v>
      </c>
      <c r="J14" s="191">
        <v>691.45433199000001</v>
      </c>
      <c r="K14" s="191">
        <v>844.87692251999999</v>
      </c>
      <c r="L14" s="191">
        <v>567.35454000000004</v>
      </c>
    </row>
    <row r="15" spans="1:12" ht="12.75">
      <c r="A15" s="340" t="s">
        <v>31</v>
      </c>
      <c r="B15" s="315"/>
      <c r="C15" s="315"/>
      <c r="D15" s="184"/>
      <c r="E15" s="185"/>
      <c r="F15" s="185"/>
      <c r="G15" s="315"/>
      <c r="H15" s="315"/>
      <c r="I15" s="184"/>
      <c r="J15" s="185"/>
      <c r="K15" s="185"/>
      <c r="L15" s="315"/>
    </row>
    <row r="16" spans="1:12" ht="12.75">
      <c r="A16" s="617" t="s">
        <v>32</v>
      </c>
      <c r="B16" s="191">
        <v>1.2457750000000001</v>
      </c>
      <c r="C16" s="191">
        <v>82.101744999999994</v>
      </c>
      <c r="D16" s="181">
        <v>20.788263999999998</v>
      </c>
      <c r="E16" s="182">
        <v>2.560022</v>
      </c>
      <c r="F16" s="182">
        <v>8.2738459999999989</v>
      </c>
      <c r="G16" s="191">
        <v>6.9458230000000007</v>
      </c>
      <c r="H16" s="191">
        <v>106.61714311</v>
      </c>
      <c r="I16" s="181">
        <v>7.2316710000000004</v>
      </c>
      <c r="J16" s="182">
        <v>107.16132899999999</v>
      </c>
      <c r="K16" s="182">
        <v>26.988834999999998</v>
      </c>
      <c r="L16" s="191">
        <v>9.4910680000000003</v>
      </c>
    </row>
    <row r="17" spans="1:16" ht="12.75">
      <c r="A17" s="340" t="s">
        <v>33</v>
      </c>
      <c r="B17" s="183"/>
      <c r="C17" s="183"/>
      <c r="D17" s="184"/>
      <c r="E17" s="185"/>
      <c r="F17" s="185"/>
      <c r="G17" s="183"/>
      <c r="H17" s="183"/>
      <c r="I17" s="184"/>
      <c r="J17" s="185"/>
      <c r="K17" s="185"/>
      <c r="L17" s="183"/>
    </row>
    <row r="18" spans="1:16" ht="12.75">
      <c r="A18" s="617" t="s">
        <v>34</v>
      </c>
      <c r="B18" s="180">
        <v>40.490550000000006</v>
      </c>
      <c r="C18" s="180">
        <v>28.723482000000001</v>
      </c>
      <c r="D18" s="181">
        <v>34.439828999999996</v>
      </c>
      <c r="E18" s="182">
        <v>150.73762378999999</v>
      </c>
      <c r="F18" s="182">
        <v>3.631958</v>
      </c>
      <c r="G18" s="180">
        <v>12.682109000000001</v>
      </c>
      <c r="H18" s="180">
        <v>54.552790000000002</v>
      </c>
      <c r="I18" s="181">
        <v>13.94338142</v>
      </c>
      <c r="J18" s="182">
        <v>96.747491999999994</v>
      </c>
      <c r="K18" s="182">
        <v>35.451535219999997</v>
      </c>
      <c r="L18" s="180">
        <v>16.453652999999999</v>
      </c>
    </row>
    <row r="19" spans="1:16" ht="12.75">
      <c r="A19" s="72" t="s">
        <v>500</v>
      </c>
      <c r="B19" s="183"/>
      <c r="C19" s="183"/>
      <c r="D19" s="184"/>
      <c r="E19" s="184"/>
      <c r="F19" s="185"/>
      <c r="G19" s="183"/>
      <c r="H19" s="183"/>
      <c r="I19" s="184"/>
      <c r="J19" s="184"/>
      <c r="K19" s="185"/>
      <c r="L19" s="183"/>
    </row>
    <row r="20" spans="1:16" ht="14.25">
      <c r="A20" s="404" t="s">
        <v>10</v>
      </c>
      <c r="B20" s="379">
        <v>3450.0763429999997</v>
      </c>
      <c r="C20" s="379">
        <v>4060.9671319999998</v>
      </c>
      <c r="D20" s="403">
        <v>4539.3764629999996</v>
      </c>
      <c r="E20" s="403">
        <v>5742.1037778399996</v>
      </c>
      <c r="F20" s="403">
        <v>5573.1151119999995</v>
      </c>
      <c r="G20" s="379">
        <v>6869.6758930000005</v>
      </c>
      <c r="H20" s="379">
        <v>6062.1471739999997</v>
      </c>
      <c r="I20" s="403">
        <v>6255.8113480000002</v>
      </c>
      <c r="J20" s="403">
        <v>6294.9775944500007</v>
      </c>
      <c r="K20" s="403">
        <v>7857.5065139900007</v>
      </c>
      <c r="L20" s="379">
        <v>7920.0664237999999</v>
      </c>
    </row>
    <row r="21" spans="1:16" ht="14.25">
      <c r="A21" s="204"/>
      <c r="B21" s="620"/>
      <c r="C21" s="620"/>
      <c r="D21" s="438"/>
      <c r="E21" s="438"/>
      <c r="F21" s="438"/>
      <c r="G21" s="620"/>
      <c r="H21" s="620"/>
      <c r="I21" s="438"/>
      <c r="J21" s="438"/>
      <c r="K21" s="438"/>
      <c r="L21" s="620"/>
    </row>
    <row r="22" spans="1:16" ht="15">
      <c r="A22" s="693" t="s">
        <v>570</v>
      </c>
      <c r="B22" s="715"/>
      <c r="C22" s="715"/>
      <c r="D22" s="715"/>
      <c r="E22" s="715"/>
      <c r="F22" s="715"/>
    </row>
    <row r="23" spans="1:16" ht="15">
      <c r="A23" s="693"/>
      <c r="B23" s="715"/>
      <c r="C23" s="715"/>
      <c r="D23" s="715"/>
      <c r="E23" s="715"/>
      <c r="F23" s="715"/>
    </row>
    <row r="24" spans="1:16" ht="15">
      <c r="A24" s="449"/>
      <c r="B24" s="177"/>
      <c r="C24" s="177"/>
      <c r="D24" s="178"/>
      <c r="E24" s="178"/>
      <c r="F24" s="178"/>
    </row>
    <row r="25" spans="1:16" ht="14.25">
      <c r="A25" s="127"/>
      <c r="B25" s="127"/>
      <c r="C25" s="127"/>
      <c r="D25" s="127"/>
      <c r="F25" s="616"/>
    </row>
    <row r="26" spans="1:16" ht="15">
      <c r="A26" s="298"/>
      <c r="B26" s="177"/>
      <c r="C26" s="177"/>
      <c r="D26" s="178"/>
      <c r="E26" s="178"/>
      <c r="F26" s="178"/>
    </row>
    <row r="27" spans="1:16" ht="15">
      <c r="A27" s="91"/>
      <c r="B27" s="177"/>
      <c r="C27" s="177"/>
      <c r="D27" s="178"/>
      <c r="E27" s="178"/>
      <c r="F27" s="178"/>
    </row>
    <row r="28" spans="1:16" ht="15">
      <c r="A28" s="176"/>
      <c r="B28" s="177"/>
      <c r="C28" s="177"/>
      <c r="D28" s="178"/>
      <c r="E28" s="178"/>
      <c r="F28" s="178"/>
    </row>
    <row r="29" spans="1:16" ht="15">
      <c r="A29" s="91"/>
      <c r="B29" s="177"/>
      <c r="C29" s="177"/>
      <c r="D29" s="178"/>
      <c r="E29" s="178"/>
      <c r="F29" s="178"/>
    </row>
    <row r="30" spans="1:16" ht="15">
      <c r="A30" s="176"/>
      <c r="B30" s="177"/>
      <c r="C30" s="177"/>
      <c r="D30" s="178"/>
      <c r="E30" s="178"/>
      <c r="F30" s="178"/>
    </row>
    <row r="31" spans="1:16" ht="15">
      <c r="A31" s="91"/>
      <c r="B31" s="177"/>
      <c r="C31" s="177"/>
      <c r="D31" s="178"/>
      <c r="E31" s="178"/>
      <c r="F31" s="178"/>
      <c r="P31" s="248"/>
    </row>
    <row r="32" spans="1: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263"/>
      <c r="B36" s="177"/>
      <c r="C36" s="177"/>
      <c r="D36" s="178"/>
      <c r="E36" s="178"/>
      <c r="F36" s="178"/>
    </row>
    <row r="37" spans="1:6">
      <c r="A37" s="91"/>
      <c r="B37" s="91"/>
      <c r="C37" s="91"/>
      <c r="D37" s="91"/>
      <c r="E37" s="91"/>
      <c r="F37" s="91"/>
    </row>
    <row r="38" spans="1:6" ht="14.25">
      <c r="A38" s="93"/>
      <c r="B38" s="94"/>
      <c r="C38" s="94"/>
      <c r="D38" s="95"/>
      <c r="E38" s="96"/>
      <c r="F38" s="96"/>
    </row>
    <row r="39" spans="1:6">
      <c r="A39" s="141"/>
      <c r="B39" s="141"/>
      <c r="C39" s="141"/>
      <c r="D39" s="141"/>
      <c r="E39" s="141"/>
      <c r="F39" s="141"/>
    </row>
    <row r="40" spans="1:6">
      <c r="A40" s="141"/>
      <c r="B40" s="141"/>
      <c r="C40" s="141"/>
      <c r="D40" s="141"/>
      <c r="E40" s="141"/>
      <c r="F40" s="141"/>
    </row>
  </sheetData>
  <mergeCells count="7">
    <mergeCell ref="A23:F23"/>
    <mergeCell ref="A7:L7"/>
    <mergeCell ref="A2:L2"/>
    <mergeCell ref="A3:L3"/>
    <mergeCell ref="A4:L4"/>
    <mergeCell ref="B5:L5"/>
    <mergeCell ref="A22:F22"/>
  </mergeCells>
  <pageMargins left="0.7" right="0.7" top="0.75" bottom="0.75" header="0.3" footer="0.3"/>
  <pageSetup paperSize="9" scale="89" orientation="landscape" r:id="rId1"/>
  <headerFooter>
    <oddHeader xml:space="preserve">&amp;LBULETINI STATISTIKOR 
Statistics </oddHeader>
    <oddFooter>&amp;LAMF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L15"/>
  <sheetViews>
    <sheetView zoomScaleNormal="100" workbookViewId="0">
      <selection activeCell="I40" sqref="I40"/>
    </sheetView>
  </sheetViews>
  <sheetFormatPr defaultRowHeight="12.75"/>
  <cols>
    <col min="1" max="1" width="35.5703125" style="64" customWidth="1"/>
    <col min="2" max="2" width="9.7109375" style="64" customWidth="1"/>
    <col min="3" max="12" width="8.140625" style="64" customWidth="1"/>
    <col min="13" max="16384" width="9.140625" style="64"/>
  </cols>
  <sheetData>
    <row r="1" spans="1:12">
      <c r="A1" s="88"/>
      <c r="B1" s="88"/>
      <c r="C1" s="88"/>
      <c r="D1" s="88"/>
      <c r="E1" s="88"/>
      <c r="F1" s="88"/>
      <c r="G1" s="88"/>
      <c r="H1" s="88"/>
      <c r="I1" s="88"/>
      <c r="J1" s="88"/>
      <c r="K1" s="88"/>
      <c r="L1" s="88"/>
    </row>
    <row r="2" spans="1:12" ht="15.75" customHeight="1">
      <c r="A2" s="714" t="s">
        <v>598</v>
      </c>
      <c r="B2" s="714"/>
      <c r="C2" s="714"/>
      <c r="D2" s="714"/>
      <c r="E2" s="714"/>
      <c r="F2" s="714"/>
      <c r="G2" s="714"/>
      <c r="H2" s="714"/>
      <c r="I2" s="714"/>
      <c r="J2" s="714"/>
      <c r="K2" s="714"/>
      <c r="L2" s="714"/>
    </row>
    <row r="3" spans="1:12" ht="15.75">
      <c r="A3" s="700" t="s">
        <v>599</v>
      </c>
      <c r="B3" s="700"/>
      <c r="C3" s="700"/>
      <c r="D3" s="700"/>
      <c r="E3" s="700"/>
      <c r="F3" s="700"/>
      <c r="G3" s="700"/>
      <c r="H3" s="700"/>
      <c r="I3" s="700"/>
      <c r="J3" s="700"/>
      <c r="K3" s="700"/>
      <c r="L3" s="700"/>
    </row>
    <row r="4" spans="1:12">
      <c r="A4" s="694" t="s">
        <v>605</v>
      </c>
      <c r="B4" s="694"/>
      <c r="C4" s="694"/>
      <c r="D4" s="694"/>
      <c r="E4" s="694"/>
      <c r="F4" s="694"/>
      <c r="G4" s="694"/>
      <c r="H4" s="694"/>
      <c r="I4" s="694"/>
      <c r="J4" s="694"/>
      <c r="K4" s="694"/>
      <c r="L4" s="694"/>
    </row>
    <row r="5" spans="1:12" ht="15">
      <c r="A5" s="101" t="s">
        <v>11</v>
      </c>
      <c r="B5" s="695" t="s">
        <v>546</v>
      </c>
      <c r="C5" s="696"/>
      <c r="D5" s="696"/>
      <c r="E5" s="696"/>
      <c r="F5" s="696"/>
      <c r="G5" s="696"/>
      <c r="H5" s="696"/>
      <c r="I5" s="696"/>
      <c r="J5" s="696"/>
      <c r="K5" s="696"/>
      <c r="L5" s="697"/>
    </row>
    <row r="6" spans="1:12" ht="15.75" thickBot="1">
      <c r="A6" s="104" t="s">
        <v>207</v>
      </c>
      <c r="B6" s="104">
        <v>2015</v>
      </c>
      <c r="C6" s="104">
        <v>2016</v>
      </c>
      <c r="D6" s="104">
        <v>2017</v>
      </c>
      <c r="E6" s="104">
        <v>2018</v>
      </c>
      <c r="F6" s="104">
        <v>2019</v>
      </c>
      <c r="G6" s="104">
        <v>2020</v>
      </c>
      <c r="H6" s="104">
        <v>2021</v>
      </c>
      <c r="I6" s="104">
        <v>2022</v>
      </c>
      <c r="J6" s="104">
        <v>2023</v>
      </c>
      <c r="K6" s="104">
        <v>2024</v>
      </c>
      <c r="L6" s="104">
        <v>2025</v>
      </c>
    </row>
    <row r="7" spans="1:12" ht="15.75" customHeight="1" thickBot="1">
      <c r="A7" s="722" t="s">
        <v>600</v>
      </c>
      <c r="B7" s="722"/>
      <c r="C7" s="722"/>
      <c r="D7" s="722"/>
      <c r="E7" s="722"/>
      <c r="F7" s="722"/>
      <c r="G7" s="722"/>
      <c r="H7" s="722"/>
      <c r="I7" s="722"/>
      <c r="J7" s="722"/>
      <c r="K7" s="722"/>
      <c r="L7" s="722"/>
    </row>
    <row r="8" spans="1:12">
      <c r="A8" s="337" t="s">
        <v>563</v>
      </c>
      <c r="B8" s="161">
        <v>1361.3539189999999</v>
      </c>
      <c r="C8" s="161">
        <v>1682.09977</v>
      </c>
      <c r="D8" s="161">
        <v>1840.8098680000001</v>
      </c>
      <c r="E8" s="171">
        <v>2181.6865099899996</v>
      </c>
      <c r="F8" s="171">
        <v>2274.9874640000003</v>
      </c>
      <c r="G8" s="161">
        <v>2107.2177689999999</v>
      </c>
      <c r="H8" s="161">
        <v>2748.4905111999997</v>
      </c>
      <c r="I8" s="161">
        <v>3273.9953338999999</v>
      </c>
      <c r="J8" s="171">
        <v>3384.9021425000001</v>
      </c>
      <c r="K8" s="171">
        <v>4284.0286195999997</v>
      </c>
      <c r="L8" s="161">
        <v>4766.0593689999996</v>
      </c>
    </row>
    <row r="9" spans="1:12">
      <c r="A9" s="638" t="s">
        <v>565</v>
      </c>
      <c r="B9" s="639">
        <v>425.99055200000004</v>
      </c>
      <c r="C9" s="639">
        <v>466.64518900000002</v>
      </c>
      <c r="D9" s="639">
        <v>657.75216899999998</v>
      </c>
      <c r="E9" s="640">
        <v>447.937138</v>
      </c>
      <c r="F9" s="640">
        <v>533.71278399999994</v>
      </c>
      <c r="G9" s="639">
        <v>572.47522300000003</v>
      </c>
      <c r="H9" s="639">
        <v>459.74798547</v>
      </c>
      <c r="I9" s="639">
        <v>428.72551612000001</v>
      </c>
      <c r="J9" s="640">
        <v>510.8963215</v>
      </c>
      <c r="K9" s="640">
        <v>1007.2489684</v>
      </c>
      <c r="L9" s="639">
        <v>754.22904459999995</v>
      </c>
    </row>
    <row r="10" spans="1:12">
      <c r="A10" s="376" t="s">
        <v>562</v>
      </c>
      <c r="B10" s="639">
        <v>64.035363000000004</v>
      </c>
      <c r="C10" s="639">
        <v>59.777463000000004</v>
      </c>
      <c r="D10" s="639">
        <v>36.186796999999999</v>
      </c>
      <c r="E10" s="640">
        <v>77.727827939999997</v>
      </c>
      <c r="F10" s="640">
        <v>40.655152999999999</v>
      </c>
      <c r="G10" s="639">
        <v>17.539833999999999</v>
      </c>
      <c r="H10" s="639">
        <v>32.213206570000004</v>
      </c>
      <c r="I10" s="639">
        <v>41.091979000000002</v>
      </c>
      <c r="J10" s="640">
        <v>46.656583480000002</v>
      </c>
      <c r="K10" s="640">
        <v>56.647025999999997</v>
      </c>
      <c r="L10" s="639">
        <v>82.514227000000005</v>
      </c>
    </row>
    <row r="11" spans="1:12">
      <c r="A11" s="340" t="s">
        <v>561</v>
      </c>
      <c r="B11" s="183">
        <v>345.30491749999999</v>
      </c>
      <c r="C11" s="183">
        <v>400.46030999999999</v>
      </c>
      <c r="D11" s="183">
        <v>529.85116900000003</v>
      </c>
      <c r="E11" s="315">
        <v>637.40228381999987</v>
      </c>
      <c r="F11" s="315">
        <v>581.95952299999999</v>
      </c>
      <c r="G11" s="183">
        <v>619.64983499999994</v>
      </c>
      <c r="H11" s="183">
        <v>744.94487101000004</v>
      </c>
      <c r="I11" s="183">
        <v>711.68148499999995</v>
      </c>
      <c r="J11" s="315">
        <v>851.33627202000002</v>
      </c>
      <c r="K11" s="315">
        <v>896.77656999999999</v>
      </c>
      <c r="L11" s="183">
        <v>974.87743</v>
      </c>
    </row>
    <row r="12" spans="1:12" ht="14.25">
      <c r="A12" s="404" t="s">
        <v>572</v>
      </c>
      <c r="B12" s="379">
        <v>2196.6847514999999</v>
      </c>
      <c r="C12" s="379">
        <v>2608.9827319999999</v>
      </c>
      <c r="D12" s="379">
        <v>3064.600003</v>
      </c>
      <c r="E12" s="379">
        <v>3344.7537597499995</v>
      </c>
      <c r="F12" s="379">
        <v>3431.3149240000002</v>
      </c>
      <c r="G12" s="379">
        <v>3316.8826609999996</v>
      </c>
      <c r="H12" s="379">
        <v>3985.3965742499995</v>
      </c>
      <c r="I12" s="379">
        <v>4455.4943140199994</v>
      </c>
      <c r="J12" s="379">
        <v>4793.7913195000001</v>
      </c>
      <c r="K12" s="379">
        <v>6244.7011839999996</v>
      </c>
      <c r="L12" s="379">
        <v>6577.6800705999995</v>
      </c>
    </row>
    <row r="15" spans="1:12" ht="15.75" customHeight="1">
      <c r="A15" s="723" t="s">
        <v>571</v>
      </c>
      <c r="B15" s="723"/>
      <c r="C15" s="723"/>
      <c r="D15" s="723"/>
      <c r="E15" s="723"/>
      <c r="F15" s="723"/>
      <c r="G15" s="723"/>
      <c r="H15" s="723"/>
      <c r="I15" s="723"/>
      <c r="J15" s="723"/>
      <c r="K15" s="723"/>
      <c r="L15" s="723"/>
    </row>
  </sheetData>
  <mergeCells count="6">
    <mergeCell ref="A15:L15"/>
    <mergeCell ref="B5:L5"/>
    <mergeCell ref="A2:L2"/>
    <mergeCell ref="A3:L3"/>
    <mergeCell ref="A4:L4"/>
    <mergeCell ref="A7:L7"/>
  </mergeCells>
  <pageMargins left="0.7" right="0.7" top="0.75" bottom="0.75" header="0.3" footer="0.3"/>
  <pageSetup paperSize="9" orientation="landscape" r:id="rId1"/>
  <headerFooter>
    <oddHeader xml:space="preserve">&amp;LBULETINI STATISTIKOR 
Statistics </oddHeader>
    <oddFooter>&amp;LAMF - Drejtoria e Statistikës
FSA -  Statistics Directorate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Y48"/>
  <sheetViews>
    <sheetView zoomScaleNormal="100" workbookViewId="0">
      <selection sqref="A1:F63"/>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85546875" style="72" customWidth="1"/>
    <col min="7" max="7" width="9.85546875" style="88" bestFit="1" customWidth="1"/>
    <col min="8" max="8" width="9.140625" style="88"/>
    <col min="9" max="9" width="12" style="88" customWidth="1"/>
    <col min="10" max="51" width="9.140625" style="88"/>
    <col min="52" max="16384" width="9.140625" style="72"/>
  </cols>
  <sheetData>
    <row r="1" spans="1:51" s="71" customFormat="1" ht="16.5" customHeight="1">
      <c r="A1" s="714" t="s">
        <v>235</v>
      </c>
      <c r="B1" s="714"/>
      <c r="C1" s="714"/>
      <c r="D1" s="714"/>
      <c r="E1" s="714"/>
      <c r="F1" s="714"/>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730" t="s">
        <v>59</v>
      </c>
      <c r="B2" s="730"/>
      <c r="C2" s="730"/>
      <c r="D2" s="730"/>
      <c r="E2" s="730"/>
      <c r="F2" s="73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700" t="s">
        <v>149</v>
      </c>
      <c r="B3" s="700"/>
      <c r="C3" s="700"/>
      <c r="D3" s="700"/>
      <c r="E3" s="700"/>
      <c r="F3" s="70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731" t="s">
        <v>13</v>
      </c>
      <c r="F6" s="732"/>
    </row>
    <row r="7" spans="1:51" ht="12" customHeight="1">
      <c r="A7" s="78" t="s">
        <v>14</v>
      </c>
      <c r="B7" s="731" t="s">
        <v>119</v>
      </c>
      <c r="C7" s="732"/>
      <c r="D7" s="74" t="s">
        <v>15</v>
      </c>
      <c r="E7" s="731" t="s">
        <v>15</v>
      </c>
      <c r="F7" s="732"/>
    </row>
    <row r="8" spans="1:51" ht="12" customHeight="1">
      <c r="A8" s="79" t="s">
        <v>17</v>
      </c>
      <c r="B8" s="728" t="s">
        <v>324</v>
      </c>
      <c r="C8" s="729"/>
      <c r="D8" s="81" t="s">
        <v>55</v>
      </c>
      <c r="E8" s="728" t="s">
        <v>19</v>
      </c>
      <c r="F8" s="729"/>
    </row>
    <row r="9" spans="1:51" ht="12" customHeight="1">
      <c r="A9" s="81"/>
      <c r="B9" s="480"/>
      <c r="C9" s="76"/>
      <c r="D9" s="81" t="s">
        <v>20</v>
      </c>
      <c r="E9" s="728" t="s">
        <v>20</v>
      </c>
      <c r="F9" s="729"/>
    </row>
    <row r="10" spans="1:51" ht="14.25" customHeight="1" thickBot="1">
      <c r="A10" s="481" t="s">
        <v>677</v>
      </c>
      <c r="B10" s="83">
        <v>2025</v>
      </c>
      <c r="C10" s="83">
        <v>2026</v>
      </c>
      <c r="D10" s="83" t="s">
        <v>678</v>
      </c>
      <c r="E10" s="83">
        <v>2025</v>
      </c>
      <c r="F10" s="83">
        <v>2026</v>
      </c>
    </row>
    <row r="11" spans="1:51" ht="15.75" thickBot="1">
      <c r="A11" s="725" t="s">
        <v>441</v>
      </c>
      <c r="B11" s="725"/>
      <c r="C11" s="725"/>
      <c r="D11" s="725"/>
      <c r="E11" s="725"/>
      <c r="F11" s="725"/>
    </row>
    <row r="12" spans="1:51" ht="13.5" customHeight="1">
      <c r="A12" s="86" t="s">
        <v>190</v>
      </c>
      <c r="B12" s="68">
        <v>188517.47446999999</v>
      </c>
      <c r="C12" s="68">
        <v>186489.30682</v>
      </c>
      <c r="D12" s="269">
        <v>-1.0758512735766224</v>
      </c>
      <c r="E12" s="510">
        <v>9.5410246050625496</v>
      </c>
      <c r="F12" s="510">
        <v>9.2122222471306934</v>
      </c>
    </row>
    <row r="13" spans="1:51" ht="18" customHeight="1">
      <c r="A13" s="89" t="s">
        <v>321</v>
      </c>
      <c r="B13" s="513">
        <v>1785774.4719499997</v>
      </c>
      <c r="C13" s="109">
        <v>1837821.9323499999</v>
      </c>
      <c r="D13" s="110">
        <v>2.9145595492339194</v>
      </c>
      <c r="E13" s="111">
        <v>90.379516402225704</v>
      </c>
      <c r="F13" s="111">
        <v>90.78495909580856</v>
      </c>
      <c r="G13" s="87"/>
    </row>
    <row r="14" spans="1:51" ht="13.5" customHeight="1">
      <c r="A14" s="90" t="s">
        <v>263</v>
      </c>
      <c r="B14" s="513">
        <v>1570</v>
      </c>
      <c r="C14" s="109">
        <v>57.06</v>
      </c>
      <c r="D14" s="672">
        <v>-96.365605095541397</v>
      </c>
      <c r="E14" s="111">
        <v>7.9458992711744475E-2</v>
      </c>
      <c r="F14" s="512">
        <v>2.8186570607430898E-3</v>
      </c>
    </row>
    <row r="15" spans="1:51" ht="14.25">
      <c r="A15" s="426" t="s">
        <v>10</v>
      </c>
      <c r="B15" s="509">
        <v>1975861.9464199997</v>
      </c>
      <c r="C15" s="509">
        <v>2024368.29917</v>
      </c>
      <c r="D15" s="422">
        <v>2.4549464519971753</v>
      </c>
      <c r="E15" s="511">
        <v>100</v>
      </c>
      <c r="F15" s="511">
        <v>100</v>
      </c>
      <c r="G15" s="87"/>
    </row>
    <row r="16" spans="1:51" ht="12.75" thickBot="1">
      <c r="A16" s="91"/>
      <c r="B16" s="91"/>
      <c r="C16" s="91"/>
      <c r="D16" s="91"/>
      <c r="E16" s="91"/>
      <c r="F16" s="91"/>
    </row>
    <row r="17" spans="1:51" ht="14.25" customHeight="1" thickBot="1">
      <c r="A17" s="725" t="s">
        <v>442</v>
      </c>
      <c r="B17" s="725"/>
      <c r="C17" s="725"/>
      <c r="D17" s="725"/>
      <c r="E17" s="725"/>
      <c r="F17" s="725"/>
    </row>
    <row r="18" spans="1:51" ht="16.5" customHeight="1">
      <c r="A18" s="86" t="s">
        <v>488</v>
      </c>
      <c r="B18" s="68">
        <v>42431.879130000001</v>
      </c>
      <c r="C18" s="68">
        <v>17389.049020000002</v>
      </c>
      <c r="D18" s="110">
        <v>-59.01890423772047</v>
      </c>
      <c r="E18" s="111">
        <v>6.1793625777881296</v>
      </c>
      <c r="F18" s="510">
        <v>2.7217919110098387</v>
      </c>
    </row>
    <row r="19" spans="1:51" ht="17.25" customHeight="1">
      <c r="A19" s="89" t="s">
        <v>489</v>
      </c>
      <c r="B19" s="513">
        <v>593825.81190999993</v>
      </c>
      <c r="C19" s="109">
        <v>601328.24792999995</v>
      </c>
      <c r="D19" s="110">
        <v>1.2634068559379319</v>
      </c>
      <c r="E19" s="111">
        <v>86.478965227984389</v>
      </c>
      <c r="F19" s="111">
        <v>94.121901617227863</v>
      </c>
    </row>
    <row r="20" spans="1:51" ht="17.25" customHeight="1">
      <c r="A20" s="90" t="s">
        <v>490</v>
      </c>
      <c r="B20" s="109">
        <v>0</v>
      </c>
      <c r="C20" s="109">
        <v>0</v>
      </c>
      <c r="D20" s="109">
        <v>0</v>
      </c>
      <c r="E20" s="109">
        <v>0</v>
      </c>
      <c r="F20" s="111">
        <v>0</v>
      </c>
    </row>
    <row r="21" spans="1:51" ht="30.75" customHeight="1">
      <c r="A21" s="467" t="s">
        <v>496</v>
      </c>
      <c r="B21" s="307">
        <v>50413.120000000003</v>
      </c>
      <c r="C21" s="307">
        <v>20165.086000000003</v>
      </c>
      <c r="D21" s="519">
        <v>-60.000321344919726</v>
      </c>
      <c r="E21" s="520">
        <v>7.3416721942274803</v>
      </c>
      <c r="F21" s="520">
        <v>3.1563064717622926</v>
      </c>
    </row>
    <row r="22" spans="1:51" ht="15" customHeight="1">
      <c r="A22" s="468" t="s">
        <v>491</v>
      </c>
      <c r="B22" s="521"/>
      <c r="C22" s="521"/>
      <c r="D22" s="522"/>
      <c r="E22" s="523"/>
      <c r="F22" s="523"/>
    </row>
    <row r="23" spans="1:51" ht="27.75" customHeight="1">
      <c r="A23" s="469" t="s">
        <v>497</v>
      </c>
      <c r="B23" s="508">
        <v>44757.514000000003</v>
      </c>
      <c r="C23" s="508">
        <v>10159.472000000002</v>
      </c>
      <c r="D23" s="517">
        <v>-77.301080663237911</v>
      </c>
      <c r="E23" s="518">
        <v>6.5180452234764914</v>
      </c>
      <c r="F23" s="518">
        <v>1.5901944193685957</v>
      </c>
    </row>
    <row r="24" spans="1:51" ht="24" customHeight="1">
      <c r="A24" s="477" t="s">
        <v>501</v>
      </c>
      <c r="B24" s="516">
        <v>5655.6060000000007</v>
      </c>
      <c r="C24" s="516">
        <v>10005.614</v>
      </c>
      <c r="D24" s="514">
        <v>76.914976043239193</v>
      </c>
      <c r="E24" s="515">
        <v>0.82362697075098923</v>
      </c>
      <c r="F24" s="515">
        <v>1.5661120523936964</v>
      </c>
    </row>
    <row r="25" spans="1:51" ht="14.25">
      <c r="A25" s="426" t="s">
        <v>10</v>
      </c>
      <c r="B25" s="509">
        <v>686670.81103999994</v>
      </c>
      <c r="C25" s="509">
        <v>638882.38295</v>
      </c>
      <c r="D25" s="422">
        <v>-6.9594378152788794</v>
      </c>
      <c r="E25" s="511">
        <v>100</v>
      </c>
      <c r="F25" s="511">
        <v>100</v>
      </c>
      <c r="G25" s="87"/>
    </row>
    <row r="26" spans="1:51" ht="14.25">
      <c r="A26" s="351" t="s">
        <v>416</v>
      </c>
      <c r="B26" s="94"/>
      <c r="C26" s="94"/>
      <c r="D26" s="95"/>
      <c r="E26" s="96"/>
      <c r="F26" s="96"/>
    </row>
    <row r="27" spans="1:51" ht="14.25">
      <c r="A27" s="351"/>
      <c r="B27" s="94"/>
      <c r="C27" s="94"/>
      <c r="D27" s="95"/>
      <c r="E27" s="96"/>
      <c r="F27" s="96"/>
    </row>
    <row r="28" spans="1:51" s="71" customFormat="1" ht="15.75" customHeight="1">
      <c r="A28" s="714" t="s">
        <v>60</v>
      </c>
      <c r="B28" s="714"/>
      <c r="C28" s="714"/>
      <c r="D28" s="714"/>
      <c r="E28" s="714"/>
      <c r="F28" s="714"/>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700" t="s">
        <v>150</v>
      </c>
      <c r="B29" s="700"/>
      <c r="C29" s="700"/>
      <c r="D29" s="700"/>
      <c r="E29" s="700"/>
      <c r="F29" s="700"/>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726" t="s">
        <v>13</v>
      </c>
      <c r="F31" s="726"/>
    </row>
    <row r="32" spans="1:51" ht="12" customHeight="1">
      <c r="A32" s="101" t="s">
        <v>14</v>
      </c>
      <c r="B32" s="726" t="s">
        <v>188</v>
      </c>
      <c r="C32" s="726"/>
      <c r="D32" s="103" t="s">
        <v>15</v>
      </c>
      <c r="E32" s="726" t="s">
        <v>15</v>
      </c>
      <c r="F32" s="726"/>
    </row>
    <row r="33" spans="1:7" ht="12" customHeight="1">
      <c r="A33" s="104" t="s">
        <v>17</v>
      </c>
      <c r="B33" s="727" t="s">
        <v>187</v>
      </c>
      <c r="C33" s="727"/>
      <c r="D33" s="105" t="s">
        <v>55</v>
      </c>
      <c r="E33" s="727" t="s">
        <v>19</v>
      </c>
      <c r="F33" s="727"/>
    </row>
    <row r="34" spans="1:7" ht="12" customHeight="1">
      <c r="A34" s="104"/>
      <c r="B34" s="102"/>
      <c r="C34" s="102"/>
      <c r="D34" s="105" t="s">
        <v>20</v>
      </c>
      <c r="E34" s="727" t="s">
        <v>20</v>
      </c>
      <c r="F34" s="727"/>
    </row>
    <row r="35" spans="1:7" ht="14.25" customHeight="1" thickBot="1">
      <c r="A35" s="481" t="s">
        <v>677</v>
      </c>
      <c r="B35" s="83">
        <v>2025</v>
      </c>
      <c r="C35" s="83">
        <v>2026</v>
      </c>
      <c r="D35" s="83" t="s">
        <v>678</v>
      </c>
      <c r="E35" s="83">
        <v>2025</v>
      </c>
      <c r="F35" s="83">
        <v>2026</v>
      </c>
    </row>
    <row r="36" spans="1:7" ht="15.75" thickBot="1">
      <c r="A36" s="725" t="s">
        <v>443</v>
      </c>
      <c r="B36" s="725"/>
      <c r="C36" s="725"/>
      <c r="D36" s="725"/>
      <c r="E36" s="725"/>
      <c r="F36" s="725"/>
    </row>
    <row r="37" spans="1:7" ht="12.75">
      <c r="A37" s="86" t="s">
        <v>189</v>
      </c>
      <c r="B37" s="68">
        <v>11819</v>
      </c>
      <c r="C37" s="524">
        <v>11758</v>
      </c>
      <c r="D37" s="269">
        <v>-0.51611811489973292</v>
      </c>
      <c r="E37" s="510">
        <v>9.9869026997338288</v>
      </c>
      <c r="F37" s="510">
        <v>9.928143813697428</v>
      </c>
    </row>
    <row r="38" spans="1:7" ht="12.75">
      <c r="A38" s="89" t="s">
        <v>321</v>
      </c>
      <c r="B38" s="109">
        <v>106520</v>
      </c>
      <c r="C38" s="109">
        <v>106670</v>
      </c>
      <c r="D38" s="110">
        <v>0.1408186256102173</v>
      </c>
      <c r="E38" s="111">
        <v>90.008027377582494</v>
      </c>
      <c r="F38" s="111">
        <v>90.069323065751362</v>
      </c>
    </row>
    <row r="39" spans="1:7" ht="13.5" customHeight="1">
      <c r="A39" s="90" t="s">
        <v>263</v>
      </c>
      <c r="B39" s="525">
        <v>6</v>
      </c>
      <c r="C39" s="574">
        <v>3</v>
      </c>
      <c r="D39" s="110">
        <v>-50</v>
      </c>
      <c r="E39" s="528">
        <v>5.0699226836790744E-3</v>
      </c>
      <c r="F39" s="528">
        <v>2.5331205512070317E-3</v>
      </c>
    </row>
    <row r="40" spans="1:7" ht="14.25">
      <c r="A40" s="426" t="s">
        <v>10</v>
      </c>
      <c r="B40" s="440">
        <v>118345</v>
      </c>
      <c r="C40" s="440">
        <v>118431</v>
      </c>
      <c r="D40" s="422">
        <v>7.2668891799398949E-2</v>
      </c>
      <c r="E40" s="511">
        <v>100</v>
      </c>
      <c r="F40" s="511">
        <v>100</v>
      </c>
      <c r="G40" s="87"/>
    </row>
    <row r="41" spans="1:7" ht="12.75" thickBot="1">
      <c r="A41" s="73"/>
      <c r="B41" s="106"/>
      <c r="C41" s="106"/>
      <c r="D41" s="84"/>
      <c r="E41" s="106"/>
      <c r="F41" s="106"/>
    </row>
    <row r="42" spans="1:7" ht="15.75" thickBot="1">
      <c r="A42" s="725" t="s">
        <v>444</v>
      </c>
      <c r="B42" s="725"/>
      <c r="C42" s="725"/>
      <c r="D42" s="725"/>
      <c r="E42" s="725"/>
      <c r="F42" s="725"/>
    </row>
    <row r="43" spans="1:7" ht="12.75" customHeight="1">
      <c r="A43" s="86" t="s">
        <v>488</v>
      </c>
      <c r="B43" s="539">
        <v>199</v>
      </c>
      <c r="C43" s="540">
        <v>286</v>
      </c>
      <c r="D43" s="269">
        <v>43.718592964824118</v>
      </c>
      <c r="E43" s="510">
        <v>3.3111480865224627</v>
      </c>
      <c r="F43" s="510">
        <v>4.7595273756032617</v>
      </c>
    </row>
    <row r="44" spans="1:7" ht="12.75">
      <c r="A44" s="89" t="s">
        <v>489</v>
      </c>
      <c r="B44" s="537">
        <v>5811</v>
      </c>
      <c r="C44" s="537">
        <v>5723</v>
      </c>
      <c r="D44" s="110">
        <v>-1.5143692996042013</v>
      </c>
      <c r="E44" s="111">
        <v>96.688851913477535</v>
      </c>
      <c r="F44" s="111">
        <v>95.240472624396745</v>
      </c>
    </row>
    <row r="45" spans="1:7" ht="15.75" customHeight="1">
      <c r="A45" s="90" t="s">
        <v>490</v>
      </c>
      <c r="B45" s="525">
        <v>0</v>
      </c>
      <c r="C45" s="525">
        <v>0</v>
      </c>
      <c r="D45" s="525">
        <v>0</v>
      </c>
      <c r="E45" s="525">
        <v>0</v>
      </c>
      <c r="F45" s="641">
        <v>0</v>
      </c>
    </row>
    <row r="46" spans="1:7" ht="14.25">
      <c r="A46" s="426" t="s">
        <v>10</v>
      </c>
      <c r="B46" s="440">
        <v>6010</v>
      </c>
      <c r="C46" s="440">
        <v>6009</v>
      </c>
      <c r="D46" s="422">
        <v>-1.6638935108148623E-2</v>
      </c>
      <c r="E46" s="511">
        <v>100</v>
      </c>
      <c r="F46" s="511">
        <v>100</v>
      </c>
      <c r="G46" s="87"/>
    </row>
    <row r="47" spans="1:7" ht="14.25">
      <c r="A47" s="93"/>
      <c r="B47" s="107"/>
      <c r="C47" s="107"/>
      <c r="D47" s="108"/>
      <c r="E47" s="108"/>
      <c r="F47" s="108"/>
    </row>
    <row r="48" spans="1:7" ht="12.75">
      <c r="A48" s="724" t="s">
        <v>164</v>
      </c>
      <c r="B48" s="724"/>
      <c r="C48" s="724" t="s">
        <v>165</v>
      </c>
      <c r="D48" s="724"/>
      <c r="E48" s="724"/>
      <c r="F48" s="724"/>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6" type="noConversion"/>
  <printOptions horizontalCentered="1"/>
  <pageMargins left="0.7" right="0.7" top="0.75" bottom="0.75" header="0.3" footer="0.3"/>
  <pageSetup paperSize="9" scale="85" orientation="portrait" r:id="rId1"/>
  <headerFooter>
    <oddHeader xml:space="preserve">&amp;LBULETINI STATISTIKOR 
Statistics </oddHeader>
    <oddFooter>&amp;LAMF - Drejtoria e Statistikës
FSA -  Statistics Directorate</oddFooter>
  </headerFooter>
  <ignoredErrors>
    <ignoredError sqref="A17:F17 A41:F41 A16" evalError="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47"/>
  <sheetViews>
    <sheetView zoomScaleNormal="100" workbookViewId="0">
      <selection activeCell="I12" sqref="I1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8" s="317" customFormat="1" ht="15.75" customHeight="1">
      <c r="A1" s="364"/>
      <c r="B1" s="714"/>
      <c r="C1" s="714"/>
      <c r="D1" s="714"/>
      <c r="E1" s="714"/>
      <c r="F1" s="714"/>
      <c r="G1" s="714"/>
    </row>
    <row r="2" spans="1:8" s="317" customFormat="1" ht="15.75" customHeight="1">
      <c r="A2" s="714" t="s">
        <v>183</v>
      </c>
      <c r="B2" s="714"/>
      <c r="C2" s="714"/>
      <c r="D2" s="714"/>
      <c r="E2" s="714"/>
      <c r="F2" s="714"/>
      <c r="G2" s="714"/>
    </row>
    <row r="3" spans="1:8" s="317" customFormat="1" ht="15.75" customHeight="1">
      <c r="A3" s="700" t="s">
        <v>206</v>
      </c>
      <c r="B3" s="700"/>
      <c r="C3" s="700"/>
      <c r="D3" s="700"/>
      <c r="E3" s="700"/>
      <c r="F3" s="700"/>
      <c r="G3" s="700"/>
    </row>
    <row r="4" spans="1:8">
      <c r="A4" s="73"/>
      <c r="B4" s="73"/>
    </row>
    <row r="5" spans="1:8" ht="12" customHeight="1">
      <c r="A5" s="114"/>
      <c r="B5" s="115"/>
      <c r="C5" s="75"/>
      <c r="D5" s="76"/>
      <c r="E5" s="103" t="s">
        <v>54</v>
      </c>
      <c r="F5" s="731" t="s">
        <v>13</v>
      </c>
      <c r="G5" s="726"/>
    </row>
    <row r="6" spans="1:8" ht="15.75" customHeight="1">
      <c r="A6" s="116" t="s">
        <v>51</v>
      </c>
      <c r="B6" s="101" t="s">
        <v>11</v>
      </c>
      <c r="C6" s="731" t="s">
        <v>119</v>
      </c>
      <c r="D6" s="732"/>
      <c r="E6" s="103" t="s">
        <v>15</v>
      </c>
      <c r="F6" s="731" t="s">
        <v>15</v>
      </c>
      <c r="G6" s="726"/>
    </row>
    <row r="7" spans="1:8" ht="13.5" customHeight="1">
      <c r="A7" s="117"/>
      <c r="B7" s="104" t="s">
        <v>207</v>
      </c>
      <c r="C7" s="728" t="s">
        <v>324</v>
      </c>
      <c r="D7" s="729"/>
      <c r="E7" s="105" t="s">
        <v>55</v>
      </c>
      <c r="F7" s="728" t="s">
        <v>19</v>
      </c>
      <c r="G7" s="727"/>
    </row>
    <row r="8" spans="1:8" ht="12" customHeight="1">
      <c r="A8" s="118"/>
      <c r="B8" s="104"/>
      <c r="C8" s="75"/>
      <c r="D8" s="76"/>
      <c r="E8" s="105" t="s">
        <v>20</v>
      </c>
      <c r="F8" s="728" t="s">
        <v>20</v>
      </c>
      <c r="G8" s="727"/>
    </row>
    <row r="9" spans="1:8" ht="16.5" customHeight="1" thickBot="1">
      <c r="A9" s="73"/>
      <c r="B9" s="481" t="s">
        <v>677</v>
      </c>
      <c r="C9" s="83">
        <v>2025</v>
      </c>
      <c r="D9" s="83">
        <v>2026</v>
      </c>
      <c r="E9" s="83" t="s">
        <v>678</v>
      </c>
      <c r="F9" s="83">
        <v>2025</v>
      </c>
      <c r="G9" s="83">
        <v>2026</v>
      </c>
    </row>
    <row r="10" spans="1:8" ht="15.75" thickBot="1">
      <c r="A10" s="725" t="s">
        <v>445</v>
      </c>
      <c r="B10" s="725"/>
      <c r="C10" s="725"/>
      <c r="D10" s="725"/>
      <c r="E10" s="725"/>
      <c r="F10" s="725"/>
      <c r="G10" s="725"/>
    </row>
    <row r="11" spans="1:8" ht="22.5" customHeight="1">
      <c r="A11" s="414" t="s">
        <v>280</v>
      </c>
      <c r="B11" s="415" t="s">
        <v>308</v>
      </c>
      <c r="C11" s="596"/>
      <c r="D11" s="596"/>
      <c r="E11" s="142"/>
      <c r="F11" s="596"/>
      <c r="G11" s="596"/>
      <c r="H11" s="674"/>
    </row>
    <row r="12" spans="1:8" ht="25.5" customHeight="1">
      <c r="A12" s="119"/>
      <c r="B12" s="416" t="s">
        <v>284</v>
      </c>
      <c r="C12" s="148">
        <v>640.44502999999997</v>
      </c>
      <c r="D12" s="148">
        <v>633.39980000000003</v>
      </c>
      <c r="E12" s="142">
        <v>-1.1000522558508918</v>
      </c>
      <c r="F12" s="327" t="s">
        <v>528</v>
      </c>
      <c r="G12" s="327" t="s">
        <v>528</v>
      </c>
    </row>
    <row r="13" spans="1:8" ht="21" customHeight="1">
      <c r="A13" s="119"/>
      <c r="B13" s="375" t="s">
        <v>285</v>
      </c>
      <c r="C13" s="148">
        <v>122453.17294</v>
      </c>
      <c r="D13" s="148">
        <v>137596.00585999998</v>
      </c>
      <c r="E13" s="142">
        <v>12.366223394978682</v>
      </c>
      <c r="F13" s="313">
        <v>64.955873866743943</v>
      </c>
      <c r="G13" s="313">
        <v>73.782249613275681</v>
      </c>
    </row>
    <row r="14" spans="1:8" ht="23.25" customHeight="1">
      <c r="A14" s="119"/>
      <c r="B14" s="376" t="s">
        <v>286</v>
      </c>
      <c r="C14" s="148">
        <v>5123.7724200000002</v>
      </c>
      <c r="D14" s="148">
        <v>13178.22522</v>
      </c>
      <c r="E14" s="142">
        <v>157.19770785604098</v>
      </c>
      <c r="F14" s="313">
        <v>2.7179296954477214</v>
      </c>
      <c r="G14" s="313">
        <v>7.0664776681912693</v>
      </c>
    </row>
    <row r="15" spans="1:8" ht="23.25" customHeight="1">
      <c r="A15" s="119"/>
      <c r="B15" s="376" t="s">
        <v>287</v>
      </c>
      <c r="C15" s="148">
        <v>405.66417999999999</v>
      </c>
      <c r="D15" s="367">
        <v>294.45972</v>
      </c>
      <c r="E15" s="142">
        <v>-27.41293549753394</v>
      </c>
      <c r="F15" s="313">
        <v>0.21518651314365941</v>
      </c>
      <c r="G15" s="313">
        <v>0.15789630248570408</v>
      </c>
    </row>
    <row r="16" spans="1:8" ht="23.25" customHeight="1">
      <c r="A16" s="119"/>
      <c r="B16" s="376" t="s">
        <v>288</v>
      </c>
      <c r="C16" s="148">
        <v>22619.622989999996</v>
      </c>
      <c r="D16" s="148">
        <v>2033.90382</v>
      </c>
      <c r="E16" s="142">
        <v>-91.008232891860402</v>
      </c>
      <c r="F16" s="313">
        <v>11.998687682610417</v>
      </c>
      <c r="G16" s="313">
        <v>1.0906275832550172</v>
      </c>
    </row>
    <row r="17" spans="1:7" ht="23.25" customHeight="1">
      <c r="A17" s="119"/>
      <c r="B17" s="376" t="s">
        <v>289</v>
      </c>
      <c r="C17" s="148">
        <v>20.19455</v>
      </c>
      <c r="D17" s="148">
        <v>29.257680000000001</v>
      </c>
      <c r="E17" s="142">
        <v>44.87908866501111</v>
      </c>
      <c r="F17" s="142">
        <v>1.0712296064703784E-2</v>
      </c>
      <c r="G17" s="142">
        <v>1.5688663601629231E-2</v>
      </c>
    </row>
    <row r="18" spans="1:7" ht="23.25" customHeight="1">
      <c r="A18" s="119"/>
      <c r="B18" s="376" t="s">
        <v>290</v>
      </c>
      <c r="C18" s="148">
        <v>0</v>
      </c>
      <c r="D18" s="148">
        <v>1</v>
      </c>
      <c r="E18" s="142" t="s">
        <v>528</v>
      </c>
      <c r="F18" s="313" t="s">
        <v>528</v>
      </c>
      <c r="G18" s="314" t="s">
        <v>528</v>
      </c>
    </row>
    <row r="19" spans="1:7" ht="21.75" customHeight="1">
      <c r="A19" s="119"/>
      <c r="B19" s="285" t="s">
        <v>291</v>
      </c>
      <c r="C19" s="148">
        <v>24580.213580000003</v>
      </c>
      <c r="D19" s="148">
        <v>25348.053420000004</v>
      </c>
      <c r="E19" s="142">
        <v>3.1238127264474391</v>
      </c>
      <c r="F19" s="327">
        <v>13.038692380004136</v>
      </c>
      <c r="G19" s="327">
        <v>13.592228880160947</v>
      </c>
    </row>
    <row r="20" spans="1:7" ht="23.25" customHeight="1">
      <c r="A20" s="119"/>
      <c r="B20" s="376" t="s">
        <v>292</v>
      </c>
      <c r="C20" s="148">
        <v>0</v>
      </c>
      <c r="D20" s="148">
        <v>0</v>
      </c>
      <c r="E20" s="148">
        <v>0</v>
      </c>
      <c r="F20" s="148">
        <v>0</v>
      </c>
      <c r="G20" s="148">
        <v>0</v>
      </c>
    </row>
    <row r="21" spans="1:7" ht="23.25" customHeight="1">
      <c r="A21" s="120"/>
      <c r="B21" s="376" t="s">
        <v>293</v>
      </c>
      <c r="C21" s="148">
        <v>7213.182600000001</v>
      </c>
      <c r="D21" s="148">
        <v>3628.9539199999999</v>
      </c>
      <c r="E21" s="142">
        <v>-49.689975684242363</v>
      </c>
      <c r="F21" s="142">
        <v>3.8262673632227413</v>
      </c>
      <c r="G21" s="142">
        <v>1.9459313683345265</v>
      </c>
    </row>
    <row r="22" spans="1:7" ht="24.75" customHeight="1">
      <c r="A22" s="120"/>
      <c r="B22" s="376" t="s">
        <v>294</v>
      </c>
      <c r="C22" s="148">
        <v>5459.9255599999997</v>
      </c>
      <c r="D22" s="148">
        <v>3746.0473800000004</v>
      </c>
      <c r="E22" s="142">
        <v>-31.390138220126197</v>
      </c>
      <c r="F22" s="148">
        <v>2.8962437434834447</v>
      </c>
      <c r="G22" s="148">
        <v>2.0087196654206534</v>
      </c>
    </row>
    <row r="23" spans="1:7" ht="23.25" customHeight="1">
      <c r="A23" s="120"/>
      <c r="B23" s="376" t="s">
        <v>295</v>
      </c>
      <c r="C23" s="148">
        <v>0</v>
      </c>
      <c r="D23" s="327">
        <v>0</v>
      </c>
      <c r="E23" s="327">
        <v>0</v>
      </c>
      <c r="F23" s="148">
        <v>0</v>
      </c>
      <c r="G23" s="556">
        <v>0</v>
      </c>
    </row>
    <row r="24" spans="1:7" ht="23.25" customHeight="1">
      <c r="A24" s="120"/>
      <c r="B24" s="376" t="s">
        <v>296</v>
      </c>
      <c r="C24" s="148">
        <v>1.2806300000000002</v>
      </c>
      <c r="D24" s="148">
        <v>0</v>
      </c>
      <c r="E24" s="142">
        <v>-100</v>
      </c>
      <c r="F24" s="148">
        <v>0</v>
      </c>
      <c r="G24" s="556">
        <v>0</v>
      </c>
    </row>
    <row r="25" spans="1:7" ht="23.25" customHeight="1">
      <c r="A25" s="120"/>
      <c r="B25" s="376" t="s">
        <v>297</v>
      </c>
      <c r="C25" s="109">
        <v>0</v>
      </c>
      <c r="D25" s="148">
        <v>0</v>
      </c>
      <c r="E25" s="148">
        <v>0</v>
      </c>
      <c r="F25" s="148">
        <v>0</v>
      </c>
      <c r="G25" s="148">
        <v>0</v>
      </c>
    </row>
    <row r="26" spans="1:7" ht="23.25" customHeight="1">
      <c r="A26" s="291" t="s">
        <v>281</v>
      </c>
      <c r="B26" s="377" t="s">
        <v>309</v>
      </c>
      <c r="C26" s="289">
        <v>0</v>
      </c>
      <c r="D26" s="290">
        <v>0</v>
      </c>
      <c r="E26" s="290">
        <v>0</v>
      </c>
      <c r="F26" s="290">
        <v>0</v>
      </c>
      <c r="G26" s="290">
        <v>0</v>
      </c>
    </row>
    <row r="27" spans="1:7" ht="23.25" customHeight="1">
      <c r="A27" s="282"/>
      <c r="B27" s="377" t="s">
        <v>298</v>
      </c>
      <c r="C27" s="109">
        <v>0</v>
      </c>
      <c r="D27" s="148">
        <v>0</v>
      </c>
      <c r="E27" s="148">
        <v>0</v>
      </c>
      <c r="F27" s="148">
        <v>0</v>
      </c>
      <c r="G27" s="148">
        <v>0</v>
      </c>
    </row>
    <row r="28" spans="1:7" ht="23.25" customHeight="1">
      <c r="A28" s="282"/>
      <c r="B28" s="377" t="s">
        <v>299</v>
      </c>
      <c r="C28" s="109">
        <v>0</v>
      </c>
      <c r="D28" s="148">
        <v>0</v>
      </c>
      <c r="E28" s="148">
        <v>0</v>
      </c>
      <c r="F28" s="148">
        <v>0</v>
      </c>
      <c r="G28" s="148">
        <v>0</v>
      </c>
    </row>
    <row r="29" spans="1:7" ht="31.5" customHeight="1">
      <c r="A29" s="292" t="s">
        <v>282</v>
      </c>
      <c r="B29" s="375" t="s">
        <v>368</v>
      </c>
      <c r="C29" s="289">
        <v>0</v>
      </c>
      <c r="D29" s="290">
        <v>0</v>
      </c>
      <c r="E29" s="290">
        <v>0</v>
      </c>
      <c r="F29" s="290">
        <v>0</v>
      </c>
      <c r="G29" s="290">
        <v>0</v>
      </c>
    </row>
    <row r="30" spans="1:7" ht="28.5" customHeight="1">
      <c r="A30" s="292" t="s">
        <v>283</v>
      </c>
      <c r="B30" s="375" t="s">
        <v>310</v>
      </c>
      <c r="C30" s="610">
        <v>0</v>
      </c>
      <c r="D30" s="289">
        <v>0</v>
      </c>
      <c r="E30" s="289">
        <v>0</v>
      </c>
      <c r="F30" s="289">
        <v>0</v>
      </c>
      <c r="G30" s="289">
        <v>0</v>
      </c>
    </row>
    <row r="31" spans="1:7" ht="15.75" customHeight="1">
      <c r="A31" s="378"/>
      <c r="B31" s="386" t="s">
        <v>279</v>
      </c>
      <c r="C31" s="379">
        <v>188517.47448</v>
      </c>
      <c r="D31" s="379">
        <v>186489.30682000003</v>
      </c>
      <c r="E31" s="380">
        <v>-1.0758512788241026</v>
      </c>
      <c r="F31" s="381">
        <v>100</v>
      </c>
      <c r="G31" s="387">
        <v>100</v>
      </c>
    </row>
    <row r="32" spans="1:7">
      <c r="A32" s="122"/>
      <c r="C32" s="85"/>
      <c r="D32" s="85"/>
    </row>
    <row r="33" spans="1:7" ht="15">
      <c r="A33" s="123"/>
      <c r="B33" s="124" t="s">
        <v>184</v>
      </c>
      <c r="C33" s="124"/>
      <c r="D33" s="334"/>
      <c r="E33" s="125"/>
      <c r="F33" s="734"/>
      <c r="G33" s="734"/>
    </row>
    <row r="34" spans="1:7" ht="14.25">
      <c r="A34" s="123"/>
      <c r="B34" s="733">
        <v>2025</v>
      </c>
      <c r="C34" s="733"/>
      <c r="D34" s="733">
        <v>2026</v>
      </c>
      <c r="E34" s="733"/>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9" type="noConversion"/>
  <printOptions horizontalCentered="1"/>
  <pageMargins left="0.7" right="0.7" top="0.75" bottom="0.75" header="0.3" footer="0.3"/>
  <pageSetup paperSize="9" scale="79" orientation="portrait" r:id="rId2"/>
  <headerFooter>
    <oddHeader xml:space="preserve">&amp;LBULETINI STATISTIKOR 
Statistics </oddHeader>
    <oddFooter>&amp;LAMF - Drejtoria e Statistikës
FSA -  Statistics Directorate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H40"/>
  <sheetViews>
    <sheetView topLeftCell="A6" zoomScaleNormal="100" workbookViewId="0">
      <selection activeCell="M48" sqref="M48"/>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714" t="s">
        <v>208</v>
      </c>
      <c r="B2" s="714"/>
      <c r="C2" s="714"/>
      <c r="D2" s="714"/>
      <c r="E2" s="714"/>
      <c r="F2" s="714"/>
      <c r="G2" s="714"/>
      <c r="H2" s="112"/>
    </row>
    <row r="3" spans="1:8" ht="15.75">
      <c r="A3" s="700" t="s">
        <v>209</v>
      </c>
      <c r="B3" s="700"/>
      <c r="C3" s="700"/>
      <c r="D3" s="700"/>
      <c r="E3" s="700"/>
      <c r="F3" s="700"/>
      <c r="G3" s="700"/>
      <c r="H3" s="113"/>
    </row>
    <row r="5" spans="1:8" ht="14.25">
      <c r="A5" s="114"/>
      <c r="B5" s="115"/>
      <c r="C5" s="735" t="s">
        <v>162</v>
      </c>
      <c r="D5" s="736"/>
      <c r="E5" s="103" t="s">
        <v>54</v>
      </c>
      <c r="F5" s="731" t="s">
        <v>13</v>
      </c>
      <c r="G5" s="726"/>
    </row>
    <row r="6" spans="1:8" ht="14.25">
      <c r="A6" s="116" t="s">
        <v>51</v>
      </c>
      <c r="B6" s="101" t="s">
        <v>11</v>
      </c>
      <c r="C6" s="731" t="s">
        <v>119</v>
      </c>
      <c r="D6" s="732"/>
      <c r="E6" s="103" t="s">
        <v>15</v>
      </c>
      <c r="F6" s="731" t="s">
        <v>15</v>
      </c>
      <c r="G6" s="726"/>
    </row>
    <row r="7" spans="1:8" ht="15">
      <c r="A7" s="117"/>
      <c r="B7" s="104" t="s">
        <v>207</v>
      </c>
      <c r="C7" s="728" t="s">
        <v>324</v>
      </c>
      <c r="D7" s="729"/>
      <c r="E7" s="105" t="s">
        <v>55</v>
      </c>
      <c r="F7" s="728" t="s">
        <v>19</v>
      </c>
      <c r="G7" s="727"/>
    </row>
    <row r="8" spans="1:8" ht="15">
      <c r="A8" s="118"/>
      <c r="B8" s="104"/>
      <c r="C8" s="75"/>
      <c r="D8" s="76"/>
      <c r="E8" s="105" t="s">
        <v>20</v>
      </c>
      <c r="F8" s="728" t="s">
        <v>20</v>
      </c>
      <c r="G8" s="727"/>
    </row>
    <row r="9" spans="1:8" ht="16.5" customHeight="1" thickBot="1">
      <c r="A9" s="73"/>
      <c r="B9" s="481" t="s">
        <v>677</v>
      </c>
      <c r="C9" s="83">
        <v>2025</v>
      </c>
      <c r="D9" s="83">
        <v>2026</v>
      </c>
      <c r="E9" s="83" t="s">
        <v>678</v>
      </c>
      <c r="F9" s="83">
        <v>2025</v>
      </c>
      <c r="G9" s="83">
        <v>2026</v>
      </c>
    </row>
    <row r="10" spans="1:8" ht="15.75" thickBot="1">
      <c r="A10" s="725" t="s">
        <v>446</v>
      </c>
      <c r="B10" s="725"/>
      <c r="C10" s="725"/>
      <c r="D10" s="725"/>
      <c r="E10" s="725"/>
      <c r="F10" s="725"/>
      <c r="G10" s="725"/>
    </row>
    <row r="11" spans="1:8" ht="27" customHeight="1">
      <c r="A11" s="382" t="s">
        <v>280</v>
      </c>
      <c r="B11" s="382" t="s">
        <v>312</v>
      </c>
      <c r="C11" s="383"/>
      <c r="D11" s="383"/>
      <c r="E11" s="384"/>
      <c r="F11" s="385"/>
      <c r="G11" s="385"/>
    </row>
    <row r="12" spans="1:8" ht="27" customHeight="1">
      <c r="A12" s="287"/>
      <c r="B12" s="288" t="s">
        <v>284</v>
      </c>
      <c r="C12" s="326">
        <v>0</v>
      </c>
      <c r="D12" s="326">
        <v>0</v>
      </c>
      <c r="E12" s="326">
        <v>0</v>
      </c>
      <c r="F12" s="326">
        <v>0</v>
      </c>
      <c r="G12" s="326">
        <v>0</v>
      </c>
      <c r="H12" s="326">
        <v>0</v>
      </c>
    </row>
    <row r="13" spans="1:8" ht="27" customHeight="1">
      <c r="A13" s="119"/>
      <c r="B13" s="121" t="s">
        <v>506</v>
      </c>
      <c r="C13" s="109">
        <v>26702.60123</v>
      </c>
      <c r="D13" s="148">
        <v>6697.5254399999994</v>
      </c>
      <c r="E13" s="316">
        <v>-74.918078645928233</v>
      </c>
      <c r="F13" s="313">
        <v>62.930517755742876</v>
      </c>
      <c r="G13" s="592">
        <v>38.515766056538496</v>
      </c>
    </row>
    <row r="14" spans="1:8" ht="27" customHeight="1">
      <c r="A14" s="119"/>
      <c r="B14" s="121" t="s">
        <v>507</v>
      </c>
      <c r="C14" s="109">
        <v>17.239249999999998</v>
      </c>
      <c r="D14" s="148">
        <v>0</v>
      </c>
      <c r="E14" s="316">
        <v>-100</v>
      </c>
      <c r="F14" s="313">
        <v>4.0628061621271881E-2</v>
      </c>
      <c r="G14" s="592" t="s">
        <v>528</v>
      </c>
    </row>
    <row r="15" spans="1:8" ht="27" customHeight="1">
      <c r="A15" s="119"/>
      <c r="B15" s="121" t="s">
        <v>508</v>
      </c>
      <c r="C15" s="109">
        <v>0</v>
      </c>
      <c r="D15" s="148">
        <v>0</v>
      </c>
      <c r="E15" s="148">
        <v>0</v>
      </c>
      <c r="F15" s="148">
        <v>0</v>
      </c>
      <c r="G15" s="148">
        <v>0</v>
      </c>
      <c r="H15" s="148">
        <v>0</v>
      </c>
    </row>
    <row r="16" spans="1:8" ht="27" customHeight="1">
      <c r="A16" s="119"/>
      <c r="B16" s="121" t="s">
        <v>509</v>
      </c>
      <c r="C16" s="109">
        <v>3111.17</v>
      </c>
      <c r="D16" s="148">
        <v>44.4</v>
      </c>
      <c r="E16" s="316">
        <v>-98.572884156121333</v>
      </c>
      <c r="F16" s="313">
        <v>7.3321522963152361</v>
      </c>
      <c r="G16" s="592">
        <v>0.25533311194265645</v>
      </c>
    </row>
    <row r="17" spans="1:8" ht="27" customHeight="1">
      <c r="A17" s="119"/>
      <c r="B17" s="121" t="s">
        <v>510</v>
      </c>
      <c r="C17" s="109">
        <v>0</v>
      </c>
      <c r="D17" s="148">
        <v>0</v>
      </c>
      <c r="E17" s="148">
        <v>0</v>
      </c>
      <c r="F17" s="148">
        <v>0</v>
      </c>
      <c r="G17" s="148">
        <v>0</v>
      </c>
      <c r="H17" s="148">
        <v>0</v>
      </c>
    </row>
    <row r="18" spans="1:8" ht="27" customHeight="1">
      <c r="A18" s="119"/>
      <c r="B18" s="121" t="s">
        <v>511</v>
      </c>
      <c r="C18" s="109">
        <v>0</v>
      </c>
      <c r="D18" s="148">
        <v>0</v>
      </c>
      <c r="E18" s="148">
        <v>0</v>
      </c>
      <c r="F18" s="148">
        <v>0</v>
      </c>
      <c r="G18" s="148">
        <v>0</v>
      </c>
      <c r="H18" s="148">
        <v>0</v>
      </c>
    </row>
    <row r="19" spans="1:8" ht="27" customHeight="1">
      <c r="A19" s="119"/>
      <c r="B19" s="121" t="s">
        <v>512</v>
      </c>
      <c r="C19" s="109">
        <v>8543.8359600000003</v>
      </c>
      <c r="D19" s="148">
        <v>4878.6913000000004</v>
      </c>
      <c r="E19" s="316">
        <v>-42.898115988640775</v>
      </c>
      <c r="F19" s="313">
        <v>20.135417368210256</v>
      </c>
      <c r="G19" s="592">
        <v>28.056113329652348</v>
      </c>
    </row>
    <row r="20" spans="1:8" ht="27" customHeight="1">
      <c r="A20" s="119"/>
      <c r="B20" s="121" t="s">
        <v>513</v>
      </c>
      <c r="C20" s="109">
        <v>0</v>
      </c>
      <c r="D20" s="148">
        <v>0</v>
      </c>
      <c r="E20" s="148">
        <v>0</v>
      </c>
      <c r="F20" s="148">
        <v>0</v>
      </c>
      <c r="G20" s="148">
        <v>0</v>
      </c>
      <c r="H20" s="148">
        <v>0</v>
      </c>
    </row>
    <row r="21" spans="1:8" ht="27" customHeight="1">
      <c r="A21" s="120"/>
      <c r="B21" s="121" t="s">
        <v>514</v>
      </c>
      <c r="C21" s="109">
        <v>1808.37869</v>
      </c>
      <c r="D21" s="148">
        <v>2589.4730099999997</v>
      </c>
      <c r="E21" s="316">
        <v>43.193072574859848</v>
      </c>
      <c r="F21" s="313">
        <v>4.2618397466197733</v>
      </c>
      <c r="G21" s="592">
        <v>14.891400944477869</v>
      </c>
    </row>
    <row r="22" spans="1:8" ht="27" customHeight="1">
      <c r="A22" s="120"/>
      <c r="B22" s="121" t="s">
        <v>515</v>
      </c>
      <c r="C22" s="109">
        <v>2248.654</v>
      </c>
      <c r="D22" s="148">
        <v>2907.0702700000002</v>
      </c>
      <c r="E22" s="316">
        <v>29.280461556113124</v>
      </c>
      <c r="F22" s="313">
        <v>5.2994447714906103</v>
      </c>
      <c r="G22" s="592">
        <v>16.717822042231496</v>
      </c>
    </row>
    <row r="23" spans="1:8" ht="27" customHeight="1">
      <c r="A23" s="120"/>
      <c r="B23" s="121" t="s">
        <v>295</v>
      </c>
      <c r="C23" s="109">
        <v>0</v>
      </c>
      <c r="D23" s="148">
        <v>0</v>
      </c>
      <c r="E23" s="148">
        <v>0</v>
      </c>
      <c r="F23" s="148">
        <v>0</v>
      </c>
      <c r="G23" s="148">
        <v>0</v>
      </c>
      <c r="H23" s="148">
        <v>0</v>
      </c>
    </row>
    <row r="24" spans="1:8" ht="27" customHeight="1">
      <c r="A24" s="120"/>
      <c r="B24" s="121" t="s">
        <v>296</v>
      </c>
      <c r="C24" s="109">
        <v>0</v>
      </c>
      <c r="D24" s="148">
        <v>271.88900000000001</v>
      </c>
      <c r="E24" s="148">
        <v>0</v>
      </c>
      <c r="F24" s="148">
        <v>0</v>
      </c>
      <c r="G24" s="592">
        <v>1.5635645151571378</v>
      </c>
      <c r="H24" s="148">
        <v>0</v>
      </c>
    </row>
    <row r="25" spans="1:8" ht="27" customHeight="1">
      <c r="A25" s="120"/>
      <c r="B25" s="121" t="s">
        <v>303</v>
      </c>
      <c r="C25" s="109">
        <v>0</v>
      </c>
      <c r="D25" s="109">
        <v>0</v>
      </c>
      <c r="E25" s="148">
        <v>0</v>
      </c>
      <c r="F25" s="109">
        <v>0</v>
      </c>
      <c r="G25" s="109">
        <v>0</v>
      </c>
      <c r="H25" s="148">
        <v>0</v>
      </c>
    </row>
    <row r="26" spans="1:8" ht="27" customHeight="1">
      <c r="A26" s="282" t="s">
        <v>281</v>
      </c>
      <c r="B26" s="121" t="s">
        <v>306</v>
      </c>
      <c r="C26" s="289">
        <v>0</v>
      </c>
      <c r="D26" s="289">
        <v>0</v>
      </c>
      <c r="E26" s="148">
        <v>0</v>
      </c>
      <c r="F26" s="289"/>
      <c r="G26" s="289"/>
      <c r="H26" s="290">
        <v>0</v>
      </c>
    </row>
    <row r="27" spans="1:8" ht="27" customHeight="1">
      <c r="A27" s="282"/>
      <c r="B27" s="121" t="s">
        <v>298</v>
      </c>
      <c r="C27" s="109">
        <v>0</v>
      </c>
      <c r="D27" s="109">
        <v>0</v>
      </c>
      <c r="E27" s="148">
        <v>0</v>
      </c>
      <c r="F27" s="109">
        <v>0</v>
      </c>
      <c r="G27" s="109">
        <v>0</v>
      </c>
      <c r="H27" s="148">
        <v>0</v>
      </c>
    </row>
    <row r="28" spans="1:8" ht="27" customHeight="1">
      <c r="A28" s="282"/>
      <c r="B28" s="121" t="s">
        <v>304</v>
      </c>
      <c r="C28" s="109">
        <v>0</v>
      </c>
      <c r="D28" s="109">
        <v>0</v>
      </c>
      <c r="E28" s="148">
        <v>0</v>
      </c>
      <c r="F28" s="109">
        <v>0</v>
      </c>
      <c r="G28" s="109">
        <v>0</v>
      </c>
      <c r="H28" s="148">
        <v>0</v>
      </c>
    </row>
    <row r="29" spans="1:8" ht="29.25" customHeight="1">
      <c r="A29" s="292" t="s">
        <v>282</v>
      </c>
      <c r="B29" s="285" t="s">
        <v>368</v>
      </c>
      <c r="C29" s="289">
        <v>0</v>
      </c>
      <c r="D29" s="289">
        <v>0</v>
      </c>
      <c r="E29" s="148">
        <v>0</v>
      </c>
      <c r="F29" s="289">
        <v>0</v>
      </c>
      <c r="G29" s="289">
        <v>0</v>
      </c>
      <c r="H29" s="290">
        <v>0</v>
      </c>
    </row>
    <row r="30" spans="1:8" ht="31.5" customHeight="1">
      <c r="A30" s="374" t="s">
        <v>283</v>
      </c>
      <c r="B30" s="306" t="s">
        <v>311</v>
      </c>
      <c r="C30" s="307">
        <v>0</v>
      </c>
      <c r="D30" s="307">
        <v>0</v>
      </c>
      <c r="E30" s="148">
        <v>0</v>
      </c>
      <c r="F30" s="307">
        <v>0</v>
      </c>
      <c r="G30" s="307">
        <v>0</v>
      </c>
      <c r="H30" s="290">
        <v>0</v>
      </c>
    </row>
    <row r="31" spans="1:8" ht="24" customHeight="1">
      <c r="A31" s="388"/>
      <c r="B31" s="386" t="s">
        <v>279</v>
      </c>
      <c r="C31" s="379">
        <v>42431.879129999994</v>
      </c>
      <c r="D31" s="379">
        <v>17389.049019999999</v>
      </c>
      <c r="E31" s="380">
        <v>-59.01890423772047</v>
      </c>
      <c r="F31" s="381">
        <v>100.00000000000001</v>
      </c>
      <c r="G31" s="387">
        <v>100</v>
      </c>
    </row>
    <row r="32" spans="1:8">
      <c r="C32" s="218"/>
      <c r="D32" s="218"/>
    </row>
    <row r="33" spans="1:8" ht="13.5">
      <c r="B33" s="124" t="s">
        <v>194</v>
      </c>
    </row>
    <row r="34" spans="1:8">
      <c r="B34" s="126">
        <v>2025</v>
      </c>
      <c r="C34" s="541">
        <v>2026</v>
      </c>
    </row>
    <row r="35" spans="1:8" s="72" customFormat="1" ht="14.25">
      <c r="A35" s="123"/>
      <c r="B35" s="733"/>
      <c r="C35" s="733"/>
      <c r="D35" s="733"/>
      <c r="E35" s="733"/>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4"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55"/>
  <sheetViews>
    <sheetView topLeftCell="A13" zoomScaleNormal="100" workbookViewId="0">
      <selection activeCell="J34" sqref="J34"/>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04" customFormat="1" ht="19.5" customHeight="1">
      <c r="A1" s="714" t="s">
        <v>61</v>
      </c>
      <c r="B1" s="714"/>
      <c r="C1" s="714"/>
      <c r="D1" s="714"/>
      <c r="E1" s="714"/>
      <c r="F1" s="714"/>
      <c r="G1" s="714"/>
    </row>
    <row r="2" spans="1:7" s="504" customFormat="1" ht="15.75" customHeight="1">
      <c r="A2" s="700" t="s">
        <v>62</v>
      </c>
      <c r="B2" s="700"/>
      <c r="C2" s="700"/>
      <c r="D2" s="700"/>
      <c r="E2" s="700"/>
      <c r="F2" s="700"/>
      <c r="G2" s="700"/>
    </row>
    <row r="3" spans="1:7">
      <c r="A3" s="73"/>
      <c r="B3" s="73"/>
      <c r="E3" s="293"/>
    </row>
    <row r="4" spans="1:7" ht="12" customHeight="1">
      <c r="A4" s="114"/>
      <c r="B4" s="115"/>
      <c r="C4" s="102"/>
      <c r="D4" s="151"/>
      <c r="E4" s="294" t="s">
        <v>54</v>
      </c>
      <c r="F4" s="737" t="s">
        <v>13</v>
      </c>
      <c r="G4" s="738"/>
    </row>
    <row r="5" spans="1:7" ht="12" customHeight="1">
      <c r="A5" s="116" t="s">
        <v>53</v>
      </c>
      <c r="B5" s="101" t="s">
        <v>11</v>
      </c>
      <c r="C5" s="737" t="s">
        <v>188</v>
      </c>
      <c r="D5" s="738"/>
      <c r="E5" s="294" t="s">
        <v>15</v>
      </c>
      <c r="F5" s="737" t="s">
        <v>15</v>
      </c>
      <c r="G5" s="738"/>
    </row>
    <row r="6" spans="1:7" ht="12" customHeight="1">
      <c r="A6" s="117"/>
      <c r="B6" s="104" t="s">
        <v>207</v>
      </c>
      <c r="C6" s="739" t="s">
        <v>187</v>
      </c>
      <c r="D6" s="740"/>
      <c r="E6" s="295" t="s">
        <v>55</v>
      </c>
      <c r="F6" s="739" t="s">
        <v>19</v>
      </c>
      <c r="G6" s="740"/>
    </row>
    <row r="7" spans="1:7" ht="12" customHeight="1">
      <c r="A7" s="118"/>
      <c r="B7" s="104"/>
      <c r="C7" s="102"/>
      <c r="D7" s="151"/>
      <c r="E7" s="295" t="s">
        <v>20</v>
      </c>
      <c r="F7" s="728" t="s">
        <v>20</v>
      </c>
      <c r="G7" s="727"/>
    </row>
    <row r="8" spans="1:7" ht="16.5" customHeight="1" thickBot="1">
      <c r="A8" s="73"/>
      <c r="B8" s="481" t="s">
        <v>677</v>
      </c>
      <c r="C8" s="83">
        <v>2025</v>
      </c>
      <c r="D8" s="83">
        <v>2026</v>
      </c>
      <c r="E8" s="83" t="s">
        <v>678</v>
      </c>
      <c r="F8" s="83">
        <v>2025</v>
      </c>
      <c r="G8" s="83">
        <v>2026</v>
      </c>
    </row>
    <row r="9" spans="1:7" ht="15.75" thickBot="1">
      <c r="A9" s="725" t="s">
        <v>447</v>
      </c>
      <c r="B9" s="741"/>
      <c r="C9" s="725"/>
      <c r="D9" s="725"/>
      <c r="E9" s="725"/>
      <c r="F9" s="725"/>
      <c r="G9" s="725"/>
    </row>
    <row r="10" spans="1:7" ht="24.75" customHeight="1">
      <c r="A10" s="382"/>
      <c r="B10" s="382" t="s">
        <v>305</v>
      </c>
      <c r="C10" s="383"/>
      <c r="D10" s="383"/>
      <c r="E10" s="384"/>
      <c r="F10" s="385"/>
      <c r="G10" s="385"/>
    </row>
    <row r="11" spans="1:7" ht="24.75" customHeight="1">
      <c r="A11" s="119"/>
      <c r="B11" s="121" t="s">
        <v>284</v>
      </c>
      <c r="C11" s="109">
        <v>40</v>
      </c>
      <c r="D11" s="109">
        <v>40</v>
      </c>
      <c r="E11" s="269">
        <v>0</v>
      </c>
      <c r="F11" s="111">
        <v>0.33843810813097552</v>
      </c>
      <c r="G11" s="327">
        <v>0.34019391052900155</v>
      </c>
    </row>
    <row r="12" spans="1:7" ht="24.75" customHeight="1">
      <c r="A12" s="119"/>
      <c r="B12" s="121" t="s">
        <v>285</v>
      </c>
      <c r="C12" s="109">
        <v>8844</v>
      </c>
      <c r="D12" s="109">
        <v>9427</v>
      </c>
      <c r="E12" s="269">
        <v>6.592039800995031</v>
      </c>
      <c r="F12" s="110">
        <v>74.828665707758688</v>
      </c>
      <c r="G12" s="110">
        <v>80.17519986392243</v>
      </c>
    </row>
    <row r="13" spans="1:7" ht="24.75" customHeight="1">
      <c r="A13" s="119"/>
      <c r="B13" s="121" t="s">
        <v>286</v>
      </c>
      <c r="C13" s="109">
        <v>56</v>
      </c>
      <c r="D13" s="109">
        <v>79</v>
      </c>
      <c r="E13" s="269">
        <v>41.071428571428584</v>
      </c>
      <c r="F13" s="110">
        <v>0.47381335138336572</v>
      </c>
      <c r="G13" s="110">
        <v>0.67188297329477809</v>
      </c>
    </row>
    <row r="14" spans="1:7" ht="24.75" customHeight="1">
      <c r="A14" s="119"/>
      <c r="B14" s="121" t="s">
        <v>287</v>
      </c>
      <c r="C14" s="109">
        <v>465</v>
      </c>
      <c r="D14" s="109">
        <v>423</v>
      </c>
      <c r="E14" s="269">
        <v>-9.0322580645161299</v>
      </c>
      <c r="F14" s="110">
        <v>3.9343430070225907</v>
      </c>
      <c r="G14" s="110">
        <v>3.5975506038441916</v>
      </c>
    </row>
    <row r="15" spans="1:7" ht="24.75" customHeight="1">
      <c r="A15" s="119"/>
      <c r="B15" s="121" t="s">
        <v>288</v>
      </c>
      <c r="C15" s="109">
        <v>1235</v>
      </c>
      <c r="D15" s="109">
        <v>780</v>
      </c>
      <c r="E15" s="269">
        <v>-36.842105263157897</v>
      </c>
      <c r="F15" s="110">
        <v>10.449276588543869</v>
      </c>
      <c r="G15" s="110">
        <v>6.6337812553155295</v>
      </c>
    </row>
    <row r="16" spans="1:7" ht="24.75" customHeight="1">
      <c r="A16" s="119"/>
      <c r="B16" s="121" t="s">
        <v>300</v>
      </c>
      <c r="C16" s="109">
        <v>6</v>
      </c>
      <c r="D16" s="109">
        <v>8</v>
      </c>
      <c r="E16" s="269">
        <v>33.333333333333329</v>
      </c>
      <c r="F16" s="110">
        <v>5.0765716219646331E-2</v>
      </c>
      <c r="G16" s="110">
        <v>6.8038782105800305E-2</v>
      </c>
    </row>
    <row r="17" spans="1:7" ht="24.75" customHeight="1">
      <c r="A17" s="119"/>
      <c r="B17" s="121" t="s">
        <v>290</v>
      </c>
      <c r="C17" s="109">
        <v>0</v>
      </c>
      <c r="D17" s="109">
        <v>1</v>
      </c>
      <c r="E17" s="269" t="s">
        <v>528</v>
      </c>
      <c r="F17" s="269" t="s">
        <v>528</v>
      </c>
      <c r="G17" s="142">
        <v>8.5048477632250381E-3</v>
      </c>
    </row>
    <row r="18" spans="1:7" ht="24.75" customHeight="1">
      <c r="A18" s="119"/>
      <c r="B18" s="121" t="s">
        <v>301</v>
      </c>
      <c r="C18" s="109">
        <v>733</v>
      </c>
      <c r="D18" s="109">
        <v>739</v>
      </c>
      <c r="E18" s="269">
        <v>0.81855388813096841</v>
      </c>
      <c r="F18" s="142">
        <v>6.2018783315001267</v>
      </c>
      <c r="G18" s="142">
        <v>6.2850824970233035</v>
      </c>
    </row>
    <row r="19" spans="1:7" ht="24.75" customHeight="1">
      <c r="A19" s="119"/>
      <c r="B19" s="121" t="s">
        <v>292</v>
      </c>
      <c r="C19" s="109">
        <v>0</v>
      </c>
      <c r="D19" s="109">
        <v>0</v>
      </c>
      <c r="E19" s="109" t="s">
        <v>528</v>
      </c>
      <c r="F19" s="109">
        <v>0</v>
      </c>
      <c r="G19" s="109">
        <v>0</v>
      </c>
    </row>
    <row r="20" spans="1:7" ht="24.75" customHeight="1">
      <c r="A20" s="120"/>
      <c r="B20" s="121" t="s">
        <v>302</v>
      </c>
      <c r="C20" s="109">
        <v>222</v>
      </c>
      <c r="D20" s="109">
        <v>134</v>
      </c>
      <c r="E20" s="269">
        <v>-39.639639639639633</v>
      </c>
      <c r="F20" s="142">
        <v>1.8783315001269143</v>
      </c>
      <c r="G20" s="142">
        <v>1.139649600272155</v>
      </c>
    </row>
    <row r="21" spans="1:7" ht="24.75" customHeight="1">
      <c r="A21" s="120"/>
      <c r="B21" s="121" t="s">
        <v>294</v>
      </c>
      <c r="C21" s="109">
        <v>217</v>
      </c>
      <c r="D21" s="109">
        <v>127</v>
      </c>
      <c r="E21" s="269">
        <v>-41.474654377880185</v>
      </c>
      <c r="F21" s="142">
        <v>1.8360267366105423</v>
      </c>
      <c r="G21" s="142">
        <v>1.0801156659295799</v>
      </c>
    </row>
    <row r="22" spans="1:7" ht="24.75" customHeight="1">
      <c r="A22" s="120"/>
      <c r="B22" s="121" t="s">
        <v>295</v>
      </c>
      <c r="C22" s="109">
        <v>0</v>
      </c>
      <c r="D22" s="109">
        <v>0</v>
      </c>
      <c r="E22" s="109" t="s">
        <v>528</v>
      </c>
      <c r="F22" s="109">
        <v>0</v>
      </c>
      <c r="G22" s="109">
        <v>0</v>
      </c>
    </row>
    <row r="23" spans="1:7" ht="24.75" customHeight="1">
      <c r="A23" s="120"/>
      <c r="B23" s="121" t="s">
        <v>296</v>
      </c>
      <c r="C23" s="109">
        <v>1</v>
      </c>
      <c r="D23" s="109">
        <v>0</v>
      </c>
      <c r="E23" s="269">
        <v>-100</v>
      </c>
      <c r="F23" s="327">
        <v>8.4609527032743891E-3</v>
      </c>
      <c r="G23" s="327">
        <v>0</v>
      </c>
    </row>
    <row r="24" spans="1:7" ht="24.75" customHeight="1">
      <c r="A24" s="476"/>
      <c r="B24" s="121" t="s">
        <v>303</v>
      </c>
      <c r="C24" s="109">
        <v>0</v>
      </c>
      <c r="D24" s="109">
        <v>0</v>
      </c>
      <c r="E24" s="109">
        <v>0</v>
      </c>
      <c r="F24" s="109">
        <v>0</v>
      </c>
      <c r="G24" s="109">
        <v>0</v>
      </c>
    </row>
    <row r="25" spans="1:7" ht="24.75" customHeight="1">
      <c r="A25" s="282" t="s">
        <v>281</v>
      </c>
      <c r="B25" s="121" t="s">
        <v>306</v>
      </c>
      <c r="C25" s="289">
        <v>0</v>
      </c>
      <c r="D25" s="109">
        <v>0</v>
      </c>
      <c r="E25" s="109">
        <v>0</v>
      </c>
      <c r="F25" s="109"/>
      <c r="G25" s="289"/>
    </row>
    <row r="26" spans="1:7" ht="24.75" customHeight="1">
      <c r="A26" s="282"/>
      <c r="B26" s="121" t="s">
        <v>298</v>
      </c>
      <c r="C26" s="109">
        <v>0</v>
      </c>
      <c r="D26" s="109">
        <v>0</v>
      </c>
      <c r="E26" s="109">
        <v>0</v>
      </c>
      <c r="F26" s="109">
        <v>0</v>
      </c>
      <c r="G26" s="109">
        <v>0</v>
      </c>
    </row>
    <row r="27" spans="1:7" ht="24.75" customHeight="1">
      <c r="A27" s="282"/>
      <c r="B27" s="121" t="s">
        <v>304</v>
      </c>
      <c r="C27" s="109">
        <v>0</v>
      </c>
      <c r="D27" s="109">
        <v>0</v>
      </c>
      <c r="E27" s="109">
        <v>0</v>
      </c>
      <c r="F27" s="109">
        <v>0</v>
      </c>
      <c r="G27" s="109">
        <v>0</v>
      </c>
    </row>
    <row r="28" spans="1:7" ht="27.75" customHeight="1">
      <c r="A28" s="283" t="s">
        <v>282</v>
      </c>
      <c r="B28" s="285" t="s">
        <v>368</v>
      </c>
      <c r="C28" s="289">
        <v>0</v>
      </c>
      <c r="D28" s="109">
        <v>0</v>
      </c>
      <c r="E28" s="109">
        <v>0</v>
      </c>
      <c r="F28" s="109">
        <v>0</v>
      </c>
      <c r="G28" s="289">
        <v>0</v>
      </c>
    </row>
    <row r="29" spans="1:7" ht="29.25" customHeight="1">
      <c r="A29" s="284" t="s">
        <v>283</v>
      </c>
      <c r="B29" s="306" t="s">
        <v>313</v>
      </c>
      <c r="C29" s="307">
        <v>0</v>
      </c>
      <c r="D29" s="109">
        <v>0</v>
      </c>
      <c r="E29" s="109" t="s">
        <v>528</v>
      </c>
      <c r="F29" s="307" t="s">
        <v>528</v>
      </c>
      <c r="G29" s="307" t="s">
        <v>528</v>
      </c>
    </row>
    <row r="30" spans="1:7" ht="15" customHeight="1">
      <c r="A30" s="390"/>
      <c r="B30" s="391" t="s">
        <v>279</v>
      </c>
      <c r="C30" s="392">
        <v>11819</v>
      </c>
      <c r="D30" s="392">
        <v>11758</v>
      </c>
      <c r="E30" s="393">
        <v>-0.51611811489973292</v>
      </c>
      <c r="F30" s="394">
        <v>100</v>
      </c>
      <c r="G30" s="395">
        <v>100</v>
      </c>
    </row>
    <row r="31" spans="1:7" ht="12.75" thickBot="1">
      <c r="A31" s="91"/>
      <c r="B31" s="91"/>
      <c r="C31" s="252"/>
      <c r="D31" s="252"/>
      <c r="E31" s="233"/>
      <c r="F31" s="91"/>
      <c r="G31" s="91"/>
    </row>
    <row r="32" spans="1:7" ht="15.75" thickBot="1">
      <c r="A32" s="725" t="s">
        <v>448</v>
      </c>
      <c r="B32" s="725"/>
      <c r="C32" s="725"/>
      <c r="D32" s="725"/>
      <c r="E32" s="725"/>
      <c r="F32" s="725"/>
      <c r="G32" s="725"/>
    </row>
    <row r="33" spans="1:7" ht="28.5" customHeight="1">
      <c r="A33" s="382"/>
      <c r="B33" s="382" t="s">
        <v>305</v>
      </c>
      <c r="C33" s="383"/>
      <c r="D33" s="383"/>
      <c r="E33" s="384"/>
      <c r="F33" s="385"/>
      <c r="G33" s="385"/>
    </row>
    <row r="34" spans="1:7" ht="28.5" customHeight="1">
      <c r="A34" s="119"/>
      <c r="B34" s="121" t="s">
        <v>284</v>
      </c>
      <c r="C34" s="109">
        <v>0</v>
      </c>
      <c r="D34" s="109">
        <v>0</v>
      </c>
      <c r="E34" s="109">
        <v>0</v>
      </c>
      <c r="F34" s="109">
        <v>0</v>
      </c>
      <c r="G34" s="109">
        <v>0</v>
      </c>
    </row>
    <row r="35" spans="1:7" ht="28.5" customHeight="1">
      <c r="A35" s="119"/>
      <c r="B35" s="121" t="s">
        <v>285</v>
      </c>
      <c r="C35" s="436">
        <v>6</v>
      </c>
      <c r="D35" s="436">
        <v>11</v>
      </c>
      <c r="E35" s="269">
        <v>83.333333333333329</v>
      </c>
      <c r="F35" s="111">
        <v>3.0150753768844218</v>
      </c>
      <c r="G35" s="111">
        <v>3.8461538461538463</v>
      </c>
    </row>
    <row r="36" spans="1:7" ht="28.5" customHeight="1">
      <c r="A36" s="119"/>
      <c r="B36" s="121" t="s">
        <v>286</v>
      </c>
      <c r="C36" s="436">
        <v>1</v>
      </c>
      <c r="D36" s="436" t="s">
        <v>528</v>
      </c>
      <c r="E36" s="269">
        <v>-100</v>
      </c>
      <c r="F36" s="111">
        <v>0.50251256281407031</v>
      </c>
      <c r="G36" s="111">
        <v>0</v>
      </c>
    </row>
    <row r="37" spans="1:7" ht="28.5" customHeight="1">
      <c r="A37" s="119"/>
      <c r="B37" s="121" t="s">
        <v>287</v>
      </c>
      <c r="C37" s="436" t="s">
        <v>528</v>
      </c>
      <c r="D37" s="436" t="s">
        <v>528</v>
      </c>
      <c r="E37" s="436" t="s">
        <v>528</v>
      </c>
      <c r="F37" s="436" t="s">
        <v>528</v>
      </c>
      <c r="G37" s="436" t="s">
        <v>528</v>
      </c>
    </row>
    <row r="38" spans="1:7" ht="28.5" customHeight="1">
      <c r="A38" s="119"/>
      <c r="B38" s="121" t="s">
        <v>288</v>
      </c>
      <c r="C38" s="436">
        <v>8</v>
      </c>
      <c r="D38" s="436">
        <v>2</v>
      </c>
      <c r="E38" s="269">
        <v>-75</v>
      </c>
      <c r="F38" s="111">
        <v>4.0201005025125625</v>
      </c>
      <c r="G38" s="111">
        <v>0.69930069930069927</v>
      </c>
    </row>
    <row r="39" spans="1:7" ht="28.5" customHeight="1">
      <c r="A39" s="119"/>
      <c r="B39" s="121" t="s">
        <v>300</v>
      </c>
      <c r="C39" s="436" t="s">
        <v>528</v>
      </c>
      <c r="D39" s="436" t="s">
        <v>528</v>
      </c>
      <c r="E39" s="436" t="s">
        <v>528</v>
      </c>
      <c r="F39" s="436" t="s">
        <v>528</v>
      </c>
      <c r="G39" s="436" t="s">
        <v>528</v>
      </c>
    </row>
    <row r="40" spans="1:7" ht="28.5" customHeight="1">
      <c r="A40" s="355"/>
      <c r="B40" s="121" t="s">
        <v>290</v>
      </c>
      <c r="C40" s="436" t="s">
        <v>528</v>
      </c>
      <c r="D40" s="436" t="s">
        <v>528</v>
      </c>
      <c r="E40" s="436" t="s">
        <v>528</v>
      </c>
      <c r="F40" s="436" t="s">
        <v>528</v>
      </c>
      <c r="G40" s="436" t="s">
        <v>528</v>
      </c>
    </row>
    <row r="41" spans="1:7" ht="28.5" customHeight="1">
      <c r="A41" s="119"/>
      <c r="B41" s="121" t="s">
        <v>301</v>
      </c>
      <c r="C41" s="436">
        <v>10</v>
      </c>
      <c r="D41" s="436">
        <v>8</v>
      </c>
      <c r="E41" s="269">
        <v>-19.999999999999996</v>
      </c>
      <c r="F41" s="327">
        <v>5.025125628140704</v>
      </c>
      <c r="G41" s="327">
        <v>2.7972027972027971</v>
      </c>
    </row>
    <row r="42" spans="1:7" ht="28.5" customHeight="1">
      <c r="A42" s="119"/>
      <c r="B42" s="121" t="s">
        <v>292</v>
      </c>
      <c r="C42" s="436" t="s">
        <v>528</v>
      </c>
      <c r="D42" s="436" t="s">
        <v>528</v>
      </c>
      <c r="E42" s="436" t="s">
        <v>528</v>
      </c>
      <c r="F42" s="436" t="s">
        <v>528</v>
      </c>
      <c r="G42" s="436" t="s">
        <v>528</v>
      </c>
    </row>
    <row r="43" spans="1:7" ht="28.5" customHeight="1">
      <c r="A43" s="120"/>
      <c r="B43" s="121" t="s">
        <v>302</v>
      </c>
      <c r="C43" s="537">
        <v>85</v>
      </c>
      <c r="D43" s="537">
        <v>92</v>
      </c>
      <c r="E43" s="269">
        <v>8.2352941176470509</v>
      </c>
      <c r="F43" s="327">
        <v>42.713567839195981</v>
      </c>
      <c r="G43" s="327">
        <v>32.167832167832167</v>
      </c>
    </row>
    <row r="44" spans="1:7" ht="28.5" customHeight="1">
      <c r="A44" s="120"/>
      <c r="B44" s="121" t="s">
        <v>294</v>
      </c>
      <c r="C44" s="537">
        <v>89</v>
      </c>
      <c r="D44" s="537">
        <v>156</v>
      </c>
      <c r="E44" s="269">
        <v>75.280898876404507</v>
      </c>
      <c r="F44" s="327">
        <v>44.723618090452263</v>
      </c>
      <c r="G44" s="327">
        <v>54.54545454545454</v>
      </c>
    </row>
    <row r="45" spans="1:7" ht="28.5" customHeight="1">
      <c r="A45" s="120"/>
      <c r="B45" s="121" t="s">
        <v>295</v>
      </c>
      <c r="C45" s="109">
        <v>0</v>
      </c>
      <c r="D45" s="109">
        <v>0</v>
      </c>
      <c r="E45" s="109">
        <v>0</v>
      </c>
      <c r="F45" s="109">
        <v>0</v>
      </c>
      <c r="G45" s="109">
        <v>0</v>
      </c>
    </row>
    <row r="46" spans="1:7" ht="28.5" customHeight="1">
      <c r="A46" s="120"/>
      <c r="B46" s="121" t="s">
        <v>296</v>
      </c>
      <c r="C46" s="109">
        <v>0</v>
      </c>
      <c r="D46" s="436">
        <v>17</v>
      </c>
      <c r="E46" s="109">
        <v>0</v>
      </c>
      <c r="F46" s="109">
        <v>0</v>
      </c>
      <c r="G46" s="111">
        <v>5.9440559440559442</v>
      </c>
    </row>
    <row r="47" spans="1:7" ht="28.5" customHeight="1">
      <c r="A47" s="120"/>
      <c r="B47" s="121" t="s">
        <v>303</v>
      </c>
      <c r="C47" s="109">
        <v>0</v>
      </c>
      <c r="D47" s="109">
        <v>0</v>
      </c>
      <c r="E47" s="109">
        <v>0</v>
      </c>
      <c r="F47" s="109">
        <v>0</v>
      </c>
      <c r="G47" s="109">
        <v>0</v>
      </c>
    </row>
    <row r="48" spans="1:7" ht="28.5" customHeight="1">
      <c r="A48" s="282" t="s">
        <v>281</v>
      </c>
      <c r="B48" s="121" t="s">
        <v>306</v>
      </c>
      <c r="C48" s="109">
        <v>0</v>
      </c>
      <c r="D48" s="109">
        <v>0</v>
      </c>
      <c r="E48" s="109">
        <v>0</v>
      </c>
      <c r="F48" s="109"/>
      <c r="G48" s="109"/>
    </row>
    <row r="49" spans="1:7" ht="28.5" customHeight="1">
      <c r="A49" s="282"/>
      <c r="B49" s="121" t="s">
        <v>298</v>
      </c>
      <c r="C49" s="109">
        <v>0</v>
      </c>
      <c r="D49" s="109">
        <v>0</v>
      </c>
      <c r="E49" s="109">
        <v>0</v>
      </c>
      <c r="F49" s="109">
        <v>0</v>
      </c>
      <c r="G49" s="109">
        <v>0</v>
      </c>
    </row>
    <row r="50" spans="1:7" ht="28.5" customHeight="1">
      <c r="A50" s="282"/>
      <c r="B50" s="121" t="s">
        <v>304</v>
      </c>
      <c r="C50" s="109">
        <v>0</v>
      </c>
      <c r="D50" s="109">
        <v>0</v>
      </c>
      <c r="E50" s="109">
        <v>0</v>
      </c>
      <c r="F50" s="109">
        <v>0</v>
      </c>
      <c r="G50" s="109">
        <v>0</v>
      </c>
    </row>
    <row r="51" spans="1:7" ht="29.25" customHeight="1">
      <c r="A51" s="283" t="s">
        <v>282</v>
      </c>
      <c r="B51" s="285" t="s">
        <v>368</v>
      </c>
      <c r="C51" s="109">
        <v>0</v>
      </c>
      <c r="D51" s="109">
        <v>0</v>
      </c>
      <c r="E51" s="109">
        <v>0</v>
      </c>
      <c r="F51" s="109">
        <v>0</v>
      </c>
      <c r="G51" s="109">
        <v>0</v>
      </c>
    </row>
    <row r="52" spans="1:7" ht="32.25" customHeight="1">
      <c r="A52" s="284" t="s">
        <v>283</v>
      </c>
      <c r="B52" s="285" t="s">
        <v>307</v>
      </c>
      <c r="C52" s="109">
        <v>0</v>
      </c>
      <c r="D52" s="109">
        <v>0</v>
      </c>
      <c r="E52" s="109">
        <v>0</v>
      </c>
      <c r="F52" s="109">
        <v>0</v>
      </c>
      <c r="G52" s="109">
        <v>0</v>
      </c>
    </row>
    <row r="53" spans="1:7" ht="20.25" customHeight="1">
      <c r="A53" s="378"/>
      <c r="B53" s="396" t="s">
        <v>279</v>
      </c>
      <c r="C53" s="379">
        <v>199</v>
      </c>
      <c r="D53" s="379">
        <v>286</v>
      </c>
      <c r="E53" s="380">
        <v>43.718592964824118</v>
      </c>
      <c r="F53" s="381">
        <v>100</v>
      </c>
      <c r="G53" s="387">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6"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31"/>
  <sheetViews>
    <sheetView zoomScaleNormal="100" workbookViewId="0">
      <selection activeCell="I26" sqref="I26"/>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714" t="s">
        <v>120</v>
      </c>
      <c r="B2" s="714"/>
      <c r="C2" s="714"/>
      <c r="D2" s="714"/>
      <c r="E2" s="714"/>
      <c r="F2" s="714"/>
      <c r="G2" s="714"/>
    </row>
    <row r="3" spans="1:7" s="317" customFormat="1" ht="15.75" customHeight="1">
      <c r="A3" s="700" t="s">
        <v>210</v>
      </c>
      <c r="B3" s="700"/>
      <c r="C3" s="700"/>
      <c r="D3" s="700"/>
      <c r="E3" s="700"/>
      <c r="F3" s="700"/>
      <c r="G3" s="700"/>
    </row>
    <row r="4" spans="1:7">
      <c r="D4" s="87"/>
      <c r="E4" s="320"/>
    </row>
    <row r="5" spans="1:7">
      <c r="A5" s="73"/>
      <c r="B5" s="73"/>
    </row>
    <row r="6" spans="1:7" ht="12" customHeight="1">
      <c r="A6" s="103"/>
      <c r="B6" s="103"/>
      <c r="C6" s="75"/>
      <c r="D6" s="76"/>
      <c r="E6" s="74" t="s">
        <v>54</v>
      </c>
      <c r="F6" s="731" t="s">
        <v>13</v>
      </c>
      <c r="G6" s="732"/>
    </row>
    <row r="7" spans="1:7" ht="12" customHeight="1">
      <c r="A7" s="152" t="s">
        <v>53</v>
      </c>
      <c r="B7" s="101" t="s">
        <v>11</v>
      </c>
      <c r="C7" s="731" t="s">
        <v>119</v>
      </c>
      <c r="D7" s="732"/>
      <c r="E7" s="74" t="s">
        <v>15</v>
      </c>
      <c r="F7" s="731" t="s">
        <v>15</v>
      </c>
      <c r="G7" s="732"/>
    </row>
    <row r="8" spans="1:7" ht="12" customHeight="1">
      <c r="A8" s="153"/>
      <c r="B8" s="104" t="s">
        <v>207</v>
      </c>
      <c r="C8" s="728" t="s">
        <v>324</v>
      </c>
      <c r="D8" s="729"/>
      <c r="E8" s="81" t="s">
        <v>55</v>
      </c>
      <c r="F8" s="728" t="s">
        <v>19</v>
      </c>
      <c r="G8" s="729"/>
    </row>
    <row r="9" spans="1:7" ht="12" customHeight="1">
      <c r="A9" s="105"/>
      <c r="B9" s="471"/>
      <c r="C9" s="75"/>
      <c r="D9" s="76"/>
      <c r="E9" s="81" t="s">
        <v>20</v>
      </c>
      <c r="F9" s="728" t="s">
        <v>20</v>
      </c>
      <c r="G9" s="729"/>
    </row>
    <row r="10" spans="1:7" ht="15.75" customHeight="1" thickBot="1">
      <c r="A10" s="73"/>
      <c r="B10" s="481" t="s">
        <v>677</v>
      </c>
      <c r="C10" s="83">
        <v>2025</v>
      </c>
      <c r="D10" s="83">
        <v>2026</v>
      </c>
      <c r="E10" s="83" t="s">
        <v>678</v>
      </c>
      <c r="F10" s="83">
        <v>2025</v>
      </c>
      <c r="G10" s="83">
        <v>2026</v>
      </c>
    </row>
    <row r="11" spans="1:7" ht="15.75" customHeight="1" thickBot="1">
      <c r="A11" s="725" t="s">
        <v>441</v>
      </c>
      <c r="B11" s="725"/>
      <c r="C11" s="725"/>
      <c r="D11" s="725"/>
      <c r="E11" s="725"/>
      <c r="F11" s="725"/>
      <c r="G11" s="725"/>
    </row>
    <row r="12" spans="1:7" ht="28.5" customHeight="1">
      <c r="A12" s="154">
        <v>1</v>
      </c>
      <c r="B12" s="155" t="s">
        <v>195</v>
      </c>
      <c r="C12" s="171">
        <v>69892.609220000013</v>
      </c>
      <c r="D12" s="171">
        <v>66491.246270000003</v>
      </c>
      <c r="E12" s="172">
        <v>-4.8665559748865324</v>
      </c>
      <c r="F12" s="172">
        <v>3.9138542025693592</v>
      </c>
      <c r="G12" s="172">
        <v>3.617937358326031</v>
      </c>
    </row>
    <row r="13" spans="1:7" ht="35.25" customHeight="1">
      <c r="A13" s="156">
        <v>2</v>
      </c>
      <c r="B13" s="157" t="s">
        <v>438</v>
      </c>
      <c r="C13" s="165">
        <v>86375.362250000006</v>
      </c>
      <c r="D13" s="165">
        <v>82709.384340000004</v>
      </c>
      <c r="E13" s="163">
        <v>-4.2442402723468771</v>
      </c>
      <c r="F13" s="163">
        <v>4.8368572630691844</v>
      </c>
      <c r="G13" s="163">
        <v>4.5004025082147407</v>
      </c>
    </row>
    <row r="14" spans="1:7" ht="33.75" customHeight="1">
      <c r="A14" s="156">
        <v>3</v>
      </c>
      <c r="B14" s="157" t="s">
        <v>259</v>
      </c>
      <c r="C14" s="165">
        <v>127010.19187000001</v>
      </c>
      <c r="D14" s="165">
        <v>133807.97870000001</v>
      </c>
      <c r="E14" s="164">
        <v>5.3521585393381699</v>
      </c>
      <c r="F14" s="164">
        <v>7.1123310285187271</v>
      </c>
      <c r="G14" s="164">
        <v>7.2807912640862558</v>
      </c>
    </row>
    <row r="15" spans="1:7" ht="38.25" customHeight="1">
      <c r="A15" s="156">
        <v>4</v>
      </c>
      <c r="B15" s="157" t="s">
        <v>260</v>
      </c>
      <c r="C15" s="162">
        <v>0</v>
      </c>
      <c r="D15" s="162">
        <v>0</v>
      </c>
      <c r="E15" s="162">
        <v>0</v>
      </c>
      <c r="F15" s="162">
        <v>0</v>
      </c>
      <c r="G15" s="162">
        <v>0</v>
      </c>
    </row>
    <row r="16" spans="1:7" ht="29.25" customHeight="1">
      <c r="A16" s="156">
        <v>5</v>
      </c>
      <c r="B16" s="157" t="s">
        <v>261</v>
      </c>
      <c r="C16" s="162">
        <v>0</v>
      </c>
      <c r="D16" s="162">
        <v>0</v>
      </c>
      <c r="E16" s="162">
        <v>0</v>
      </c>
      <c r="F16" s="162">
        <v>0</v>
      </c>
      <c r="G16" s="162">
        <v>0</v>
      </c>
    </row>
    <row r="17" spans="1:7" ht="38.25">
      <c r="A17" s="156">
        <v>6</v>
      </c>
      <c r="B17" s="157" t="s">
        <v>169</v>
      </c>
      <c r="C17" s="162">
        <v>181.82150000000001</v>
      </c>
      <c r="D17" s="162">
        <v>264.78864999999996</v>
      </c>
      <c r="E17" s="163">
        <v>45.631099732429846</v>
      </c>
      <c r="F17" s="345">
        <v>1.018166083415915E-2</v>
      </c>
      <c r="G17" s="345">
        <v>1.4407742411769894E-2</v>
      </c>
    </row>
    <row r="18" spans="1:7" ht="25.5">
      <c r="A18" s="156">
        <v>7</v>
      </c>
      <c r="B18" s="157" t="s">
        <v>439</v>
      </c>
      <c r="C18" s="162">
        <v>7378.1491899999983</v>
      </c>
      <c r="D18" s="162">
        <v>8611.5379300000004</v>
      </c>
      <c r="E18" s="163">
        <v>16.716776907570274</v>
      </c>
      <c r="F18" s="163">
        <v>0.41316242928589875</v>
      </c>
      <c r="G18" s="163">
        <v>0.46857303084790886</v>
      </c>
    </row>
    <row r="19" spans="1:7" ht="29.25" customHeight="1">
      <c r="A19" s="156">
        <v>8</v>
      </c>
      <c r="B19" s="157" t="s">
        <v>177</v>
      </c>
      <c r="C19" s="165">
        <v>134239.11573000002</v>
      </c>
      <c r="D19" s="165">
        <v>155748.44504999998</v>
      </c>
      <c r="E19" s="164">
        <v>16.023145864028532</v>
      </c>
      <c r="F19" s="164">
        <v>7.5171371209691848</v>
      </c>
      <c r="G19" s="164">
        <v>8.4746210886082078</v>
      </c>
    </row>
    <row r="20" spans="1:7" ht="25.5">
      <c r="A20" s="156">
        <v>9</v>
      </c>
      <c r="B20" s="157" t="s">
        <v>170</v>
      </c>
      <c r="C20" s="165">
        <v>42783.761959999996</v>
      </c>
      <c r="D20" s="165">
        <v>40237.450850000001</v>
      </c>
      <c r="E20" s="163">
        <v>-5.9515830150247861</v>
      </c>
      <c r="F20" s="163">
        <v>2.3958099206426087</v>
      </c>
      <c r="G20" s="163">
        <v>2.1894096561655934</v>
      </c>
    </row>
    <row r="21" spans="1:7" ht="25.5">
      <c r="A21" s="156">
        <v>10</v>
      </c>
      <c r="B21" s="157" t="s">
        <v>174</v>
      </c>
      <c r="C21" s="165">
        <v>1196679.0206299999</v>
      </c>
      <c r="D21" s="165">
        <v>1234662.8803200002</v>
      </c>
      <c r="E21" s="163">
        <v>3.1741059244109859</v>
      </c>
      <c r="F21" s="164">
        <v>67.011766570006287</v>
      </c>
      <c r="G21" s="164">
        <v>67.180767548097123</v>
      </c>
    </row>
    <row r="22" spans="1:7" ht="12.75">
      <c r="A22" s="156"/>
      <c r="B22" s="158" t="s">
        <v>107</v>
      </c>
      <c r="C22" s="165">
        <v>1020894.2864299999</v>
      </c>
      <c r="D22" s="165">
        <v>1067594.40429</v>
      </c>
      <c r="E22" s="164">
        <v>4.5744322875297172</v>
      </c>
      <c r="F22" s="164">
        <v>57.168153226990107</v>
      </c>
      <c r="G22" s="164">
        <v>58.090198266644933</v>
      </c>
    </row>
    <row r="23" spans="1:7" ht="12.75">
      <c r="A23" s="156"/>
      <c r="B23" s="158" t="s">
        <v>369</v>
      </c>
      <c r="C23" s="165">
        <v>156317.20673000001</v>
      </c>
      <c r="D23" s="165">
        <v>148802.86971</v>
      </c>
      <c r="E23" s="163">
        <v>-4.8071080447203762</v>
      </c>
      <c r="F23" s="163">
        <v>8.7534685472730125</v>
      </c>
      <c r="G23" s="163">
        <v>8.096696806731849</v>
      </c>
    </row>
    <row r="24" spans="1:7" ht="12.75">
      <c r="A24" s="475"/>
      <c r="B24" s="158" t="s">
        <v>108</v>
      </c>
      <c r="C24" s="165">
        <v>19467.527470000001</v>
      </c>
      <c r="D24" s="165">
        <v>18265.606319999999</v>
      </c>
      <c r="E24" s="163">
        <v>-6.1739794735217179</v>
      </c>
      <c r="F24" s="163">
        <v>1.0901447957431678</v>
      </c>
      <c r="G24" s="163">
        <v>0.99387247472033347</v>
      </c>
    </row>
    <row r="25" spans="1:7" ht="30" customHeight="1">
      <c r="A25" s="156">
        <v>11</v>
      </c>
      <c r="B25" s="157" t="s">
        <v>204</v>
      </c>
      <c r="C25" s="165">
        <v>0</v>
      </c>
      <c r="D25" s="165">
        <v>0</v>
      </c>
      <c r="E25" s="165">
        <v>0</v>
      </c>
      <c r="F25" s="345">
        <v>0</v>
      </c>
      <c r="G25" s="345">
        <v>0</v>
      </c>
    </row>
    <row r="26" spans="1:7" ht="30.75" customHeight="1">
      <c r="A26" s="156">
        <v>12</v>
      </c>
      <c r="B26" s="157" t="s">
        <v>171</v>
      </c>
      <c r="C26" s="165">
        <v>1237.4976900000001</v>
      </c>
      <c r="D26" s="165">
        <v>1204.1685299999999</v>
      </c>
      <c r="E26" s="163">
        <v>-2.6932704819837006</v>
      </c>
      <c r="F26" s="163">
        <v>6.9297535014480813E-2</v>
      </c>
      <c r="G26" s="163">
        <v>6.552150177358286E-2</v>
      </c>
    </row>
    <row r="27" spans="1:7" ht="45" customHeight="1">
      <c r="A27" s="156">
        <v>13</v>
      </c>
      <c r="B27" s="429" t="s">
        <v>173</v>
      </c>
      <c r="C27" s="165">
        <v>78311.791850000009</v>
      </c>
      <c r="D27" s="165">
        <v>71588.156479999991</v>
      </c>
      <c r="E27" s="163">
        <v>-8.5857253565064688</v>
      </c>
      <c r="F27" s="163">
        <v>4.385312539671979</v>
      </c>
      <c r="G27" s="163">
        <v>3.8952716375770482</v>
      </c>
    </row>
    <row r="28" spans="1:7" ht="25.5">
      <c r="A28" s="156">
        <v>14</v>
      </c>
      <c r="B28" s="157" t="s">
        <v>440</v>
      </c>
      <c r="C28" s="162">
        <v>0</v>
      </c>
      <c r="D28" s="162">
        <v>0</v>
      </c>
      <c r="E28" s="162">
        <v>0</v>
      </c>
      <c r="F28" s="162">
        <v>0</v>
      </c>
      <c r="G28" s="162">
        <v>0</v>
      </c>
    </row>
    <row r="29" spans="1:7" ht="28.5" customHeight="1">
      <c r="A29" s="159">
        <v>15</v>
      </c>
      <c r="B29" s="160" t="s">
        <v>262</v>
      </c>
      <c r="C29" s="365">
        <v>41685.150089999996</v>
      </c>
      <c r="D29" s="365">
        <v>42495.895229999995</v>
      </c>
      <c r="E29" s="166">
        <v>1.9449255628192885</v>
      </c>
      <c r="F29" s="166">
        <v>2.3342897294181308</v>
      </c>
      <c r="G29" s="166">
        <v>2.312296663891753</v>
      </c>
    </row>
    <row r="30" spans="1:7" ht="18.75" customHeight="1">
      <c r="A30" s="397"/>
      <c r="B30" s="398" t="s">
        <v>10</v>
      </c>
      <c r="C30" s="399">
        <v>1785774.4719799999</v>
      </c>
      <c r="D30" s="399">
        <v>1837821.9323499999</v>
      </c>
      <c r="E30" s="400">
        <v>2.9145595475049912</v>
      </c>
      <c r="F30" s="389">
        <v>100</v>
      </c>
      <c r="G30" s="401">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6"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37"/>
  <sheetViews>
    <sheetView zoomScaleNormal="100" workbookViewId="0">
      <selection activeCell="K34" sqref="K34"/>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714" t="s">
        <v>63</v>
      </c>
      <c r="B3" s="714"/>
      <c r="C3" s="714"/>
      <c r="D3" s="714"/>
      <c r="E3" s="714"/>
      <c r="F3" s="714"/>
      <c r="G3" s="714"/>
    </row>
    <row r="4" spans="1:7" s="317" customFormat="1" ht="15.75" customHeight="1">
      <c r="A4" s="700" t="s">
        <v>148</v>
      </c>
      <c r="B4" s="700"/>
      <c r="C4" s="700"/>
      <c r="D4" s="700"/>
      <c r="E4" s="700"/>
      <c r="F4" s="700"/>
      <c r="G4" s="700"/>
    </row>
    <row r="5" spans="1:7" s="317" customFormat="1" ht="15.75" customHeight="1">
      <c r="A5" s="505"/>
      <c r="B5" s="352"/>
      <c r="C5" s="352"/>
      <c r="D5" s="352"/>
      <c r="E5" s="352"/>
      <c r="F5" s="352"/>
      <c r="G5" s="352"/>
    </row>
    <row r="6" spans="1:7" s="317" customFormat="1" ht="15.75" customHeight="1">
      <c r="A6" s="505"/>
      <c r="B6" s="352"/>
      <c r="C6" s="352"/>
      <c r="D6" s="352"/>
      <c r="E6" s="352"/>
      <c r="F6" s="352"/>
      <c r="G6" s="352"/>
    </row>
    <row r="8" spans="1:7" ht="12" customHeight="1">
      <c r="A8" s="103"/>
      <c r="B8" s="103"/>
      <c r="C8" s="75"/>
      <c r="D8" s="76"/>
      <c r="E8" s="74" t="s">
        <v>54</v>
      </c>
      <c r="F8" s="731" t="s">
        <v>13</v>
      </c>
      <c r="G8" s="732"/>
    </row>
    <row r="9" spans="1:7" ht="12" customHeight="1">
      <c r="A9" s="152" t="s">
        <v>53</v>
      </c>
      <c r="B9" s="471" t="s">
        <v>502</v>
      </c>
      <c r="C9" s="731" t="s">
        <v>119</v>
      </c>
      <c r="D9" s="732"/>
      <c r="E9" s="74" t="s">
        <v>15</v>
      </c>
      <c r="F9" s="731" t="s">
        <v>15</v>
      </c>
      <c r="G9" s="732"/>
    </row>
    <row r="10" spans="1:7" ht="12" customHeight="1">
      <c r="A10" s="153"/>
      <c r="B10" s="104" t="s">
        <v>207</v>
      </c>
      <c r="C10" s="728" t="s">
        <v>324</v>
      </c>
      <c r="D10" s="729"/>
      <c r="E10" s="81" t="s">
        <v>55</v>
      </c>
      <c r="F10" s="728" t="s">
        <v>19</v>
      </c>
      <c r="G10" s="729"/>
    </row>
    <row r="11" spans="1:7" ht="12" customHeight="1">
      <c r="A11" s="105"/>
      <c r="B11" s="105"/>
      <c r="C11" s="75"/>
      <c r="D11" s="76"/>
      <c r="E11" s="81" t="s">
        <v>20</v>
      </c>
      <c r="F11" s="728" t="s">
        <v>20</v>
      </c>
      <c r="G11" s="729"/>
    </row>
    <row r="12" spans="1:7" ht="15.75" customHeight="1" thickBot="1">
      <c r="A12" s="73"/>
      <c r="B12" s="481" t="s">
        <v>677</v>
      </c>
      <c r="C12" s="83">
        <v>2025</v>
      </c>
      <c r="D12" s="83">
        <v>2026</v>
      </c>
      <c r="E12" s="83" t="s">
        <v>678</v>
      </c>
      <c r="F12" s="83">
        <v>2025</v>
      </c>
      <c r="G12" s="83">
        <v>2026</v>
      </c>
    </row>
    <row r="13" spans="1:7" ht="16.5" customHeight="1" thickBot="1">
      <c r="A13" s="725" t="s">
        <v>449</v>
      </c>
      <c r="B13" s="725"/>
      <c r="C13" s="725"/>
      <c r="D13" s="725"/>
      <c r="E13" s="725"/>
      <c r="F13" s="725"/>
      <c r="G13" s="725"/>
    </row>
    <row r="14" spans="1:7" ht="29.25" customHeight="1">
      <c r="A14" s="154">
        <v>1</v>
      </c>
      <c r="B14" s="155" t="s">
        <v>195</v>
      </c>
      <c r="C14" s="348">
        <v>5831.7629900000011</v>
      </c>
      <c r="D14" s="171">
        <v>3468.54432</v>
      </c>
      <c r="E14" s="172">
        <v>-40.523228979852632</v>
      </c>
      <c r="F14" s="172">
        <v>0.98206626810996012</v>
      </c>
      <c r="G14" s="172">
        <v>0.5768138004392851</v>
      </c>
    </row>
    <row r="15" spans="1:7" ht="26.25" customHeight="1">
      <c r="A15" s="156">
        <v>2</v>
      </c>
      <c r="B15" s="157" t="s">
        <v>268</v>
      </c>
      <c r="C15" s="344">
        <v>45627.36086999999</v>
      </c>
      <c r="D15" s="165">
        <v>51259.800009999999</v>
      </c>
      <c r="E15" s="163">
        <v>12.344433323785209</v>
      </c>
      <c r="F15" s="163">
        <v>7.6836270764335888</v>
      </c>
      <c r="G15" s="163">
        <v>8.5244290762084916</v>
      </c>
    </row>
    <row r="16" spans="1:7" s="88" customFormat="1" ht="27.75" customHeight="1">
      <c r="A16" s="168">
        <v>3</v>
      </c>
      <c r="B16" s="169" t="s">
        <v>255</v>
      </c>
      <c r="C16" s="165">
        <v>66753.687290000002</v>
      </c>
      <c r="D16" s="165">
        <v>69779.727419999996</v>
      </c>
      <c r="E16" s="164">
        <v>4.5331430410036733</v>
      </c>
      <c r="F16" s="164">
        <v>11.241290956419608</v>
      </c>
      <c r="G16" s="164">
        <v>11.604265666914584</v>
      </c>
    </row>
    <row r="17" spans="1:7" ht="29.25" customHeight="1">
      <c r="A17" s="156">
        <v>4</v>
      </c>
      <c r="B17" s="157" t="s">
        <v>256</v>
      </c>
      <c r="C17" s="162">
        <v>0</v>
      </c>
      <c r="D17" s="162">
        <v>0</v>
      </c>
      <c r="E17" s="162">
        <v>0</v>
      </c>
      <c r="F17" s="162">
        <v>0</v>
      </c>
      <c r="G17" s="162">
        <v>0</v>
      </c>
    </row>
    <row r="18" spans="1:7" ht="28.5" customHeight="1">
      <c r="A18" s="156">
        <v>5</v>
      </c>
      <c r="B18" s="157" t="s">
        <v>257</v>
      </c>
      <c r="C18" s="162">
        <v>0</v>
      </c>
      <c r="D18" s="162">
        <v>0</v>
      </c>
      <c r="E18" s="162">
        <v>0</v>
      </c>
      <c r="F18" s="162">
        <v>0</v>
      </c>
      <c r="G18" s="531">
        <v>0</v>
      </c>
    </row>
    <row r="19" spans="1:7" ht="39.75" customHeight="1">
      <c r="A19" s="156">
        <v>6</v>
      </c>
      <c r="B19" s="157" t="s">
        <v>169</v>
      </c>
      <c r="C19" s="162">
        <v>0</v>
      </c>
      <c r="D19" s="162">
        <v>0</v>
      </c>
      <c r="E19" s="162">
        <v>0</v>
      </c>
      <c r="F19" s="162">
        <v>0</v>
      </c>
      <c r="G19" s="162">
        <v>0</v>
      </c>
    </row>
    <row r="20" spans="1:7" ht="32.25" customHeight="1">
      <c r="A20" s="156">
        <v>7</v>
      </c>
      <c r="B20" s="157" t="s">
        <v>269</v>
      </c>
      <c r="C20" s="162">
        <v>0</v>
      </c>
      <c r="D20" s="162">
        <v>0</v>
      </c>
      <c r="E20" s="162">
        <v>0</v>
      </c>
      <c r="F20" s="345">
        <v>0</v>
      </c>
      <c r="G20" s="345">
        <v>0</v>
      </c>
    </row>
    <row r="21" spans="1:7" s="88" customFormat="1" ht="30.75" customHeight="1">
      <c r="A21" s="168">
        <v>8</v>
      </c>
      <c r="B21" s="169" t="s">
        <v>177</v>
      </c>
      <c r="C21" s="165">
        <v>21054.740139999998</v>
      </c>
      <c r="D21" s="165">
        <v>99215.513600000006</v>
      </c>
      <c r="E21" s="164">
        <v>371.22649313305658</v>
      </c>
      <c r="F21" s="164">
        <v>3.5456087825878488</v>
      </c>
      <c r="G21" s="164">
        <v>16.499393457988621</v>
      </c>
    </row>
    <row r="22" spans="1:7" ht="38.25" customHeight="1">
      <c r="A22" s="156">
        <v>9</v>
      </c>
      <c r="B22" s="157" t="s">
        <v>437</v>
      </c>
      <c r="C22" s="165">
        <v>0</v>
      </c>
      <c r="D22" s="165">
        <v>556.60900000000004</v>
      </c>
      <c r="E22" s="369">
        <v>0</v>
      </c>
      <c r="F22" s="369">
        <v>0</v>
      </c>
      <c r="G22" s="369">
        <v>9.2563255080076401E-2</v>
      </c>
    </row>
    <row r="23" spans="1:7" ht="29.25" customHeight="1">
      <c r="A23" s="156">
        <v>10</v>
      </c>
      <c r="B23" s="157" t="s">
        <v>176</v>
      </c>
      <c r="C23" s="165">
        <v>448743.44233999995</v>
      </c>
      <c r="D23" s="165">
        <v>373419.59797999996</v>
      </c>
      <c r="E23" s="163">
        <v>-16.785503085509003</v>
      </c>
      <c r="F23" s="163">
        <v>75.568194131576107</v>
      </c>
      <c r="G23" s="163">
        <v>62.099127933113394</v>
      </c>
    </row>
    <row r="24" spans="1:7" s="88" customFormat="1" ht="12.75">
      <c r="A24" s="475"/>
      <c r="B24" s="170" t="s">
        <v>107</v>
      </c>
      <c r="C24" s="165">
        <v>388219.02059999999</v>
      </c>
      <c r="D24" s="165">
        <v>324123.48739000002</v>
      </c>
      <c r="E24" s="164">
        <v>-16.510147573640023</v>
      </c>
      <c r="F24" s="164">
        <v>65.375908695827448</v>
      </c>
      <c r="G24" s="164">
        <v>53.901257508815867</v>
      </c>
    </row>
    <row r="25" spans="1:7" ht="12.75">
      <c r="A25" s="156"/>
      <c r="B25" s="158" t="s">
        <v>369</v>
      </c>
      <c r="C25" s="165">
        <v>55115.90875000001</v>
      </c>
      <c r="D25" s="165">
        <v>47814.716590000004</v>
      </c>
      <c r="E25" s="163">
        <v>-13.246977733992281</v>
      </c>
      <c r="F25" s="163">
        <v>9.2814942775309177</v>
      </c>
      <c r="G25" s="163">
        <v>7.9515167888081777</v>
      </c>
    </row>
    <row r="26" spans="1:7" ht="12.75">
      <c r="A26" s="156"/>
      <c r="B26" s="158" t="s">
        <v>108</v>
      </c>
      <c r="C26" s="165">
        <v>5408.5129999999999</v>
      </c>
      <c r="D26" s="165">
        <v>1481.394</v>
      </c>
      <c r="E26" s="163">
        <v>-72.609957672284423</v>
      </c>
      <c r="F26" s="163">
        <v>0.91079115990175108</v>
      </c>
      <c r="G26" s="163">
        <v>0.24635363548935552</v>
      </c>
    </row>
    <row r="27" spans="1:7" ht="29.25" customHeight="1">
      <c r="A27" s="156">
        <v>11</v>
      </c>
      <c r="B27" s="157" t="s">
        <v>175</v>
      </c>
      <c r="C27" s="165">
        <v>0</v>
      </c>
      <c r="D27" s="165">
        <v>0</v>
      </c>
      <c r="E27" s="165">
        <v>0</v>
      </c>
      <c r="F27" s="165">
        <v>0</v>
      </c>
      <c r="G27" s="165">
        <v>0</v>
      </c>
    </row>
    <row r="28" spans="1:7" ht="25.5">
      <c r="A28" s="156">
        <v>12</v>
      </c>
      <c r="B28" s="157" t="s">
        <v>278</v>
      </c>
      <c r="C28" s="165">
        <v>0</v>
      </c>
      <c r="D28" s="165">
        <v>0</v>
      </c>
      <c r="E28" s="165">
        <v>0</v>
      </c>
      <c r="F28" s="369">
        <v>0</v>
      </c>
      <c r="G28" s="165">
        <v>0</v>
      </c>
    </row>
    <row r="29" spans="1:7" ht="29.25" customHeight="1">
      <c r="A29" s="156">
        <v>13</v>
      </c>
      <c r="B29" s="157" t="s">
        <v>172</v>
      </c>
      <c r="C29" s="165">
        <v>2224.1587799999998</v>
      </c>
      <c r="D29" s="165">
        <v>0</v>
      </c>
      <c r="E29" s="163">
        <v>-100</v>
      </c>
      <c r="F29" s="369">
        <v>0.37454733954450387</v>
      </c>
      <c r="G29" s="369">
        <v>0</v>
      </c>
    </row>
    <row r="30" spans="1:7" ht="25.5">
      <c r="A30" s="156">
        <v>14</v>
      </c>
      <c r="B30" s="157" t="s">
        <v>277</v>
      </c>
      <c r="C30" s="165">
        <v>0</v>
      </c>
      <c r="D30" s="165">
        <v>0</v>
      </c>
      <c r="E30" s="165">
        <v>0</v>
      </c>
      <c r="F30" s="165">
        <v>0</v>
      </c>
      <c r="G30" s="165">
        <v>0</v>
      </c>
    </row>
    <row r="31" spans="1:7" ht="27" customHeight="1">
      <c r="A31" s="159">
        <v>15</v>
      </c>
      <c r="B31" s="160" t="s">
        <v>258</v>
      </c>
      <c r="C31" s="162">
        <v>3590.65949</v>
      </c>
      <c r="D31" s="162">
        <v>3628.4556000000002</v>
      </c>
      <c r="E31" s="163">
        <v>1.0526230656307645</v>
      </c>
      <c r="F31" s="369">
        <v>0.60466544532837951</v>
      </c>
      <c r="G31" s="163">
        <v>0.60340681025555032</v>
      </c>
    </row>
    <row r="32" spans="1:7" ht="14.25">
      <c r="A32" s="378"/>
      <c r="B32" s="402" t="s">
        <v>10</v>
      </c>
      <c r="C32" s="403">
        <v>593825.81189999997</v>
      </c>
      <c r="D32" s="403">
        <v>601328.24792999995</v>
      </c>
      <c r="E32" s="408">
        <v>1.2634068576431901</v>
      </c>
      <c r="F32" s="381">
        <v>100</v>
      </c>
      <c r="G32" s="387">
        <v>100</v>
      </c>
    </row>
    <row r="33" spans="1:7">
      <c r="A33" s="91"/>
      <c r="B33" s="91"/>
      <c r="C33" s="252"/>
      <c r="D33" s="252"/>
      <c r="E33" s="91"/>
      <c r="F33" s="91"/>
      <c r="G33" s="91"/>
    </row>
    <row r="34" spans="1:7">
      <c r="C34" s="87"/>
      <c r="D34" s="87"/>
    </row>
    <row r="36" spans="1:7" ht="19.5" customHeight="1">
      <c r="A36" s="742"/>
      <c r="B36" s="742"/>
      <c r="C36" s="742"/>
      <c r="D36" s="742"/>
      <c r="E36" s="742"/>
      <c r="F36" s="742"/>
      <c r="G36" s="742"/>
    </row>
    <row r="37" spans="1:7" ht="21" customHeight="1">
      <c r="A37" s="743"/>
      <c r="B37" s="743"/>
      <c r="C37" s="743"/>
      <c r="D37" s="743"/>
      <c r="E37" s="743"/>
      <c r="F37" s="743"/>
      <c r="G37" s="743"/>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6"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8"/>
  <sheetViews>
    <sheetView tabSelected="1" zoomScale="70" zoomScaleNormal="70" zoomScaleSheetLayoutView="100" workbookViewId="0">
      <selection activeCell="M9" sqref="M9"/>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82" t="s">
        <v>463</v>
      </c>
      <c r="D2" s="682"/>
      <c r="E2" s="682"/>
      <c r="F2" s="682"/>
      <c r="G2" s="682"/>
      <c r="H2" s="682"/>
    </row>
    <row r="3" spans="1:8" ht="18.75">
      <c r="A3" s="30"/>
      <c r="B3" s="30"/>
      <c r="C3" s="681" t="s">
        <v>464</v>
      </c>
      <c r="D3" s="681"/>
      <c r="E3" s="681"/>
      <c r="F3" s="681"/>
      <c r="G3" s="499"/>
      <c r="H3" s="499"/>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00"/>
    </row>
    <row r="8" spans="1:8" ht="27.75" customHeight="1">
      <c r="A8" s="8"/>
      <c r="B8" s="43"/>
      <c r="C8" s="43"/>
      <c r="D8" s="43"/>
      <c r="E8" s="43"/>
      <c r="F8" s="500"/>
    </row>
    <row r="9" spans="1:8" ht="24" customHeight="1">
      <c r="A9" s="63"/>
      <c r="B9" s="63" t="s">
        <v>272</v>
      </c>
      <c r="C9" s="44"/>
      <c r="D9" s="44"/>
      <c r="E9" s="8"/>
      <c r="F9" s="501"/>
      <c r="G9" s="502"/>
    </row>
    <row r="10" spans="1:8" ht="6" customHeight="1">
      <c r="A10" s="63"/>
      <c r="B10" s="63"/>
      <c r="C10" s="44"/>
      <c r="D10" s="44"/>
      <c r="E10" s="8"/>
      <c r="F10" s="501"/>
      <c r="G10" s="502"/>
    </row>
    <row r="11" spans="1:8" ht="25.5" customHeight="1">
      <c r="A11" s="8"/>
      <c r="B11" s="44" t="s">
        <v>681</v>
      </c>
      <c r="C11" s="44"/>
      <c r="D11" s="44"/>
      <c r="E11" s="45"/>
      <c r="F11" s="503"/>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02"/>
    </row>
    <row r="18" spans="1:6" ht="27" customHeight="1">
      <c r="A18" s="8"/>
      <c r="B18" s="67" t="s">
        <v>682</v>
      </c>
      <c r="C18" s="502"/>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44"/>
  <sheetViews>
    <sheetView zoomScaleNormal="100" workbookViewId="0">
      <selection activeCell="K27" sqref="K27"/>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714" t="s">
        <v>120</v>
      </c>
      <c r="B2" s="714"/>
      <c r="C2" s="714"/>
      <c r="D2" s="714"/>
      <c r="E2" s="714"/>
      <c r="F2" s="714"/>
    </row>
    <row r="3" spans="1:6" s="317" customFormat="1" ht="15.75" customHeight="1">
      <c r="A3" s="700" t="s">
        <v>210</v>
      </c>
      <c r="B3" s="700"/>
      <c r="C3" s="700"/>
      <c r="D3" s="700"/>
      <c r="E3" s="700"/>
      <c r="F3" s="700"/>
    </row>
    <row r="4" spans="1:6">
      <c r="A4" s="73"/>
    </row>
    <row r="5" spans="1:6" ht="12" customHeight="1">
      <c r="A5" s="103"/>
      <c r="B5" s="75"/>
      <c r="C5" s="76"/>
      <c r="D5" s="74" t="s">
        <v>54</v>
      </c>
      <c r="E5" s="731" t="s">
        <v>13</v>
      </c>
      <c r="F5" s="732"/>
    </row>
    <row r="6" spans="1:6" ht="12" customHeight="1">
      <c r="A6" s="101" t="s">
        <v>11</v>
      </c>
      <c r="B6" s="731" t="s">
        <v>119</v>
      </c>
      <c r="C6" s="732"/>
      <c r="D6" s="74" t="s">
        <v>15</v>
      </c>
      <c r="E6" s="731" t="s">
        <v>15</v>
      </c>
      <c r="F6" s="732"/>
    </row>
    <row r="7" spans="1:6" ht="12" customHeight="1">
      <c r="A7" s="104" t="s">
        <v>207</v>
      </c>
      <c r="B7" s="728" t="s">
        <v>324</v>
      </c>
      <c r="C7" s="729"/>
      <c r="D7" s="81" t="s">
        <v>55</v>
      </c>
      <c r="E7" s="728" t="s">
        <v>19</v>
      </c>
      <c r="F7" s="729"/>
    </row>
    <row r="8" spans="1:6" ht="12" customHeight="1">
      <c r="A8" s="105"/>
      <c r="B8" s="75"/>
      <c r="C8" s="76"/>
      <c r="D8" s="81" t="s">
        <v>20</v>
      </c>
      <c r="E8" s="728" t="s">
        <v>20</v>
      </c>
      <c r="F8" s="729"/>
    </row>
    <row r="9" spans="1:6" ht="17.25" customHeight="1" thickBot="1">
      <c r="A9" s="481" t="s">
        <v>677</v>
      </c>
      <c r="B9" s="83">
        <v>2025</v>
      </c>
      <c r="C9" s="83">
        <v>2026</v>
      </c>
      <c r="D9" s="83" t="s">
        <v>678</v>
      </c>
      <c r="E9" s="83">
        <v>2025</v>
      </c>
      <c r="F9" s="83">
        <v>2026</v>
      </c>
    </row>
    <row r="10" spans="1:6" ht="15.75" thickBot="1">
      <c r="A10" s="725" t="s">
        <v>441</v>
      </c>
      <c r="B10" s="725"/>
      <c r="C10" s="725"/>
      <c r="D10" s="725"/>
      <c r="E10" s="725"/>
      <c r="F10" s="725"/>
    </row>
    <row r="11" spans="1:6" ht="12.75">
      <c r="A11" s="337" t="s">
        <v>25</v>
      </c>
      <c r="B11" s="161">
        <v>156267.97147000002</v>
      </c>
      <c r="C11" s="161">
        <v>149200.63060999999</v>
      </c>
      <c r="D11" s="172">
        <v>-4.5225779752038342</v>
      </c>
      <c r="E11" s="275">
        <v>8.7507114656385436</v>
      </c>
      <c r="F11" s="275">
        <v>8.1183398665407687</v>
      </c>
    </row>
    <row r="12" spans="1:6" ht="12.75">
      <c r="A12" s="338" t="s">
        <v>26</v>
      </c>
      <c r="B12" s="149"/>
      <c r="C12" s="149"/>
      <c r="D12" s="167"/>
      <c r="E12" s="179"/>
      <c r="F12" s="179"/>
    </row>
    <row r="13" spans="1:6" ht="12.75">
      <c r="A13" s="339" t="s">
        <v>27</v>
      </c>
      <c r="B13" s="180">
        <v>1196679.0206299999</v>
      </c>
      <c r="C13" s="180">
        <v>1234662.8803200002</v>
      </c>
      <c r="D13" s="181">
        <v>3.1741059244109859</v>
      </c>
      <c r="E13" s="182">
        <v>67.011766570006287</v>
      </c>
      <c r="F13" s="182">
        <v>67.180767548097108</v>
      </c>
    </row>
    <row r="14" spans="1:6" ht="12.75">
      <c r="A14" s="340" t="s">
        <v>28</v>
      </c>
      <c r="B14" s="183"/>
      <c r="C14" s="183"/>
      <c r="D14" s="184"/>
      <c r="E14" s="185"/>
      <c r="F14" s="185"/>
    </row>
    <row r="15" spans="1:6" ht="12.75">
      <c r="A15" s="339" t="s">
        <v>317</v>
      </c>
      <c r="B15" s="180">
        <v>127010.19187000001</v>
      </c>
      <c r="C15" s="180">
        <v>133807.97870000001</v>
      </c>
      <c r="D15" s="181">
        <v>5.3521585393381699</v>
      </c>
      <c r="E15" s="182">
        <v>7.1123310285187271</v>
      </c>
      <c r="F15" s="182">
        <v>7.2807912640862531</v>
      </c>
    </row>
    <row r="16" spans="1:6" ht="12.75">
      <c r="A16" s="340" t="s">
        <v>29</v>
      </c>
      <c r="B16" s="183"/>
      <c r="C16" s="183"/>
      <c r="D16" s="184"/>
      <c r="E16" s="185"/>
      <c r="F16" s="185"/>
    </row>
    <row r="17" spans="1:6" ht="12.75">
      <c r="A17" s="339" t="s">
        <v>196</v>
      </c>
      <c r="B17" s="180">
        <v>7559.9706899999983</v>
      </c>
      <c r="C17" s="180">
        <v>8876.3265800000008</v>
      </c>
      <c r="D17" s="181">
        <v>17.41218245384497</v>
      </c>
      <c r="E17" s="182">
        <v>0.42334409012005786</v>
      </c>
      <c r="F17" s="182">
        <v>0.4829807732596787</v>
      </c>
    </row>
    <row r="18" spans="1:6" ht="12.75">
      <c r="A18" s="340" t="s">
        <v>197</v>
      </c>
      <c r="B18" s="315"/>
      <c r="C18" s="315"/>
      <c r="D18" s="184"/>
      <c r="E18" s="185"/>
      <c r="F18" s="185"/>
    </row>
    <row r="19" spans="1:6" ht="12.75">
      <c r="A19" s="339" t="s">
        <v>30</v>
      </c>
      <c r="B19" s="191">
        <v>177022.87769000002</v>
      </c>
      <c r="C19" s="191">
        <v>195985.89589999997</v>
      </c>
      <c r="D19" s="181">
        <v>10.712185033624699</v>
      </c>
      <c r="E19" s="182">
        <v>9.9129470416117922</v>
      </c>
      <c r="F19" s="182">
        <v>10.664030744773799</v>
      </c>
    </row>
    <row r="20" spans="1:6" ht="12.75">
      <c r="A20" s="340" t="s">
        <v>31</v>
      </c>
      <c r="B20" s="315"/>
      <c r="C20" s="315"/>
      <c r="D20" s="184"/>
      <c r="E20" s="185"/>
      <c r="F20" s="185"/>
    </row>
    <row r="21" spans="1:6" ht="12.75">
      <c r="A21" s="339" t="s">
        <v>32</v>
      </c>
      <c r="B21" s="191">
        <v>79549.289540000012</v>
      </c>
      <c r="C21" s="191">
        <v>72792.325009999986</v>
      </c>
      <c r="D21" s="181">
        <v>-8.4940601846637538</v>
      </c>
      <c r="E21" s="182">
        <v>4.4546100746864603</v>
      </c>
      <c r="F21" s="182">
        <v>3.9607931393506295</v>
      </c>
    </row>
    <row r="22" spans="1:6" ht="12.75">
      <c r="A22" s="340" t="s">
        <v>33</v>
      </c>
      <c r="B22" s="183"/>
      <c r="C22" s="183"/>
      <c r="D22" s="184"/>
      <c r="E22" s="185"/>
      <c r="F22" s="185"/>
    </row>
    <row r="23" spans="1:6" ht="12.75">
      <c r="A23" s="339" t="s">
        <v>34</v>
      </c>
      <c r="B23" s="180">
        <v>41685.150089999996</v>
      </c>
      <c r="C23" s="180">
        <v>42495.895229999995</v>
      </c>
      <c r="D23" s="181">
        <v>1.9449255628192885</v>
      </c>
      <c r="E23" s="182">
        <v>2.3342897294181308</v>
      </c>
      <c r="F23" s="182">
        <v>2.3122966638917521</v>
      </c>
    </row>
    <row r="24" spans="1:6" ht="12.75">
      <c r="A24" s="263" t="s">
        <v>500</v>
      </c>
      <c r="B24" s="183"/>
      <c r="C24" s="183"/>
      <c r="D24" s="184"/>
      <c r="E24" s="184"/>
      <c r="F24" s="185"/>
    </row>
    <row r="25" spans="1:6" ht="14.25">
      <c r="A25" s="404" t="s">
        <v>10</v>
      </c>
      <c r="B25" s="379">
        <v>1785774.4719799999</v>
      </c>
      <c r="C25" s="379">
        <v>1837821.9323500004</v>
      </c>
      <c r="D25" s="380">
        <v>2.9145595475050134</v>
      </c>
      <c r="E25" s="381">
        <v>100</v>
      </c>
      <c r="F25" s="381">
        <v>100</v>
      </c>
    </row>
    <row r="26" spans="1:6">
      <c r="A26" s="91"/>
      <c r="B26" s="281"/>
      <c r="C26" s="281"/>
      <c r="D26" s="91"/>
      <c r="E26" s="91"/>
      <c r="F26" s="91"/>
    </row>
    <row r="27" spans="1:6" ht="15">
      <c r="A27" s="693" t="s">
        <v>192</v>
      </c>
      <c r="B27" s="715"/>
      <c r="C27" s="715"/>
      <c r="D27" s="715"/>
      <c r="E27" s="715"/>
      <c r="F27" s="715"/>
    </row>
    <row r="28" spans="1:6" ht="15">
      <c r="A28" s="176"/>
      <c r="B28" s="177"/>
      <c r="C28" s="177"/>
      <c r="D28" s="178"/>
      <c r="E28" s="178"/>
      <c r="F28" s="178"/>
    </row>
    <row r="29" spans="1:6" ht="14.25">
      <c r="A29" s="127">
        <v>2025</v>
      </c>
      <c r="B29" s="127"/>
      <c r="C29" s="127">
        <v>2026</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6"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F40"/>
  <sheetViews>
    <sheetView zoomScaleNormal="100" workbookViewId="0">
      <selection activeCell="K28" sqref="K28"/>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714" t="s">
        <v>63</v>
      </c>
      <c r="B3" s="714"/>
      <c r="C3" s="714"/>
      <c r="D3" s="714"/>
      <c r="E3" s="714"/>
      <c r="F3" s="714"/>
    </row>
    <row r="4" spans="1:6" ht="15.75">
      <c r="A4" s="700" t="s">
        <v>148</v>
      </c>
      <c r="B4" s="700"/>
      <c r="C4" s="700"/>
      <c r="D4" s="700"/>
      <c r="E4" s="700"/>
      <c r="F4" s="700"/>
    </row>
    <row r="6" spans="1:6">
      <c r="A6" s="103"/>
      <c r="B6" s="311"/>
      <c r="C6" s="76"/>
      <c r="D6" s="74" t="s">
        <v>54</v>
      </c>
      <c r="E6" s="731" t="s">
        <v>13</v>
      </c>
      <c r="F6" s="732"/>
    </row>
    <row r="7" spans="1:6" ht="14.25">
      <c r="A7" s="101" t="s">
        <v>11</v>
      </c>
      <c r="B7" s="731" t="s">
        <v>119</v>
      </c>
      <c r="C7" s="732"/>
      <c r="D7" s="74" t="s">
        <v>15</v>
      </c>
      <c r="E7" s="731" t="s">
        <v>15</v>
      </c>
      <c r="F7" s="732"/>
    </row>
    <row r="8" spans="1:6" ht="15">
      <c r="A8" s="104" t="s">
        <v>207</v>
      </c>
      <c r="B8" s="728" t="s">
        <v>324</v>
      </c>
      <c r="C8" s="729"/>
      <c r="D8" s="81" t="s">
        <v>55</v>
      </c>
      <c r="E8" s="728" t="s">
        <v>19</v>
      </c>
      <c r="F8" s="729"/>
    </row>
    <row r="9" spans="1:6">
      <c r="A9" s="105"/>
      <c r="B9" s="480"/>
      <c r="C9" s="76"/>
      <c r="D9" s="81" t="s">
        <v>20</v>
      </c>
      <c r="E9" s="728" t="s">
        <v>20</v>
      </c>
      <c r="F9" s="729"/>
    </row>
    <row r="10" spans="1:6" ht="15.75" customHeight="1" thickBot="1">
      <c r="A10" s="481" t="s">
        <v>677</v>
      </c>
      <c r="B10" s="83">
        <v>2025</v>
      </c>
      <c r="C10" s="83">
        <v>2026</v>
      </c>
      <c r="D10" s="83" t="s">
        <v>678</v>
      </c>
      <c r="E10" s="83">
        <v>2025</v>
      </c>
      <c r="F10" s="83">
        <v>2026</v>
      </c>
    </row>
    <row r="11" spans="1:6" ht="15.75" thickBot="1">
      <c r="A11" s="725" t="s">
        <v>446</v>
      </c>
      <c r="B11" s="725"/>
      <c r="C11" s="725"/>
      <c r="D11" s="725"/>
      <c r="E11" s="725"/>
      <c r="F11" s="725"/>
    </row>
    <row r="12" spans="1:6" ht="12" customHeight="1">
      <c r="A12" s="337" t="s">
        <v>25</v>
      </c>
      <c r="B12" s="171">
        <v>51459.123859999992</v>
      </c>
      <c r="C12" s="171">
        <v>54728.34433</v>
      </c>
      <c r="D12" s="275">
        <v>6.3530433959471777</v>
      </c>
      <c r="E12" s="276">
        <v>8.6656933445435484</v>
      </c>
      <c r="F12" s="275">
        <v>9.1012428766477758</v>
      </c>
    </row>
    <row r="13" spans="1:6" ht="12" customHeight="1">
      <c r="A13" s="338" t="s">
        <v>26</v>
      </c>
      <c r="B13" s="368"/>
      <c r="C13" s="368"/>
      <c r="D13" s="179"/>
      <c r="E13" s="277"/>
      <c r="F13" s="179"/>
    </row>
    <row r="14" spans="1:6" ht="12" customHeight="1">
      <c r="A14" s="339" t="s">
        <v>27</v>
      </c>
      <c r="B14" s="191">
        <v>448743.44233999995</v>
      </c>
      <c r="C14" s="191">
        <v>373419.59797999996</v>
      </c>
      <c r="D14" s="182">
        <v>-16.785503085509003</v>
      </c>
      <c r="E14" s="278">
        <v>75.568194131576107</v>
      </c>
      <c r="F14" s="182">
        <v>62.099127933113394</v>
      </c>
    </row>
    <row r="15" spans="1:6" ht="12" customHeight="1">
      <c r="A15" s="340" t="s">
        <v>28</v>
      </c>
      <c r="B15" s="315"/>
      <c r="C15" s="315"/>
      <c r="D15" s="185"/>
      <c r="E15" s="279"/>
      <c r="F15" s="185"/>
    </row>
    <row r="16" spans="1:6" ht="12" customHeight="1">
      <c r="A16" s="339" t="s">
        <v>317</v>
      </c>
      <c r="B16" s="191">
        <v>66753.687290000002</v>
      </c>
      <c r="C16" s="191">
        <v>69779.727419999996</v>
      </c>
      <c r="D16" s="182">
        <v>4.5331430410036733</v>
      </c>
      <c r="E16" s="278">
        <v>11.241290956419608</v>
      </c>
      <c r="F16" s="182">
        <v>11.604265666914584</v>
      </c>
    </row>
    <row r="17" spans="1:6" ht="12" customHeight="1">
      <c r="A17" s="340" t="s">
        <v>29</v>
      </c>
      <c r="B17" s="315"/>
      <c r="C17" s="315"/>
      <c r="D17" s="185"/>
      <c r="E17" s="279"/>
      <c r="F17" s="185"/>
    </row>
    <row r="18" spans="1:6" ht="12" customHeight="1">
      <c r="A18" s="339" t="s">
        <v>196</v>
      </c>
      <c r="B18" s="191">
        <v>0</v>
      </c>
      <c r="C18" s="191">
        <v>0</v>
      </c>
      <c r="D18" s="191">
        <v>0</v>
      </c>
      <c r="E18" s="529">
        <v>0</v>
      </c>
      <c r="F18" s="529">
        <v>0</v>
      </c>
    </row>
    <row r="19" spans="1:6" ht="13.5" customHeight="1">
      <c r="A19" s="340" t="s">
        <v>197</v>
      </c>
      <c r="B19" s="315"/>
      <c r="C19" s="315"/>
      <c r="D19" s="185"/>
      <c r="E19" s="279"/>
      <c r="F19" s="185"/>
    </row>
    <row r="20" spans="1:6" ht="12.75" customHeight="1">
      <c r="A20" s="339" t="s">
        <v>30</v>
      </c>
      <c r="B20" s="191">
        <v>21054.740139999998</v>
      </c>
      <c r="C20" s="191">
        <v>99772.122600000002</v>
      </c>
      <c r="D20" s="182">
        <v>373.87012110613495</v>
      </c>
      <c r="E20" s="278">
        <v>3.5456087825878488</v>
      </c>
      <c r="F20" s="182">
        <v>16.591956713068694</v>
      </c>
    </row>
    <row r="21" spans="1:6" ht="15" customHeight="1">
      <c r="A21" s="340" t="s">
        <v>31</v>
      </c>
      <c r="B21" s="315"/>
      <c r="C21" s="315"/>
      <c r="D21" s="315"/>
      <c r="E21" s="279"/>
      <c r="F21" s="185"/>
    </row>
    <row r="22" spans="1:6">
      <c r="A22" s="339" t="s">
        <v>32</v>
      </c>
      <c r="B22" s="191">
        <v>2224.1587799999998</v>
      </c>
      <c r="C22" s="191">
        <v>0</v>
      </c>
      <c r="D22" s="182">
        <v>-100</v>
      </c>
      <c r="E22" s="529">
        <v>0.37454733954450387</v>
      </c>
      <c r="F22" s="529">
        <v>0</v>
      </c>
    </row>
    <row r="23" spans="1:6">
      <c r="A23" s="340" t="s">
        <v>33</v>
      </c>
      <c r="B23" s="315"/>
      <c r="C23" s="315"/>
      <c r="D23" s="185"/>
      <c r="E23" s="279"/>
      <c r="F23" s="185"/>
    </row>
    <row r="24" spans="1:6">
      <c r="A24" s="474" t="s">
        <v>499</v>
      </c>
      <c r="B24" s="191">
        <v>3590.65949</v>
      </c>
      <c r="C24" s="191">
        <v>3628.4556000000002</v>
      </c>
      <c r="D24" s="182">
        <v>1.0526230656307645</v>
      </c>
      <c r="E24" s="182">
        <v>0.60466544532837951</v>
      </c>
      <c r="F24" s="182">
        <v>0.60340681025555032</v>
      </c>
    </row>
    <row r="25" spans="1:6">
      <c r="A25" s="341" t="s">
        <v>35</v>
      </c>
      <c r="B25" s="183"/>
      <c r="C25" s="183"/>
      <c r="D25" s="184"/>
      <c r="E25" s="190"/>
      <c r="F25" s="184"/>
    </row>
    <row r="26" spans="1:6" ht="14.25">
      <c r="A26" s="404" t="s">
        <v>10</v>
      </c>
      <c r="B26" s="379">
        <v>593825.81189999997</v>
      </c>
      <c r="C26" s="379">
        <v>601328.24792999995</v>
      </c>
      <c r="D26" s="405">
        <v>1.2634068576431901</v>
      </c>
      <c r="E26" s="381">
        <v>100</v>
      </c>
      <c r="F26" s="381">
        <v>100</v>
      </c>
    </row>
    <row r="27" spans="1:6">
      <c r="B27" s="146"/>
      <c r="C27" s="146"/>
    </row>
    <row r="28" spans="1:6" ht="15.75" customHeight="1">
      <c r="A28" s="124" t="s">
        <v>191</v>
      </c>
      <c r="B28" s="186"/>
    </row>
    <row r="29" spans="1:6" s="72" customFormat="1" ht="14.25">
      <c r="A29" s="127">
        <v>2025</v>
      </c>
      <c r="B29" s="127"/>
      <c r="D29" s="733">
        <v>2026</v>
      </c>
      <c r="E29" s="733"/>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5"/>
  <sheetViews>
    <sheetView zoomScaleNormal="100" workbookViewId="0">
      <selection activeCell="A50" sqref="A50"/>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714" t="s">
        <v>106</v>
      </c>
      <c r="B3" s="714"/>
      <c r="C3" s="714"/>
      <c r="D3" s="714"/>
      <c r="E3" s="714"/>
      <c r="F3" s="714"/>
    </row>
    <row r="4" spans="1:6" s="317" customFormat="1" ht="15.75" customHeight="1">
      <c r="A4" s="700" t="s">
        <v>178</v>
      </c>
      <c r="B4" s="700"/>
      <c r="C4" s="700"/>
      <c r="D4" s="700"/>
      <c r="E4" s="700"/>
      <c r="F4" s="700"/>
    </row>
    <row r="5" spans="1:6">
      <c r="A5" s="73"/>
    </row>
    <row r="6" spans="1:6" ht="12" customHeight="1">
      <c r="A6" s="103"/>
      <c r="B6" s="102"/>
      <c r="C6" s="151"/>
      <c r="D6" s="103" t="s">
        <v>54</v>
      </c>
      <c r="E6" s="731" t="s">
        <v>13</v>
      </c>
      <c r="F6" s="732"/>
    </row>
    <row r="7" spans="1:6" ht="12.75" customHeight="1">
      <c r="A7" s="101" t="s">
        <v>11</v>
      </c>
      <c r="B7" s="737" t="s">
        <v>49</v>
      </c>
      <c r="C7" s="738"/>
      <c r="D7" s="103" t="s">
        <v>15</v>
      </c>
      <c r="E7" s="731" t="s">
        <v>15</v>
      </c>
      <c r="F7" s="732"/>
    </row>
    <row r="8" spans="1:6" ht="13.5" customHeight="1">
      <c r="A8" s="104" t="s">
        <v>207</v>
      </c>
      <c r="B8" s="739" t="s">
        <v>50</v>
      </c>
      <c r="C8" s="740"/>
      <c r="D8" s="105" t="s">
        <v>55</v>
      </c>
      <c r="E8" s="728" t="s">
        <v>19</v>
      </c>
      <c r="F8" s="729"/>
    </row>
    <row r="9" spans="1:6" ht="12" customHeight="1">
      <c r="A9" s="105"/>
      <c r="B9" s="479"/>
      <c r="C9" s="151"/>
      <c r="D9" s="105" t="s">
        <v>20</v>
      </c>
      <c r="E9" s="728" t="s">
        <v>20</v>
      </c>
      <c r="F9" s="729"/>
    </row>
    <row r="10" spans="1:6" ht="16.5" customHeight="1" thickBot="1">
      <c r="A10" s="481" t="s">
        <v>677</v>
      </c>
      <c r="B10" s="83">
        <v>2025</v>
      </c>
      <c r="C10" s="83">
        <v>2026</v>
      </c>
      <c r="D10" s="83" t="s">
        <v>678</v>
      </c>
      <c r="E10" s="83">
        <v>2025</v>
      </c>
      <c r="F10" s="83">
        <v>2026</v>
      </c>
    </row>
    <row r="11" spans="1:6" ht="15.75" thickBot="1">
      <c r="A11" s="725" t="s">
        <v>450</v>
      </c>
      <c r="B11" s="725" t="s">
        <v>23</v>
      </c>
      <c r="C11" s="725"/>
      <c r="D11" s="725"/>
      <c r="E11" s="725"/>
      <c r="F11" s="725"/>
    </row>
    <row r="12" spans="1:6" ht="12.75">
      <c r="A12" s="173" t="s">
        <v>25</v>
      </c>
      <c r="B12" s="171">
        <v>12863</v>
      </c>
      <c r="C12" s="171">
        <v>15919</v>
      </c>
      <c r="D12" s="172">
        <v>23.758065770038094</v>
      </c>
      <c r="E12" s="172">
        <v>12.075666541494554</v>
      </c>
      <c r="F12" s="187">
        <v>14.923596137620699</v>
      </c>
    </row>
    <row r="13" spans="1:6" ht="12.75">
      <c r="A13" s="91" t="s">
        <v>26</v>
      </c>
      <c r="B13" s="149"/>
      <c r="C13" s="149"/>
      <c r="D13" s="167"/>
      <c r="E13" s="167"/>
      <c r="F13" s="188"/>
    </row>
    <row r="14" spans="1:6" ht="12.75">
      <c r="A14" s="174" t="s">
        <v>27</v>
      </c>
      <c r="B14" s="180">
        <v>81411</v>
      </c>
      <c r="C14" s="180">
        <v>77944</v>
      </c>
      <c r="D14" s="181">
        <v>-4.2586382675559804</v>
      </c>
      <c r="E14" s="181">
        <v>76.427900863687569</v>
      </c>
      <c r="F14" s="189">
        <v>73.070216555732642</v>
      </c>
    </row>
    <row r="15" spans="1:6" ht="12.75">
      <c r="A15" s="175" t="s">
        <v>28</v>
      </c>
      <c r="B15" s="183"/>
      <c r="C15" s="183"/>
      <c r="D15" s="184"/>
      <c r="E15" s="184"/>
      <c r="F15" s="190"/>
    </row>
    <row r="16" spans="1:6" ht="12.75">
      <c r="A16" s="174" t="s">
        <v>317</v>
      </c>
      <c r="B16" s="180">
        <v>3299</v>
      </c>
      <c r="C16" s="180">
        <v>3487</v>
      </c>
      <c r="D16" s="181">
        <v>5.6986965747196194</v>
      </c>
      <c r="E16" s="181">
        <v>3.0970709725873076</v>
      </c>
      <c r="F16" s="189">
        <v>3.2689603449892193</v>
      </c>
    </row>
    <row r="17" spans="1:6" ht="12.75">
      <c r="A17" s="175" t="s">
        <v>29</v>
      </c>
      <c r="B17" s="183"/>
      <c r="C17" s="183"/>
      <c r="D17" s="184"/>
      <c r="E17" s="184"/>
      <c r="F17" s="190"/>
    </row>
    <row r="18" spans="1:6" ht="12.75">
      <c r="A18" s="174" t="s">
        <v>196</v>
      </c>
      <c r="B18" s="180">
        <v>176</v>
      </c>
      <c r="C18" s="180">
        <v>159</v>
      </c>
      <c r="D18" s="181">
        <v>-9.6590909090909065</v>
      </c>
      <c r="E18" s="181">
        <v>0.16522718738265113</v>
      </c>
      <c r="F18" s="189">
        <v>0.14905784194243929</v>
      </c>
    </row>
    <row r="19" spans="1:6" ht="12" customHeight="1">
      <c r="A19" s="175" t="s">
        <v>197</v>
      </c>
      <c r="B19" s="183"/>
      <c r="C19" s="183"/>
      <c r="D19" s="184"/>
      <c r="E19" s="184"/>
      <c r="F19" s="190"/>
    </row>
    <row r="20" spans="1:6" ht="12.75">
      <c r="A20" s="174" t="s">
        <v>30</v>
      </c>
      <c r="B20" s="191">
        <v>5029</v>
      </c>
      <c r="C20" s="180">
        <v>4980</v>
      </c>
      <c r="D20" s="181">
        <v>-0.97434877709285939</v>
      </c>
      <c r="E20" s="181">
        <v>4.721179121291776</v>
      </c>
      <c r="F20" s="189">
        <v>4.6686041061216832</v>
      </c>
    </row>
    <row r="21" spans="1:6" ht="12" customHeight="1">
      <c r="A21" s="175" t="s">
        <v>31</v>
      </c>
      <c r="B21" s="183"/>
      <c r="C21" s="183"/>
      <c r="D21" s="184"/>
      <c r="E21" s="184"/>
      <c r="F21" s="190"/>
    </row>
    <row r="22" spans="1:6" ht="12.75">
      <c r="A22" s="174" t="s">
        <v>32</v>
      </c>
      <c r="B22" s="180">
        <v>1305</v>
      </c>
      <c r="C22" s="180">
        <v>1808</v>
      </c>
      <c r="D22" s="181">
        <v>38.544061302681996</v>
      </c>
      <c r="E22" s="181">
        <v>1.2251220428088623</v>
      </c>
      <c r="F22" s="189">
        <v>1.6949470329052216</v>
      </c>
    </row>
    <row r="23" spans="1:6" ht="12.75">
      <c r="A23" s="175" t="s">
        <v>33</v>
      </c>
      <c r="B23" s="183"/>
      <c r="C23" s="183"/>
      <c r="D23" s="184"/>
      <c r="E23" s="184"/>
      <c r="F23" s="190"/>
    </row>
    <row r="24" spans="1:6" ht="12.75">
      <c r="A24" s="474" t="s">
        <v>499</v>
      </c>
      <c r="B24" s="180">
        <v>2437</v>
      </c>
      <c r="C24" s="180">
        <v>2373</v>
      </c>
      <c r="D24" s="181">
        <v>-2.6261797291752154</v>
      </c>
      <c r="E24" s="181">
        <v>2.2878332707472775</v>
      </c>
      <c r="F24" s="189">
        <v>2.2246179806881035</v>
      </c>
    </row>
    <row r="25" spans="1:6" ht="12.75">
      <c r="A25" s="175" t="s">
        <v>35</v>
      </c>
      <c r="B25" s="183"/>
      <c r="C25" s="183"/>
      <c r="D25" s="184"/>
      <c r="E25" s="184"/>
      <c r="F25" s="190"/>
    </row>
    <row r="26" spans="1:6" ht="14.25">
      <c r="A26" s="406" t="s">
        <v>10</v>
      </c>
      <c r="B26" s="407">
        <v>106520</v>
      </c>
      <c r="C26" s="407">
        <v>106670</v>
      </c>
      <c r="D26" s="408">
        <v>0.1408186256102173</v>
      </c>
      <c r="E26" s="381">
        <v>100</v>
      </c>
      <c r="F26" s="381">
        <v>100</v>
      </c>
    </row>
    <row r="27" spans="1:6" ht="12.75" thickBot="1">
      <c r="A27" s="91"/>
      <c r="B27" s="286"/>
      <c r="C27" s="286"/>
      <c r="D27" s="91"/>
      <c r="E27" s="91"/>
      <c r="F27" s="91"/>
    </row>
    <row r="28" spans="1:6" ht="15.75" thickBot="1">
      <c r="A28" s="725" t="s">
        <v>451</v>
      </c>
      <c r="B28" s="725"/>
      <c r="C28" s="725"/>
      <c r="D28" s="725"/>
      <c r="E28" s="725"/>
      <c r="F28" s="725"/>
    </row>
    <row r="29" spans="1:6" ht="12.75">
      <c r="A29" s="173" t="s">
        <v>25</v>
      </c>
      <c r="B29" s="461">
        <v>2494</v>
      </c>
      <c r="C29" s="461">
        <v>2742</v>
      </c>
      <c r="D29" s="172">
        <v>9.943865276663999</v>
      </c>
      <c r="E29" s="172">
        <v>42.918602650146276</v>
      </c>
      <c r="F29" s="172">
        <v>47.911934300192208</v>
      </c>
    </row>
    <row r="30" spans="1:6" ht="12.75">
      <c r="A30" s="91" t="s">
        <v>26</v>
      </c>
      <c r="B30" s="149"/>
      <c r="C30" s="149"/>
      <c r="D30" s="167"/>
      <c r="E30" s="167"/>
      <c r="F30" s="167"/>
    </row>
    <row r="31" spans="1:6" ht="12.75">
      <c r="A31" s="174" t="s">
        <v>27</v>
      </c>
      <c r="B31" s="180">
        <v>2628</v>
      </c>
      <c r="C31" s="180">
        <v>2364</v>
      </c>
      <c r="D31" s="181">
        <v>-10.045662100456621</v>
      </c>
      <c r="E31" s="181">
        <v>45.224574083634486</v>
      </c>
      <c r="F31" s="181">
        <v>41.307006814607725</v>
      </c>
    </row>
    <row r="32" spans="1:6" ht="12.75">
      <c r="A32" s="175" t="s">
        <v>28</v>
      </c>
      <c r="B32" s="183"/>
      <c r="C32" s="183"/>
      <c r="D32" s="184"/>
      <c r="E32" s="184"/>
      <c r="F32" s="184"/>
    </row>
    <row r="33" spans="1:6" ht="12.75">
      <c r="A33" s="174" t="s">
        <v>317</v>
      </c>
      <c r="B33" s="437">
        <v>662</v>
      </c>
      <c r="C33" s="437">
        <v>587</v>
      </c>
      <c r="D33" s="181">
        <v>-11.329305135951662</v>
      </c>
      <c r="E33" s="181">
        <v>11.392187231113406</v>
      </c>
      <c r="F33" s="181">
        <v>10.256858291106063</v>
      </c>
    </row>
    <row r="34" spans="1:6" ht="12.75">
      <c r="A34" s="175" t="s">
        <v>29</v>
      </c>
      <c r="B34" s="183"/>
      <c r="C34" s="183"/>
      <c r="D34" s="183"/>
      <c r="E34" s="184"/>
      <c r="F34" s="184"/>
    </row>
    <row r="35" spans="1:6" ht="12.75">
      <c r="A35" s="174" t="s">
        <v>196</v>
      </c>
      <c r="B35" s="336">
        <v>0</v>
      </c>
      <c r="C35" s="336">
        <v>0</v>
      </c>
      <c r="D35" s="336">
        <v>0</v>
      </c>
      <c r="E35" s="606">
        <v>0</v>
      </c>
      <c r="F35" s="606">
        <v>0</v>
      </c>
    </row>
    <row r="36" spans="1:6" ht="12.75">
      <c r="A36" s="175" t="s">
        <v>197</v>
      </c>
      <c r="B36" s="183"/>
      <c r="C36" s="183"/>
      <c r="D36" s="183"/>
      <c r="E36" s="184"/>
      <c r="F36" s="184"/>
    </row>
    <row r="37" spans="1:6" ht="12.75">
      <c r="A37" s="174" t="s">
        <v>30</v>
      </c>
      <c r="B37" s="180">
        <v>19</v>
      </c>
      <c r="C37" s="180">
        <v>28</v>
      </c>
      <c r="D37" s="181">
        <v>47.368421052631568</v>
      </c>
      <c r="E37" s="181">
        <v>0.32696609877817934</v>
      </c>
      <c r="F37" s="181">
        <v>0.48925388782107293</v>
      </c>
    </row>
    <row r="38" spans="1:6" ht="12.75">
      <c r="A38" s="175" t="s">
        <v>31</v>
      </c>
      <c r="B38" s="183"/>
      <c r="C38" s="183"/>
      <c r="D38" s="184"/>
      <c r="E38" s="184"/>
      <c r="F38" s="184"/>
    </row>
    <row r="39" spans="1:6" ht="12.75">
      <c r="A39" s="174" t="s">
        <v>32</v>
      </c>
      <c r="B39" s="180">
        <v>2</v>
      </c>
      <c r="C39" s="180">
        <v>0</v>
      </c>
      <c r="D39" s="181">
        <v>-100</v>
      </c>
      <c r="E39" s="530">
        <v>3.4417484081913613E-2</v>
      </c>
      <c r="F39" s="530">
        <v>0</v>
      </c>
    </row>
    <row r="40" spans="1:6" ht="12.75">
      <c r="A40" s="175" t="s">
        <v>33</v>
      </c>
      <c r="B40" s="183"/>
      <c r="C40" s="183"/>
      <c r="D40" s="184"/>
      <c r="E40" s="184"/>
      <c r="F40" s="184"/>
    </row>
    <row r="41" spans="1:6" ht="12.75">
      <c r="A41" s="174" t="s">
        <v>34</v>
      </c>
      <c r="B41" s="180">
        <v>6</v>
      </c>
      <c r="C41" s="180">
        <v>2</v>
      </c>
      <c r="D41" s="181">
        <v>-66.666666666666671</v>
      </c>
      <c r="E41" s="181">
        <v>0.10325245224574084</v>
      </c>
      <c r="F41" s="189">
        <v>3.4946706272933774E-2</v>
      </c>
    </row>
    <row r="42" spans="1:6" ht="12.75">
      <c r="A42" s="175" t="s">
        <v>35</v>
      </c>
      <c r="B42" s="183"/>
      <c r="C42" s="183"/>
      <c r="D42" s="184"/>
      <c r="E42" s="184"/>
      <c r="F42" s="190"/>
    </row>
    <row r="43" spans="1:6" ht="14.25">
      <c r="A43" s="404" t="s">
        <v>10</v>
      </c>
      <c r="B43" s="407">
        <v>5811</v>
      </c>
      <c r="C43" s="407">
        <v>5723</v>
      </c>
      <c r="D43" s="408">
        <v>-1.5143692996042013</v>
      </c>
      <c r="E43" s="381">
        <v>100</v>
      </c>
      <c r="F43" s="381">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6"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56"/>
  <sheetViews>
    <sheetView topLeftCell="A23" zoomScaleNormal="100" workbookViewId="0">
      <selection activeCell="I59" sqref="I59"/>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714" t="s">
        <v>211</v>
      </c>
      <c r="B2" s="714"/>
      <c r="C2" s="714"/>
      <c r="D2" s="714"/>
      <c r="E2" s="714"/>
      <c r="F2" s="714"/>
      <c r="G2" s="714"/>
      <c r="H2" s="714"/>
    </row>
    <row r="3" spans="1:8" s="317" customFormat="1" ht="15.75" customHeight="1">
      <c r="A3" s="700" t="s">
        <v>212</v>
      </c>
      <c r="B3" s="700"/>
      <c r="C3" s="700"/>
      <c r="D3" s="700"/>
      <c r="E3" s="700"/>
      <c r="F3" s="700"/>
      <c r="G3" s="700"/>
      <c r="H3" s="700"/>
    </row>
    <row r="4" spans="1:8">
      <c r="A4" s="73"/>
      <c r="B4" s="73"/>
    </row>
    <row r="5" spans="1:8" ht="12" customHeight="1">
      <c r="A5" s="103"/>
      <c r="B5" s="77"/>
      <c r="C5" s="102"/>
      <c r="D5" s="102"/>
      <c r="E5" s="151"/>
      <c r="F5" s="103" t="s">
        <v>54</v>
      </c>
      <c r="G5" s="731" t="s">
        <v>13</v>
      </c>
      <c r="H5" s="732"/>
    </row>
    <row r="6" spans="1:8" ht="12" customHeight="1">
      <c r="A6" s="115" t="s">
        <v>57</v>
      </c>
      <c r="B6" s="193"/>
      <c r="C6" s="726" t="s">
        <v>119</v>
      </c>
      <c r="D6" s="726"/>
      <c r="E6" s="732"/>
      <c r="F6" s="103" t="s">
        <v>15</v>
      </c>
      <c r="G6" s="731" t="s">
        <v>15</v>
      </c>
      <c r="H6" s="732"/>
    </row>
    <row r="7" spans="1:8" ht="12" customHeight="1">
      <c r="A7" s="194" t="s">
        <v>37</v>
      </c>
      <c r="B7" s="195"/>
      <c r="C7" s="727" t="s">
        <v>324</v>
      </c>
      <c r="D7" s="727"/>
      <c r="E7" s="729"/>
      <c r="F7" s="105" t="s">
        <v>55</v>
      </c>
      <c r="G7" s="728" t="s">
        <v>19</v>
      </c>
      <c r="H7" s="729"/>
    </row>
    <row r="8" spans="1:8" ht="12" customHeight="1">
      <c r="A8" s="105"/>
      <c r="B8" s="80"/>
      <c r="C8" s="102"/>
      <c r="D8" s="102"/>
      <c r="E8" s="151"/>
      <c r="F8" s="105" t="s">
        <v>20</v>
      </c>
      <c r="G8" s="728" t="s">
        <v>20</v>
      </c>
      <c r="H8" s="729"/>
    </row>
    <row r="9" spans="1:8" ht="19.5" customHeight="1" thickBot="1">
      <c r="A9" s="481" t="s">
        <v>677</v>
      </c>
      <c r="B9" s="83"/>
      <c r="C9" s="83">
        <v>2025</v>
      </c>
      <c r="D9" s="83"/>
      <c r="E9" s="83">
        <v>2026</v>
      </c>
      <c r="F9" s="83" t="s">
        <v>678</v>
      </c>
      <c r="G9" s="83">
        <v>2025</v>
      </c>
      <c r="H9" s="83">
        <v>2026</v>
      </c>
    </row>
    <row r="10" spans="1:8" ht="15.75" thickBot="1">
      <c r="A10" s="725" t="s">
        <v>445</v>
      </c>
      <c r="B10" s="725"/>
      <c r="C10" s="725"/>
      <c r="D10" s="725"/>
      <c r="E10" s="725"/>
      <c r="F10" s="725"/>
      <c r="G10" s="725"/>
      <c r="H10" s="725"/>
    </row>
    <row r="11" spans="1:8" ht="15">
      <c r="A11" s="157" t="s">
        <v>531</v>
      </c>
      <c r="B11" s="157"/>
      <c r="C11" s="205">
        <v>38698.819029999999</v>
      </c>
      <c r="D11" s="205"/>
      <c r="E11" s="205">
        <v>71815.240399999995</v>
      </c>
      <c r="F11" s="207">
        <v>85.574759644028347</v>
      </c>
      <c r="G11" s="206">
        <v>20.52797446963379</v>
      </c>
      <c r="H11" s="206">
        <v>38.509039271252298</v>
      </c>
    </row>
    <row r="12" spans="1:8" ht="15">
      <c r="A12" s="157" t="s">
        <v>540</v>
      </c>
      <c r="B12" s="157"/>
      <c r="C12" s="205">
        <v>57705.664420000001</v>
      </c>
      <c r="D12" s="205"/>
      <c r="E12" s="205">
        <v>47881.797690000007</v>
      </c>
      <c r="F12" s="207">
        <v>-17.02409430467484</v>
      </c>
      <c r="G12" s="206">
        <v>30.610246918612884</v>
      </c>
      <c r="H12" s="206">
        <v>25.675358285403277</v>
      </c>
    </row>
    <row r="13" spans="1:8" ht="13.5" customHeight="1">
      <c r="A13" s="157" t="s">
        <v>530</v>
      </c>
      <c r="B13" s="157"/>
      <c r="C13" s="205">
        <v>34862.498599999999</v>
      </c>
      <c r="D13" s="205"/>
      <c r="E13" s="205">
        <v>40195.184259999995</v>
      </c>
      <c r="F13" s="207">
        <v>15.296338111577557</v>
      </c>
      <c r="G13" s="206">
        <v>18.492979867257819</v>
      </c>
      <c r="H13" s="206">
        <v>21.55361341913105</v>
      </c>
    </row>
    <row r="14" spans="1:8" ht="14.25" customHeight="1">
      <c r="A14" s="169" t="s">
        <v>529</v>
      </c>
      <c r="B14" s="157"/>
      <c r="C14" s="205">
        <v>57233.329020000005</v>
      </c>
      <c r="D14" s="205"/>
      <c r="E14" s="205">
        <v>19293.105469999999</v>
      </c>
      <c r="F14" s="207">
        <v>-66.290436358755073</v>
      </c>
      <c r="G14" s="578">
        <v>30.359694336509857</v>
      </c>
      <c r="H14" s="578">
        <v>10.345421836235232</v>
      </c>
    </row>
    <row r="15" spans="1:8" ht="14.25" customHeight="1">
      <c r="A15" s="211" t="s">
        <v>532</v>
      </c>
      <c r="B15" s="211"/>
      <c r="C15" s="330">
        <v>17.163400000000003</v>
      </c>
      <c r="D15" s="330"/>
      <c r="E15" s="330">
        <v>7303.9790000000003</v>
      </c>
      <c r="F15" s="675">
        <v>42455.548434459364</v>
      </c>
      <c r="G15" s="538">
        <v>9.1044079856540446E-3</v>
      </c>
      <c r="H15" s="579">
        <v>3.9165671879781407</v>
      </c>
    </row>
    <row r="16" spans="1:8" ht="14.25" customHeight="1">
      <c r="A16" s="78" t="s">
        <v>10</v>
      </c>
      <c r="B16" s="430"/>
      <c r="C16" s="423">
        <v>188517.47446999999</v>
      </c>
      <c r="D16" s="423"/>
      <c r="E16" s="423">
        <v>186489.30682</v>
      </c>
      <c r="F16" s="424">
        <v>-1.0758512735766224</v>
      </c>
      <c r="G16" s="424">
        <v>100</v>
      </c>
      <c r="H16" s="424">
        <v>100</v>
      </c>
    </row>
    <row r="17" spans="1:8" s="88" customFormat="1" ht="14.25">
      <c r="A17" s="196"/>
      <c r="B17" s="196"/>
      <c r="C17" s="197"/>
      <c r="D17" s="197"/>
      <c r="E17" s="197"/>
      <c r="F17" s="198"/>
      <c r="G17" s="198"/>
      <c r="H17" s="198"/>
    </row>
    <row r="18" spans="1:8" ht="26.25" customHeight="1" thickBot="1">
      <c r="A18" s="115" t="s">
        <v>57</v>
      </c>
      <c r="B18" s="199" t="s">
        <v>339</v>
      </c>
      <c r="C18" s="200" t="s">
        <v>119</v>
      </c>
      <c r="D18" s="199" t="s">
        <v>339</v>
      </c>
      <c r="E18" s="199" t="s">
        <v>119</v>
      </c>
      <c r="F18" s="201" t="s">
        <v>251</v>
      </c>
      <c r="G18" s="144" t="s">
        <v>247</v>
      </c>
      <c r="H18" s="145"/>
    </row>
    <row r="19" spans="1:8" ht="24.75" customHeight="1">
      <c r="A19" s="194" t="s">
        <v>37</v>
      </c>
      <c r="B19" s="202" t="s">
        <v>249</v>
      </c>
      <c r="C19" s="102" t="s">
        <v>24</v>
      </c>
      <c r="D19" s="202" t="s">
        <v>249</v>
      </c>
      <c r="E19" s="202" t="s">
        <v>24</v>
      </c>
      <c r="F19" s="203" t="s">
        <v>250</v>
      </c>
      <c r="G19" s="728" t="s">
        <v>248</v>
      </c>
      <c r="H19" s="729"/>
    </row>
    <row r="20" spans="1:8" s="88" customFormat="1" ht="20.25" customHeight="1" thickBot="1">
      <c r="A20" s="481" t="s">
        <v>677</v>
      </c>
      <c r="B20" s="83"/>
      <c r="C20" s="83">
        <v>2025</v>
      </c>
      <c r="D20" s="83"/>
      <c r="E20" s="83">
        <v>2026</v>
      </c>
      <c r="F20" s="83" t="s">
        <v>678</v>
      </c>
      <c r="G20" s="83">
        <v>2025</v>
      </c>
      <c r="H20" s="83">
        <v>2026</v>
      </c>
    </row>
    <row r="21" spans="1:8" ht="15.75" thickBot="1">
      <c r="A21" s="725" t="s">
        <v>452</v>
      </c>
      <c r="B21" s="725"/>
      <c r="C21" s="725"/>
      <c r="D21" s="725"/>
      <c r="E21" s="725"/>
      <c r="F21" s="725"/>
      <c r="G21" s="725"/>
      <c r="H21" s="725"/>
    </row>
    <row r="22" spans="1:8" ht="15" customHeight="1">
      <c r="A22" s="157" t="s">
        <v>540</v>
      </c>
      <c r="B22" s="205">
        <v>13</v>
      </c>
      <c r="C22" s="545">
        <v>9271.2462100000012</v>
      </c>
      <c r="D22" s="576">
        <v>9</v>
      </c>
      <c r="E22" s="545">
        <v>5387.7050399999998</v>
      </c>
      <c r="F22" s="207">
        <v>-41.888016799847236</v>
      </c>
      <c r="G22" s="206">
        <v>21.849718655153985</v>
      </c>
      <c r="H22" s="206">
        <v>30.983321939016534</v>
      </c>
    </row>
    <row r="23" spans="1:8" ht="15">
      <c r="A23" s="157" t="s">
        <v>529</v>
      </c>
      <c r="B23" s="205">
        <v>95</v>
      </c>
      <c r="C23" s="545">
        <v>10491.528920000001</v>
      </c>
      <c r="D23" s="575">
        <v>92</v>
      </c>
      <c r="E23" s="545">
        <v>5020.6730099999995</v>
      </c>
      <c r="F23" s="206">
        <v>-52.145458986162716</v>
      </c>
      <c r="G23" s="206">
        <v>24.725581650194524</v>
      </c>
      <c r="H23" s="206">
        <v>28.872614047067646</v>
      </c>
    </row>
    <row r="24" spans="1:8" ht="16.5" customHeight="1">
      <c r="A24" s="157" t="s">
        <v>530</v>
      </c>
      <c r="B24" s="205">
        <v>80</v>
      </c>
      <c r="C24" s="545">
        <v>2069.2089999999998</v>
      </c>
      <c r="D24" s="576">
        <v>118</v>
      </c>
      <c r="E24" s="545">
        <v>3875.66597</v>
      </c>
      <c r="F24" s="207">
        <v>87.301812914983472</v>
      </c>
      <c r="G24" s="206">
        <v>4.8765433971483878</v>
      </c>
      <c r="H24" s="206">
        <v>22.287969661494458</v>
      </c>
    </row>
    <row r="25" spans="1:8" ht="16.5" customHeight="1">
      <c r="A25" s="157" t="s">
        <v>531</v>
      </c>
      <c r="B25" s="593">
        <v>11</v>
      </c>
      <c r="C25" s="545">
        <v>20599.895</v>
      </c>
      <c r="D25" s="593">
        <v>50</v>
      </c>
      <c r="E25" s="545">
        <v>2833.116</v>
      </c>
      <c r="F25" s="206">
        <v>-86.246939608187319</v>
      </c>
      <c r="G25" s="206">
        <v>48.548156297503105</v>
      </c>
      <c r="H25" s="206">
        <v>16.292529837264212</v>
      </c>
    </row>
    <row r="26" spans="1:8" ht="16.5" customHeight="1">
      <c r="A26" s="211" t="s">
        <v>532</v>
      </c>
      <c r="B26" s="603" t="s">
        <v>528</v>
      </c>
      <c r="C26" s="603" t="s">
        <v>528</v>
      </c>
      <c r="D26" s="603">
        <v>17</v>
      </c>
      <c r="E26" s="604">
        <v>271.88900000000001</v>
      </c>
      <c r="F26" s="538" t="s">
        <v>528</v>
      </c>
      <c r="G26" s="538" t="s">
        <v>528</v>
      </c>
      <c r="H26" s="579">
        <v>1.5635645151571373</v>
      </c>
    </row>
    <row r="27" spans="1:8" ht="14.25" customHeight="1">
      <c r="A27" s="78" t="s">
        <v>10</v>
      </c>
      <c r="B27" s="542">
        <v>199</v>
      </c>
      <c r="C27" s="542">
        <v>42431.879130000001</v>
      </c>
      <c r="D27" s="542">
        <v>286</v>
      </c>
      <c r="E27" s="542">
        <v>17389.049020000002</v>
      </c>
      <c r="F27" s="612">
        <v>-59.01890423772047</v>
      </c>
      <c r="G27" s="543">
        <v>100</v>
      </c>
      <c r="H27" s="544">
        <v>100</v>
      </c>
    </row>
    <row r="28" spans="1:8" ht="14.25">
      <c r="A28" s="204"/>
      <c r="B28" s="197"/>
      <c r="C28" s="197"/>
      <c r="D28" s="197"/>
      <c r="E28" s="197"/>
      <c r="F28" s="333"/>
      <c r="G28" s="198"/>
      <c r="H28" s="198"/>
    </row>
    <row r="29" spans="1:8">
      <c r="A29" s="141"/>
      <c r="B29" s="141"/>
      <c r="C29" s="141"/>
      <c r="D29" s="141"/>
      <c r="E29" s="141"/>
      <c r="F29" s="141"/>
      <c r="G29" s="141"/>
      <c r="H29" s="141"/>
    </row>
    <row r="30" spans="1:8" ht="13.5">
      <c r="A30" s="124" t="s">
        <v>179</v>
      </c>
      <c r="B30" s="124"/>
      <c r="C30" s="141"/>
      <c r="D30" s="141"/>
      <c r="E30" s="141"/>
      <c r="F30" s="141"/>
      <c r="G30" s="141"/>
      <c r="H30" s="141"/>
    </row>
    <row r="31" spans="1:8">
      <c r="A31" s="141"/>
      <c r="B31" s="141"/>
      <c r="C31" s="141"/>
      <c r="D31" s="141"/>
      <c r="E31" s="141"/>
      <c r="F31" s="141"/>
      <c r="G31" s="141"/>
      <c r="H31" s="141"/>
    </row>
    <row r="32" spans="1:8" ht="14.25">
      <c r="A32" s="127">
        <v>2025</v>
      </c>
      <c r="B32" s="127"/>
      <c r="E32" s="219">
        <v>2026</v>
      </c>
      <c r="F32" s="126"/>
      <c r="G32" s="126"/>
      <c r="H32" s="126"/>
    </row>
    <row r="34" spans="1:1" s="88" customFormat="1" ht="14.25">
      <c r="A34" s="298"/>
    </row>
    <row r="44" spans="1:1">
      <c r="A44" s="263"/>
    </row>
    <row r="49" spans="1:8" ht="13.5">
      <c r="A49" s="124" t="s">
        <v>180</v>
      </c>
      <c r="B49" s="124"/>
    </row>
    <row r="50" spans="1:8" ht="12.75">
      <c r="A50" s="141"/>
      <c r="B50" s="141"/>
      <c r="C50" s="141"/>
      <c r="D50" s="141"/>
      <c r="E50" s="141"/>
      <c r="F50" s="126"/>
      <c r="G50" s="126"/>
      <c r="H50" s="126"/>
    </row>
    <row r="51" spans="1:8" ht="14.25">
      <c r="A51" s="127">
        <v>2025</v>
      </c>
      <c r="B51" s="127"/>
      <c r="E51" s="219">
        <v>2026</v>
      </c>
    </row>
    <row r="56" spans="1:8">
      <c r="A56" s="141"/>
      <c r="B56" s="141"/>
    </row>
  </sheetData>
  <sortState ref="A22:H26">
    <sortCondition descending="1" ref="E22:E26"/>
  </sortState>
  <mergeCells count="11">
    <mergeCell ref="G5:H5"/>
    <mergeCell ref="A2:H2"/>
    <mergeCell ref="A3:H3"/>
    <mergeCell ref="A21:H21"/>
    <mergeCell ref="C6:E6"/>
    <mergeCell ref="A10:H10"/>
    <mergeCell ref="G6:H6"/>
    <mergeCell ref="G8:H8"/>
    <mergeCell ref="C7:E7"/>
    <mergeCell ref="G7:H7"/>
    <mergeCell ref="G19:H19"/>
  </mergeCells>
  <phoneticPr fontId="6"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2:F46"/>
  <sheetViews>
    <sheetView zoomScaleNormal="100" workbookViewId="0">
      <selection activeCell="H60" sqref="H60"/>
    </sheetView>
  </sheetViews>
  <sheetFormatPr defaultRowHeight="12.75"/>
  <cols>
    <col min="1" max="1" width="32.28515625" style="431" customWidth="1"/>
    <col min="2" max="3" width="11.5703125" style="431" customWidth="1"/>
    <col min="4" max="4" width="12.7109375" style="431" customWidth="1"/>
    <col min="5" max="5" width="9.140625" style="431"/>
    <col min="6" max="6" width="13.5703125" style="431" customWidth="1"/>
    <col min="7" max="16384" width="9.140625" style="431"/>
  </cols>
  <sheetData>
    <row r="2" spans="1:6" ht="15.75">
      <c r="A2" s="699" t="s">
        <v>466</v>
      </c>
      <c r="B2" s="699"/>
      <c r="C2" s="699"/>
      <c r="D2" s="699"/>
      <c r="E2" s="699"/>
      <c r="F2" s="699"/>
    </row>
    <row r="3" spans="1:6" ht="15.75">
      <c r="A3" s="700" t="s">
        <v>467</v>
      </c>
      <c r="B3" s="700"/>
      <c r="C3" s="700"/>
      <c r="D3" s="700"/>
      <c r="E3" s="700"/>
      <c r="F3" s="700"/>
    </row>
    <row r="4" spans="1:6">
      <c r="A4" s="73"/>
      <c r="B4" s="72"/>
      <c r="C4" s="72"/>
      <c r="D4" s="72"/>
      <c r="E4" s="72"/>
      <c r="F4" s="72"/>
    </row>
    <row r="5" spans="1:6">
      <c r="A5" s="103"/>
      <c r="B5" s="102"/>
      <c r="C5" s="151"/>
      <c r="D5" s="103" t="s">
        <v>54</v>
      </c>
      <c r="E5" s="731" t="s">
        <v>13</v>
      </c>
      <c r="F5" s="732"/>
    </row>
    <row r="6" spans="1:6" ht="14.25">
      <c r="A6" s="115" t="s">
        <v>57</v>
      </c>
      <c r="B6" s="726" t="s">
        <v>119</v>
      </c>
      <c r="C6" s="732"/>
      <c r="D6" s="103" t="s">
        <v>15</v>
      </c>
      <c r="E6" s="731" t="s">
        <v>15</v>
      </c>
      <c r="F6" s="732"/>
    </row>
    <row r="7" spans="1:6" ht="15">
      <c r="A7" s="194" t="s">
        <v>37</v>
      </c>
      <c r="B7" s="727" t="s">
        <v>324</v>
      </c>
      <c r="C7" s="729"/>
      <c r="D7" s="105" t="s">
        <v>55</v>
      </c>
      <c r="E7" s="728" t="s">
        <v>19</v>
      </c>
      <c r="F7" s="729"/>
    </row>
    <row r="8" spans="1:6">
      <c r="A8" s="105"/>
      <c r="B8" s="102"/>
      <c r="C8" s="151"/>
      <c r="D8" s="105" t="s">
        <v>20</v>
      </c>
      <c r="E8" s="728" t="s">
        <v>20</v>
      </c>
      <c r="F8" s="729"/>
    </row>
    <row r="9" spans="1:6" ht="13.5" thickBot="1">
      <c r="A9" s="481" t="s">
        <v>677</v>
      </c>
      <c r="B9" s="83">
        <v>2025</v>
      </c>
      <c r="C9" s="83">
        <v>2026</v>
      </c>
      <c r="D9" s="83" t="s">
        <v>678</v>
      </c>
      <c r="E9" s="83">
        <v>2025</v>
      </c>
      <c r="F9" s="83">
        <v>2026</v>
      </c>
    </row>
    <row r="10" spans="1:6" ht="15.75" thickBot="1">
      <c r="A10" s="725" t="s">
        <v>445</v>
      </c>
      <c r="B10" s="725"/>
      <c r="C10" s="725"/>
      <c r="D10" s="725"/>
      <c r="E10" s="725"/>
      <c r="F10" s="725"/>
    </row>
    <row r="11" spans="1:6">
      <c r="A11" s="157" t="s">
        <v>531</v>
      </c>
      <c r="B11" s="162">
        <v>35436.537219999998</v>
      </c>
      <c r="C11" s="162">
        <v>71754.130439999994</v>
      </c>
      <c r="D11" s="163">
        <v>102.48629259267111</v>
      </c>
      <c r="E11" s="163">
        <v>28.942904422593781</v>
      </c>
      <c r="F11" s="163">
        <v>52.148410843413416</v>
      </c>
    </row>
    <row r="12" spans="1:6">
      <c r="A12" s="157" t="s">
        <v>540</v>
      </c>
      <c r="B12" s="162">
        <v>48230.948280000004</v>
      </c>
      <c r="C12" s="162">
        <v>37844.213669999997</v>
      </c>
      <c r="D12" s="163">
        <v>-21.535414459821201</v>
      </c>
      <c r="E12" s="163">
        <v>39.392780327623214</v>
      </c>
      <c r="F12" s="163">
        <v>27.503860619693722</v>
      </c>
    </row>
    <row r="13" spans="1:6">
      <c r="A13" s="169" t="s">
        <v>529</v>
      </c>
      <c r="B13" s="162">
        <v>28787.11263</v>
      </c>
      <c r="C13" s="162">
        <v>14592.22438</v>
      </c>
      <c r="D13" s="163">
        <v>-49.309871512459502</v>
      </c>
      <c r="E13" s="345">
        <v>23.511965751052362</v>
      </c>
      <c r="F13" s="345">
        <v>10.605122066440774</v>
      </c>
    </row>
    <row r="14" spans="1:6">
      <c r="A14" s="157" t="s">
        <v>530</v>
      </c>
      <c r="B14" s="162">
        <v>9981.4114100000006</v>
      </c>
      <c r="C14" s="162">
        <v>12846.458369999998</v>
      </c>
      <c r="D14" s="163">
        <v>28.703825965229868</v>
      </c>
      <c r="E14" s="163">
        <v>8.1523494987306506</v>
      </c>
      <c r="F14" s="163">
        <v>9.3363599398887391</v>
      </c>
    </row>
    <row r="15" spans="1:6" ht="15" customHeight="1">
      <c r="A15" s="211" t="s">
        <v>532</v>
      </c>
      <c r="B15" s="149" t="s">
        <v>528</v>
      </c>
      <c r="C15" s="149">
        <v>558.97900000000004</v>
      </c>
      <c r="D15" s="167" t="s">
        <v>528</v>
      </c>
      <c r="E15" s="167" t="s">
        <v>528</v>
      </c>
      <c r="F15" s="167">
        <v>0.40624653056335464</v>
      </c>
    </row>
    <row r="16" spans="1:6">
      <c r="A16" s="557" t="s">
        <v>10</v>
      </c>
      <c r="B16" s="558">
        <v>122436.00954</v>
      </c>
      <c r="C16" s="558">
        <v>137596.00585999998</v>
      </c>
      <c r="D16" s="559">
        <v>12.381975186023354</v>
      </c>
      <c r="E16" s="559">
        <v>100</v>
      </c>
      <c r="F16" s="559">
        <v>100</v>
      </c>
    </row>
    <row r="18" spans="1:6">
      <c r="A18" s="103"/>
      <c r="B18" s="102"/>
      <c r="C18" s="151"/>
      <c r="D18" s="103" t="s">
        <v>54</v>
      </c>
      <c r="E18" s="731" t="s">
        <v>13</v>
      </c>
      <c r="F18" s="732"/>
    </row>
    <row r="19" spans="1:6" ht="14.25">
      <c r="A19" s="115" t="s">
        <v>57</v>
      </c>
      <c r="B19" s="726" t="s">
        <v>119</v>
      </c>
      <c r="C19" s="732"/>
      <c r="D19" s="103" t="s">
        <v>15</v>
      </c>
      <c r="E19" s="731" t="s">
        <v>15</v>
      </c>
      <c r="F19" s="732"/>
    </row>
    <row r="20" spans="1:6" ht="15">
      <c r="A20" s="194" t="s">
        <v>37</v>
      </c>
      <c r="B20" s="727" t="s">
        <v>324</v>
      </c>
      <c r="C20" s="729"/>
      <c r="D20" s="105" t="s">
        <v>55</v>
      </c>
      <c r="E20" s="728" t="s">
        <v>19</v>
      </c>
      <c r="F20" s="729"/>
    </row>
    <row r="21" spans="1:6">
      <c r="A21" s="105"/>
      <c r="B21" s="102"/>
      <c r="C21" s="151"/>
      <c r="D21" s="105" t="s">
        <v>20</v>
      </c>
      <c r="E21" s="728" t="s">
        <v>20</v>
      </c>
      <c r="F21" s="729"/>
    </row>
    <row r="22" spans="1:6" ht="13.5" thickBot="1">
      <c r="A22" s="481" t="s">
        <v>677</v>
      </c>
      <c r="B22" s="83">
        <v>2025</v>
      </c>
      <c r="C22" s="83">
        <v>2026</v>
      </c>
      <c r="D22" s="83" t="s">
        <v>678</v>
      </c>
      <c r="E22" s="83">
        <v>2025</v>
      </c>
      <c r="F22" s="83">
        <v>2026</v>
      </c>
    </row>
    <row r="23" spans="1:6" ht="15.75" thickBot="1">
      <c r="A23" s="725" t="s">
        <v>468</v>
      </c>
      <c r="B23" s="725"/>
      <c r="C23" s="725"/>
      <c r="D23" s="725"/>
      <c r="E23" s="725"/>
      <c r="F23" s="725"/>
    </row>
    <row r="24" spans="1:6">
      <c r="A24" s="577" t="s">
        <v>529</v>
      </c>
      <c r="B24" s="162">
        <v>5543.4532300000001</v>
      </c>
      <c r="C24" s="162">
        <v>2431.1999999999998</v>
      </c>
      <c r="D24" s="163">
        <v>-56.14286079220696</v>
      </c>
      <c r="E24" s="345">
        <v>20.759974589187241</v>
      </c>
      <c r="F24" s="345">
        <v>36.299974099090541</v>
      </c>
    </row>
    <row r="25" spans="1:6">
      <c r="A25" s="157" t="s">
        <v>531</v>
      </c>
      <c r="B25" s="162">
        <v>20420.45</v>
      </c>
      <c r="C25" s="162">
        <v>2049.8150000000001</v>
      </c>
      <c r="D25" s="163">
        <v>-89.961949908057861</v>
      </c>
      <c r="E25" s="345">
        <v>76.473635748482465</v>
      </c>
      <c r="F25" s="345">
        <v>30.605557505728566</v>
      </c>
    </row>
    <row r="26" spans="1:6">
      <c r="A26" s="157" t="s">
        <v>530</v>
      </c>
      <c r="B26" s="162">
        <v>0</v>
      </c>
      <c r="C26" s="162">
        <v>1698.809</v>
      </c>
      <c r="D26" s="163" t="s">
        <v>528</v>
      </c>
      <c r="E26" s="345">
        <v>0</v>
      </c>
      <c r="F26" s="345">
        <v>25.364726348840865</v>
      </c>
    </row>
    <row r="27" spans="1:6">
      <c r="A27" s="157" t="s">
        <v>540</v>
      </c>
      <c r="B27" s="162">
        <v>738.69799999999998</v>
      </c>
      <c r="C27" s="162">
        <v>517.70144000000005</v>
      </c>
      <c r="D27" s="163">
        <v>-29.917037815182923</v>
      </c>
      <c r="E27" s="345">
        <v>2.7663896623302868</v>
      </c>
      <c r="F27" s="345">
        <v>7.7297420463400295</v>
      </c>
    </row>
    <row r="28" spans="1:6">
      <c r="A28" s="557" t="s">
        <v>10</v>
      </c>
      <c r="B28" s="558">
        <v>26702.60123</v>
      </c>
      <c r="C28" s="558">
        <v>6697.5254399999994</v>
      </c>
      <c r="D28" s="559">
        <v>-74.918078645928233</v>
      </c>
      <c r="E28" s="559">
        <v>100</v>
      </c>
      <c r="F28" s="559">
        <v>100.00000000000001</v>
      </c>
    </row>
    <row r="29" spans="1:6" ht="9.75" customHeight="1"/>
    <row r="30" spans="1:6" ht="15">
      <c r="A30" s="433" t="s">
        <v>469</v>
      </c>
    </row>
    <row r="32" spans="1:6" ht="14.25">
      <c r="A32" s="434">
        <v>2025</v>
      </c>
      <c r="B32" s="435"/>
      <c r="C32" s="435"/>
      <c r="D32" s="434">
        <v>2026</v>
      </c>
      <c r="E32" s="432"/>
      <c r="F32" s="432"/>
    </row>
    <row r="45" spans="1:4" ht="15">
      <c r="A45" s="219" t="s">
        <v>470</v>
      </c>
    </row>
    <row r="46" spans="1:4" ht="14.25">
      <c r="A46" s="434">
        <v>2025</v>
      </c>
      <c r="B46" s="435"/>
      <c r="C46" s="435"/>
      <c r="D46" s="434">
        <v>2026</v>
      </c>
    </row>
  </sheetData>
  <sortState ref="A24:F27">
    <sortCondition descending="1" ref="C24:C27"/>
  </sortState>
  <mergeCells count="16">
    <mergeCell ref="B7:C7"/>
    <mergeCell ref="E7:F7"/>
    <mergeCell ref="A2:F2"/>
    <mergeCell ref="A3:F3"/>
    <mergeCell ref="E5:F5"/>
    <mergeCell ref="B6:C6"/>
    <mergeCell ref="E6:F6"/>
    <mergeCell ref="E21:F21"/>
    <mergeCell ref="A23:F23"/>
    <mergeCell ref="E8:F8"/>
    <mergeCell ref="A10:F10"/>
    <mergeCell ref="E18:F18"/>
    <mergeCell ref="B19:C19"/>
    <mergeCell ref="E19:F19"/>
    <mergeCell ref="B20:C20"/>
    <mergeCell ref="E20:F20"/>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H38"/>
  <sheetViews>
    <sheetView zoomScaleNormal="100" workbookViewId="0">
      <selection activeCell="N47" sqref="N47"/>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714" t="s">
        <v>213</v>
      </c>
      <c r="B2" s="714"/>
      <c r="C2" s="714"/>
      <c r="D2" s="714"/>
      <c r="E2" s="714"/>
      <c r="F2" s="714"/>
    </row>
    <row r="3" spans="1:6" s="317" customFormat="1" ht="15.75" customHeight="1">
      <c r="A3" s="700" t="s">
        <v>234</v>
      </c>
      <c r="B3" s="700"/>
      <c r="C3" s="700"/>
      <c r="D3" s="700"/>
      <c r="E3" s="700"/>
      <c r="F3" s="700"/>
    </row>
    <row r="4" spans="1:6">
      <c r="A4" s="73"/>
    </row>
    <row r="5" spans="1:6" ht="12" customHeight="1">
      <c r="A5" s="103"/>
      <c r="B5" s="102"/>
      <c r="C5" s="151"/>
      <c r="D5" s="103" t="s">
        <v>54</v>
      </c>
      <c r="E5" s="731" t="s">
        <v>13</v>
      </c>
      <c r="F5" s="732"/>
    </row>
    <row r="6" spans="1:6" ht="12" customHeight="1">
      <c r="A6" s="115" t="s">
        <v>57</v>
      </c>
      <c r="B6" s="737" t="s">
        <v>119</v>
      </c>
      <c r="C6" s="738"/>
      <c r="D6" s="103" t="s">
        <v>15</v>
      </c>
      <c r="E6" s="731" t="s">
        <v>15</v>
      </c>
      <c r="F6" s="732"/>
    </row>
    <row r="7" spans="1:6" ht="12" customHeight="1">
      <c r="A7" s="194" t="s">
        <v>37</v>
      </c>
      <c r="B7" s="739" t="s">
        <v>330</v>
      </c>
      <c r="C7" s="740"/>
      <c r="D7" s="105" t="s">
        <v>55</v>
      </c>
      <c r="E7" s="728" t="s">
        <v>19</v>
      </c>
      <c r="F7" s="729"/>
    </row>
    <row r="8" spans="1:6" ht="12" customHeight="1">
      <c r="A8" s="105"/>
      <c r="B8" s="102"/>
      <c r="C8" s="151"/>
      <c r="D8" s="105" t="s">
        <v>20</v>
      </c>
      <c r="E8" s="728" t="s">
        <v>20</v>
      </c>
      <c r="F8" s="729"/>
    </row>
    <row r="9" spans="1:6" ht="18.7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s="88" customFormat="1" ht="15" customHeight="1">
      <c r="A11" s="208" t="s">
        <v>541</v>
      </c>
      <c r="B11" s="165">
        <v>482897.55445999996</v>
      </c>
      <c r="C11" s="165">
        <v>470544.34190000006</v>
      </c>
      <c r="D11" s="164">
        <v>-2.5581435329101843</v>
      </c>
      <c r="E11" s="164">
        <v>27.04135164014825</v>
      </c>
      <c r="F11" s="164">
        <v>25.603369598398519</v>
      </c>
    </row>
    <row r="12" spans="1:6" s="88" customFormat="1" ht="15" customHeight="1">
      <c r="A12" s="208" t="s">
        <v>42</v>
      </c>
      <c r="B12" s="165">
        <v>355780.68351</v>
      </c>
      <c r="C12" s="165">
        <v>386810.31335000001</v>
      </c>
      <c r="D12" s="164">
        <v>8.7215611409459335</v>
      </c>
      <c r="E12" s="369">
        <v>19.923046784373653</v>
      </c>
      <c r="F12" s="369">
        <v>21.047213908008512</v>
      </c>
    </row>
    <row r="13" spans="1:6" s="88" customFormat="1" ht="15" customHeight="1">
      <c r="A13" s="208" t="s">
        <v>44</v>
      </c>
      <c r="B13" s="165">
        <v>228402.99290000001</v>
      </c>
      <c r="C13" s="165">
        <v>240619.62026</v>
      </c>
      <c r="D13" s="164">
        <v>5.3487159712257704</v>
      </c>
      <c r="E13" s="164">
        <v>12.790136519904017</v>
      </c>
      <c r="F13" s="164">
        <v>13.092651470990049</v>
      </c>
    </row>
    <row r="14" spans="1:6" s="88" customFormat="1" ht="15" customHeight="1">
      <c r="A14" s="208" t="s">
        <v>542</v>
      </c>
      <c r="B14" s="165">
        <v>223245.62383</v>
      </c>
      <c r="C14" s="165">
        <v>239166.98806</v>
      </c>
      <c r="D14" s="164">
        <v>7.1317699119262556</v>
      </c>
      <c r="E14" s="164">
        <v>12.501333585882435</v>
      </c>
      <c r="F14" s="164">
        <v>13.013610505462852</v>
      </c>
    </row>
    <row r="15" spans="1:6" s="88" customFormat="1" ht="15" customHeight="1">
      <c r="A15" s="208" t="s">
        <v>533</v>
      </c>
      <c r="B15" s="165">
        <v>164646.19671000002</v>
      </c>
      <c r="C15" s="165">
        <v>157280.89445000002</v>
      </c>
      <c r="D15" s="164">
        <v>-4.4734117199031864</v>
      </c>
      <c r="E15" s="164">
        <v>9.2198762663581171</v>
      </c>
      <c r="F15" s="164">
        <v>8.5580050864278743</v>
      </c>
    </row>
    <row r="16" spans="1:6" s="88" customFormat="1" ht="15" customHeight="1">
      <c r="A16" s="208" t="s">
        <v>36</v>
      </c>
      <c r="B16" s="165">
        <v>116833.57853</v>
      </c>
      <c r="C16" s="165">
        <v>120473.17160000002</v>
      </c>
      <c r="D16" s="164">
        <v>3.1151943780147517</v>
      </c>
      <c r="E16" s="164">
        <v>6.5424598887015142</v>
      </c>
      <c r="F16" s="164">
        <v>6.5552145982909495</v>
      </c>
    </row>
    <row r="17" spans="1:6" s="88" customFormat="1" ht="15" customHeight="1">
      <c r="A17" s="208" t="s">
        <v>40</v>
      </c>
      <c r="B17" s="165">
        <v>106247.88911</v>
      </c>
      <c r="C17" s="165">
        <v>113980.16572</v>
      </c>
      <c r="D17" s="164">
        <v>7.2775813945768375</v>
      </c>
      <c r="E17" s="164">
        <v>5.9496812603654945</v>
      </c>
      <c r="F17" s="164">
        <v>6.2019156325039058</v>
      </c>
    </row>
    <row r="18" spans="1:6" s="88" customFormat="1" ht="15" customHeight="1">
      <c r="A18" s="328" t="s">
        <v>534</v>
      </c>
      <c r="B18" s="491">
        <v>107719.95289999999</v>
      </c>
      <c r="C18" s="491">
        <v>108946.43700999999</v>
      </c>
      <c r="D18" s="492">
        <v>1.1385858209004063</v>
      </c>
      <c r="E18" s="492">
        <v>6.0321140542665379</v>
      </c>
      <c r="F18" s="492">
        <v>5.9280191999173466</v>
      </c>
    </row>
    <row r="19" spans="1:6" s="88" customFormat="1" ht="15" customHeight="1">
      <c r="A19" s="417" t="s">
        <v>10</v>
      </c>
      <c r="B19" s="418">
        <v>1785774.4719499997</v>
      </c>
      <c r="C19" s="418">
        <v>1837821.9323499999</v>
      </c>
      <c r="D19" s="419">
        <v>2.9145595492339194</v>
      </c>
      <c r="E19" s="419">
        <v>100.00000000000003</v>
      </c>
      <c r="F19" s="419">
        <v>100</v>
      </c>
    </row>
    <row r="20" spans="1:6" ht="14.25">
      <c r="A20" s="93"/>
      <c r="B20" s="197"/>
      <c r="C20" s="197"/>
      <c r="D20" s="139"/>
      <c r="E20" s="140"/>
      <c r="F20" s="140"/>
    </row>
    <row r="21" spans="1:6" ht="13.5">
      <c r="A21" s="124" t="s">
        <v>340</v>
      </c>
      <c r="B21" s="91"/>
      <c r="C21" s="91"/>
      <c r="D21" s="91"/>
      <c r="E21" s="91"/>
      <c r="F21" s="91"/>
    </row>
    <row r="22" spans="1:6" ht="14.25">
      <c r="A22" s="744">
        <v>2025</v>
      </c>
      <c r="B22" s="744"/>
      <c r="C22" s="744"/>
      <c r="D22" s="744"/>
      <c r="E22" s="744"/>
      <c r="F22" s="744"/>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2026</v>
      </c>
    </row>
    <row r="38" spans="1:1">
      <c r="A38" s="263"/>
    </row>
  </sheetData>
  <sortState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6"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BF56"/>
  <sheetViews>
    <sheetView zoomScaleNormal="100" workbookViewId="0">
      <selection activeCell="M56" sqref="M56"/>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714" t="s">
        <v>245</v>
      </c>
      <c r="B2" s="714"/>
      <c r="C2" s="714"/>
      <c r="D2" s="714"/>
      <c r="E2" s="714"/>
      <c r="F2" s="714"/>
      <c r="G2" s="714"/>
      <c r="H2" s="714"/>
    </row>
    <row r="3" spans="1:8" ht="15.75">
      <c r="A3" s="700" t="s">
        <v>246</v>
      </c>
      <c r="B3" s="700"/>
      <c r="C3" s="700"/>
      <c r="D3" s="700"/>
      <c r="E3" s="700"/>
      <c r="F3" s="700"/>
      <c r="G3" s="700"/>
      <c r="H3" s="700"/>
    </row>
    <row r="6" spans="1:8" ht="14.25" customHeight="1">
      <c r="A6" s="103"/>
      <c r="B6" s="103"/>
      <c r="C6" s="102"/>
      <c r="D6" s="212"/>
      <c r="E6" s="151"/>
      <c r="F6" s="201" t="s">
        <v>252</v>
      </c>
      <c r="G6" s="731" t="s">
        <v>13</v>
      </c>
      <c r="H6" s="732"/>
    </row>
    <row r="7" spans="1:8">
      <c r="A7" s="213" t="s">
        <v>57</v>
      </c>
      <c r="B7" s="103" t="s">
        <v>243</v>
      </c>
      <c r="C7" s="144" t="s">
        <v>119</v>
      </c>
      <c r="D7" s="103" t="s">
        <v>243</v>
      </c>
      <c r="E7" s="144" t="s">
        <v>119</v>
      </c>
      <c r="F7" s="103" t="s">
        <v>253</v>
      </c>
      <c r="G7" s="731" t="s">
        <v>16</v>
      </c>
      <c r="H7" s="732"/>
    </row>
    <row r="8" spans="1:8" ht="15" customHeight="1">
      <c r="A8" s="214" t="s">
        <v>37</v>
      </c>
      <c r="B8" s="105" t="s">
        <v>244</v>
      </c>
      <c r="C8" s="75" t="s">
        <v>330</v>
      </c>
      <c r="D8" s="105" t="s">
        <v>244</v>
      </c>
      <c r="E8" s="75" t="s">
        <v>330</v>
      </c>
      <c r="F8" s="105" t="s">
        <v>254</v>
      </c>
      <c r="G8" s="728" t="s">
        <v>19</v>
      </c>
      <c r="H8" s="729"/>
    </row>
    <row r="9" spans="1:8">
      <c r="A9" s="105"/>
      <c r="B9" s="471"/>
      <c r="C9" s="102"/>
      <c r="D9" s="212"/>
      <c r="E9" s="151"/>
      <c r="F9" s="105" t="s">
        <v>20</v>
      </c>
      <c r="G9" s="728" t="s">
        <v>20</v>
      </c>
      <c r="H9" s="729"/>
    </row>
    <row r="10" spans="1:8" ht="21" customHeight="1" thickBot="1">
      <c r="A10" s="481" t="s">
        <v>677</v>
      </c>
      <c r="B10" s="83"/>
      <c r="C10" s="83">
        <v>2025</v>
      </c>
      <c r="D10" s="83"/>
      <c r="E10" s="83">
        <v>2026</v>
      </c>
      <c r="F10" s="83" t="s">
        <v>678</v>
      </c>
      <c r="G10" s="83">
        <v>2025</v>
      </c>
      <c r="H10" s="83">
        <v>2026</v>
      </c>
    </row>
    <row r="11" spans="1:8" ht="15.75" thickBot="1">
      <c r="A11" s="725" t="s">
        <v>452</v>
      </c>
      <c r="B11" s="725"/>
      <c r="C11" s="725"/>
      <c r="D11" s="725"/>
      <c r="E11" s="725"/>
      <c r="F11" s="725"/>
      <c r="G11" s="725"/>
      <c r="H11" s="725"/>
    </row>
    <row r="12" spans="1:8" s="147" customFormat="1" ht="15.75" customHeight="1">
      <c r="A12" s="208" t="s">
        <v>541</v>
      </c>
      <c r="B12" s="165">
        <v>1954</v>
      </c>
      <c r="C12" s="165">
        <v>153668.24275</v>
      </c>
      <c r="D12" s="460">
        <v>1719</v>
      </c>
      <c r="E12" s="165">
        <v>200772.60918</v>
      </c>
      <c r="F12" s="164">
        <v>30.653286318002081</v>
      </c>
      <c r="G12" s="164">
        <v>25.877663056736566</v>
      </c>
      <c r="H12" s="164">
        <v>33.388188542802624</v>
      </c>
    </row>
    <row r="13" spans="1:8" s="147" customFormat="1" ht="15.75" customHeight="1">
      <c r="A13" s="208" t="s">
        <v>42</v>
      </c>
      <c r="B13" s="460">
        <v>1276</v>
      </c>
      <c r="C13" s="165">
        <v>62332.390770000005</v>
      </c>
      <c r="D13" s="460">
        <v>1576</v>
      </c>
      <c r="E13" s="165">
        <v>82038.675719999999</v>
      </c>
      <c r="F13" s="164">
        <v>31.614838940983535</v>
      </c>
      <c r="G13" s="164">
        <v>10.496746608153012</v>
      </c>
      <c r="H13" s="164">
        <v>13.64291067356444</v>
      </c>
    </row>
    <row r="14" spans="1:8" s="147" customFormat="1" ht="15.75" customHeight="1">
      <c r="A14" s="208" t="s">
        <v>542</v>
      </c>
      <c r="B14" s="165">
        <v>714</v>
      </c>
      <c r="C14" s="165">
        <v>115406.07308</v>
      </c>
      <c r="D14" s="460">
        <v>658</v>
      </c>
      <c r="E14" s="165">
        <v>74955.533079999994</v>
      </c>
      <c r="F14" s="164">
        <v>-35.050616419431854</v>
      </c>
      <c r="G14" s="164">
        <v>19.43433087032783</v>
      </c>
      <c r="H14" s="164">
        <v>12.46499450807864</v>
      </c>
    </row>
    <row r="15" spans="1:8" s="147" customFormat="1" ht="15.75" customHeight="1">
      <c r="A15" s="208" t="s">
        <v>533</v>
      </c>
      <c r="B15" s="165">
        <v>763</v>
      </c>
      <c r="C15" s="165">
        <v>46360.465689999997</v>
      </c>
      <c r="D15" s="460">
        <v>808</v>
      </c>
      <c r="E15" s="165">
        <v>74660.2696</v>
      </c>
      <c r="F15" s="164">
        <v>61.042967297251074</v>
      </c>
      <c r="G15" s="164">
        <v>7.8070815987073283</v>
      </c>
      <c r="H15" s="164">
        <v>12.415892627198037</v>
      </c>
    </row>
    <row r="16" spans="1:8" s="147" customFormat="1" ht="15.75" customHeight="1">
      <c r="A16" s="208" t="s">
        <v>534</v>
      </c>
      <c r="B16" s="165">
        <v>295</v>
      </c>
      <c r="C16" s="165">
        <v>49112.989150000001</v>
      </c>
      <c r="D16" s="460">
        <v>246</v>
      </c>
      <c r="E16" s="165">
        <v>52159.082549999999</v>
      </c>
      <c r="F16" s="497">
        <v>6.202215447926962</v>
      </c>
      <c r="G16" s="497">
        <v>8.2706053130347179</v>
      </c>
      <c r="H16" s="497">
        <v>8.6739784351643809</v>
      </c>
    </row>
    <row r="17" spans="1:8" s="147" customFormat="1" ht="15.75" customHeight="1">
      <c r="A17" s="208" t="s">
        <v>40</v>
      </c>
      <c r="B17" s="165">
        <v>155</v>
      </c>
      <c r="C17" s="165">
        <v>20756.845530000002</v>
      </c>
      <c r="D17" s="460">
        <v>146</v>
      </c>
      <c r="E17" s="165">
        <v>49693.874560000004</v>
      </c>
      <c r="F17" s="164">
        <v>139.40956966788201</v>
      </c>
      <c r="G17" s="164">
        <v>3.4954434640079106</v>
      </c>
      <c r="H17" s="164">
        <v>8.2640179853624343</v>
      </c>
    </row>
    <row r="18" spans="1:8" s="147" customFormat="1" ht="15.75" customHeight="1">
      <c r="A18" s="208" t="s">
        <v>44</v>
      </c>
      <c r="B18" s="165">
        <v>452</v>
      </c>
      <c r="C18" s="165">
        <v>101221.79766</v>
      </c>
      <c r="D18" s="460">
        <v>439</v>
      </c>
      <c r="E18" s="165">
        <v>44495.354039999998</v>
      </c>
      <c r="F18" s="164">
        <v>-56.041727109551907</v>
      </c>
      <c r="G18" s="164">
        <v>17.045705260676872</v>
      </c>
      <c r="H18" s="164">
        <v>7.3995116965101664</v>
      </c>
    </row>
    <row r="19" spans="1:8" s="147" customFormat="1">
      <c r="A19" s="328" t="s">
        <v>36</v>
      </c>
      <c r="B19" s="494">
        <v>202</v>
      </c>
      <c r="C19" s="494">
        <v>44967.007279999998</v>
      </c>
      <c r="D19" s="495">
        <v>131</v>
      </c>
      <c r="E19" s="494">
        <v>22552.849200000001</v>
      </c>
      <c r="F19" s="597">
        <v>-49.845785690010004</v>
      </c>
      <c r="G19" s="597">
        <v>7.5724238283557774</v>
      </c>
      <c r="H19" s="597">
        <v>3.7505055313192863</v>
      </c>
    </row>
    <row r="20" spans="1:8" s="147" customFormat="1" ht="14.25">
      <c r="A20" s="404" t="s">
        <v>10</v>
      </c>
      <c r="B20" s="403">
        <v>5811</v>
      </c>
      <c r="C20" s="403">
        <v>593825.81190999993</v>
      </c>
      <c r="D20" s="403">
        <v>5723</v>
      </c>
      <c r="E20" s="403">
        <v>601328.24792999995</v>
      </c>
      <c r="F20" s="380">
        <v>1.2634068559379319</v>
      </c>
      <c r="G20" s="403">
        <v>100.00000000000003</v>
      </c>
      <c r="H20" s="403">
        <v>100</v>
      </c>
    </row>
    <row r="21" spans="1:8">
      <c r="B21" s="218"/>
      <c r="C21" s="218"/>
      <c r="D21" s="218"/>
      <c r="E21" s="218"/>
    </row>
    <row r="22" spans="1:8" s="72" customFormat="1" ht="13.5">
      <c r="A22" s="124" t="s">
        <v>417</v>
      </c>
      <c r="B22" s="91"/>
      <c r="C22" s="91"/>
      <c r="D22" s="91"/>
      <c r="E22" s="91"/>
      <c r="F22" s="91"/>
      <c r="G22" s="88"/>
      <c r="H22" s="88"/>
    </row>
    <row r="23" spans="1:8" s="72" customFormat="1" ht="14.25">
      <c r="A23" s="744">
        <v>2025</v>
      </c>
      <c r="B23" s="744"/>
      <c r="C23" s="744"/>
      <c r="D23" s="744"/>
      <c r="E23" s="744"/>
      <c r="F23" s="744"/>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2026</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ref="A12:H19">
    <sortCondition descending="1" ref="E12:E19"/>
  </sortState>
  <mergeCells count="8">
    <mergeCell ref="A23:F23"/>
    <mergeCell ref="A2:H2"/>
    <mergeCell ref="A3:H3"/>
    <mergeCell ref="G9:H9"/>
    <mergeCell ref="A11:H11"/>
    <mergeCell ref="G6:H6"/>
    <mergeCell ref="G7:H7"/>
    <mergeCell ref="G8:H8"/>
  </mergeCells>
  <phoneticPr fontId="54"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287"/>
  <sheetViews>
    <sheetView zoomScaleNormal="100" workbookViewId="0">
      <selection activeCell="G27" sqref="G27"/>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747" t="s">
        <v>214</v>
      </c>
      <c r="B2" s="747"/>
      <c r="C2" s="747"/>
      <c r="D2" s="747"/>
      <c r="E2" s="747"/>
    </row>
    <row r="3" spans="1:5" s="8" customFormat="1" ht="15.75">
      <c r="A3" s="748" t="s">
        <v>215</v>
      </c>
      <c r="B3" s="748"/>
      <c r="C3" s="748"/>
      <c r="D3" s="748"/>
      <c r="E3" s="748"/>
    </row>
    <row r="4" spans="1:5" s="8" customFormat="1"/>
    <row r="5" spans="1:5" s="8" customFormat="1" ht="14.25">
      <c r="A5" s="55"/>
      <c r="B5" s="749" t="s">
        <v>137</v>
      </c>
      <c r="C5" s="750"/>
      <c r="D5" s="750"/>
      <c r="E5" s="751"/>
    </row>
    <row r="6" spans="1:5" s="8" customFormat="1" ht="3.75" customHeight="1">
      <c r="A6" s="55"/>
      <c r="B6" s="52"/>
      <c r="C6" s="53"/>
      <c r="D6" s="53"/>
      <c r="E6" s="54"/>
    </row>
    <row r="7" spans="1:5" s="8" customFormat="1" ht="10.5" customHeight="1">
      <c r="A7" s="56"/>
      <c r="B7" s="752" t="s">
        <v>341</v>
      </c>
      <c r="C7" s="753"/>
      <c r="D7" s="753"/>
      <c r="E7" s="754"/>
    </row>
    <row r="8" spans="1:5" s="8" customFormat="1" ht="98.25" customHeight="1">
      <c r="A8" s="310" t="s">
        <v>316</v>
      </c>
      <c r="B8" s="57" t="s">
        <v>138</v>
      </c>
      <c r="C8" s="58" t="s">
        <v>139</v>
      </c>
      <c r="D8" s="51" t="s">
        <v>135</v>
      </c>
      <c r="E8" s="62" t="s">
        <v>199</v>
      </c>
    </row>
    <row r="9" spans="1:5" s="8" customFormat="1" ht="15.75" customHeight="1" thickBot="1">
      <c r="A9" s="745" t="s">
        <v>679</v>
      </c>
      <c r="B9" s="745"/>
      <c r="C9" s="745"/>
      <c r="D9" s="745"/>
      <c r="E9" s="745"/>
    </row>
    <row r="10" spans="1:5" s="8" customFormat="1" ht="15.75" thickBot="1">
      <c r="A10" s="746" t="s">
        <v>453</v>
      </c>
      <c r="B10" s="746" t="s">
        <v>314</v>
      </c>
      <c r="C10" s="746"/>
      <c r="D10" s="746"/>
      <c r="E10" s="746"/>
    </row>
    <row r="11" spans="1:5" s="64" customFormat="1" ht="17.25" customHeight="1">
      <c r="A11" s="208" t="s">
        <v>541</v>
      </c>
      <c r="B11" s="165">
        <v>260318.15724999999</v>
      </c>
      <c r="C11" s="165">
        <v>210226.18465000007</v>
      </c>
      <c r="D11" s="460">
        <v>470544.34190000006</v>
      </c>
      <c r="E11" s="369">
        <v>44.677231438196166</v>
      </c>
    </row>
    <row r="12" spans="1:5" s="64" customFormat="1" ht="17.25" customHeight="1">
      <c r="A12" s="208" t="s">
        <v>42</v>
      </c>
      <c r="B12" s="165">
        <v>166584.95032</v>
      </c>
      <c r="C12" s="165">
        <v>220225.36303000001</v>
      </c>
      <c r="D12" s="460">
        <v>386810.31335000001</v>
      </c>
      <c r="E12" s="369">
        <v>56.933684400170613</v>
      </c>
    </row>
    <row r="13" spans="1:5" s="64" customFormat="1" ht="15" customHeight="1">
      <c r="A13" s="208" t="s">
        <v>44</v>
      </c>
      <c r="B13" s="165">
        <v>201649.00834999999</v>
      </c>
      <c r="C13" s="165">
        <v>38970.611910000007</v>
      </c>
      <c r="D13" s="460">
        <v>240619.62026</v>
      </c>
      <c r="E13" s="369">
        <v>16.195941074086377</v>
      </c>
    </row>
    <row r="14" spans="1:5" s="64" customFormat="1" ht="15" customHeight="1">
      <c r="A14" s="208" t="s">
        <v>542</v>
      </c>
      <c r="B14" s="165">
        <v>176733.51536000002</v>
      </c>
      <c r="C14" s="165">
        <v>62433.472699999984</v>
      </c>
      <c r="D14" s="460">
        <v>239166.98806</v>
      </c>
      <c r="E14" s="369">
        <v>26.104552809076331</v>
      </c>
    </row>
    <row r="15" spans="1:5" s="64" customFormat="1" ht="15" customHeight="1">
      <c r="A15" s="208" t="s">
        <v>533</v>
      </c>
      <c r="B15" s="165">
        <v>125223.86956000001</v>
      </c>
      <c r="C15" s="165">
        <v>32057.024890000015</v>
      </c>
      <c r="D15" s="460">
        <v>157280.89445000002</v>
      </c>
      <c r="E15" s="369">
        <v>20.382020970888505</v>
      </c>
    </row>
    <row r="16" spans="1:5" s="64" customFormat="1" ht="15" customHeight="1">
      <c r="A16" s="208" t="s">
        <v>36</v>
      </c>
      <c r="B16" s="165">
        <v>111267.0604</v>
      </c>
      <c r="C16" s="165">
        <v>9206.1112000000139</v>
      </c>
      <c r="D16" s="460">
        <v>120473.17160000002</v>
      </c>
      <c r="E16" s="369">
        <v>7.6416276567919397</v>
      </c>
    </row>
    <row r="17" spans="1:5" s="64" customFormat="1" ht="15" customHeight="1">
      <c r="A17" s="208" t="s">
        <v>40</v>
      </c>
      <c r="B17" s="165">
        <v>91316.035319999995</v>
      </c>
      <c r="C17" s="165">
        <v>22664.130400000009</v>
      </c>
      <c r="D17" s="460">
        <v>113980.16572</v>
      </c>
      <c r="E17" s="369">
        <v>19.884275704315066</v>
      </c>
    </row>
    <row r="18" spans="1:5" s="443" customFormat="1" ht="17.25" customHeight="1">
      <c r="A18" s="328" t="s">
        <v>535</v>
      </c>
      <c r="B18" s="494">
        <v>101570.28376000001</v>
      </c>
      <c r="C18" s="494">
        <v>7376.1532499999885</v>
      </c>
      <c r="D18" s="495">
        <v>108946.43700999999</v>
      </c>
      <c r="E18" s="536">
        <v>6.7704400918801451</v>
      </c>
    </row>
    <row r="19" spans="1:5" s="443" customFormat="1" ht="17.25" customHeight="1">
      <c r="A19" s="404" t="s">
        <v>135</v>
      </c>
      <c r="B19" s="403">
        <v>1234662.8803200002</v>
      </c>
      <c r="C19" s="403">
        <v>603159.05203000014</v>
      </c>
      <c r="D19" s="403">
        <v>1837821.9323499999</v>
      </c>
      <c r="E19" s="381">
        <v>32.819232451902906</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ref="A11:E18">
    <sortCondition descending="1" ref="D11:D18"/>
  </sortState>
  <mergeCells count="6">
    <mergeCell ref="A9:E9"/>
    <mergeCell ref="A10:E10"/>
    <mergeCell ref="A2:E2"/>
    <mergeCell ref="A3:E3"/>
    <mergeCell ref="B5:E5"/>
    <mergeCell ref="B7:E7"/>
  </mergeCells>
  <phoneticPr fontId="54"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38"/>
  <sheetViews>
    <sheetView zoomScale="112" zoomScaleNormal="112" workbookViewId="0">
      <selection activeCell="H46" sqref="H46"/>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714" t="s">
        <v>332</v>
      </c>
      <c r="B1" s="714"/>
      <c r="C1" s="714"/>
      <c r="D1" s="714"/>
      <c r="E1" s="714"/>
      <c r="F1" s="714"/>
    </row>
    <row r="2" spans="1:6" s="317" customFormat="1" ht="15.75" customHeight="1">
      <c r="A2" s="700" t="s">
        <v>216</v>
      </c>
      <c r="B2" s="700"/>
      <c r="C2" s="700"/>
      <c r="D2" s="700"/>
      <c r="E2" s="700"/>
      <c r="F2" s="700"/>
    </row>
    <row r="4" spans="1:6">
      <c r="A4" s="73"/>
    </row>
    <row r="5" spans="1:6" ht="12" customHeight="1">
      <c r="A5" s="103"/>
      <c r="B5" s="102"/>
      <c r="C5" s="151"/>
      <c r="D5" s="103" t="s">
        <v>54</v>
      </c>
      <c r="E5" s="731" t="s">
        <v>13</v>
      </c>
      <c r="F5" s="732"/>
    </row>
    <row r="6" spans="1:6" ht="14.25" customHeight="1">
      <c r="A6" s="115" t="s">
        <v>57</v>
      </c>
      <c r="B6" s="737" t="s">
        <v>119</v>
      </c>
      <c r="C6" s="738"/>
      <c r="D6" s="103" t="s">
        <v>15</v>
      </c>
      <c r="E6" s="731" t="s">
        <v>15</v>
      </c>
      <c r="F6" s="732"/>
    </row>
    <row r="7" spans="1:6" ht="15" customHeight="1">
      <c r="A7" s="194" t="s">
        <v>37</v>
      </c>
      <c r="B7" s="739" t="s">
        <v>330</v>
      </c>
      <c r="C7" s="740"/>
      <c r="D7" s="105" t="s">
        <v>55</v>
      </c>
      <c r="E7" s="728" t="s">
        <v>19</v>
      </c>
      <c r="F7" s="729"/>
    </row>
    <row r="8" spans="1:6" ht="12" customHeight="1">
      <c r="A8" s="105"/>
      <c r="B8" s="102"/>
      <c r="C8" s="151"/>
      <c r="D8" s="105" t="s">
        <v>20</v>
      </c>
      <c r="E8" s="728" t="s">
        <v>20</v>
      </c>
      <c r="F8" s="729"/>
    </row>
    <row r="9" spans="1:6" ht="17.2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ht="17.25" customHeight="1">
      <c r="A11" s="280" t="s">
        <v>541</v>
      </c>
      <c r="B11" s="162">
        <v>276929.93575999996</v>
      </c>
      <c r="C11" s="162">
        <v>288046.63133999996</v>
      </c>
      <c r="D11" s="163">
        <v>4.0142628674258773</v>
      </c>
      <c r="E11" s="163">
        <v>20.921069171445868</v>
      </c>
      <c r="F11" s="163">
        <v>21.048795408341636</v>
      </c>
    </row>
    <row r="12" spans="1:6" ht="15.75" customHeight="1">
      <c r="A12" s="169" t="s">
        <v>42</v>
      </c>
      <c r="B12" s="162">
        <v>221099.45561999999</v>
      </c>
      <c r="C12" s="162">
        <v>230400.8314</v>
      </c>
      <c r="D12" s="163">
        <v>4.2068741209323024</v>
      </c>
      <c r="E12" s="163">
        <v>16.703275476883917</v>
      </c>
      <c r="F12" s="163">
        <v>16.836371039958632</v>
      </c>
    </row>
    <row r="13" spans="1:6" ht="15.75" customHeight="1">
      <c r="A13" s="208" t="s">
        <v>44</v>
      </c>
      <c r="B13" s="162">
        <v>206532.94546000002</v>
      </c>
      <c r="C13" s="162">
        <v>210364.96624000001</v>
      </c>
      <c r="D13" s="163">
        <v>1.8554041203765914</v>
      </c>
      <c r="E13" s="163">
        <v>15.602827575476697</v>
      </c>
      <c r="F13" s="163">
        <v>15.372264951926779</v>
      </c>
    </row>
    <row r="14" spans="1:6" ht="15.75" customHeight="1">
      <c r="A14" s="208" t="s">
        <v>542</v>
      </c>
      <c r="B14" s="162">
        <v>187259.46724</v>
      </c>
      <c r="C14" s="162">
        <v>190903.64276000002</v>
      </c>
      <c r="D14" s="163">
        <v>1.9460567594852041</v>
      </c>
      <c r="E14" s="163">
        <v>14.146785021216957</v>
      </c>
      <c r="F14" s="163">
        <v>13.950143073950178</v>
      </c>
    </row>
    <row r="15" spans="1:6" ht="15.75" customHeight="1">
      <c r="A15" s="280" t="s">
        <v>533</v>
      </c>
      <c r="B15" s="162">
        <v>125867.18104000001</v>
      </c>
      <c r="C15" s="162">
        <v>130321.58912</v>
      </c>
      <c r="D15" s="163">
        <v>3.538975007777756</v>
      </c>
      <c r="E15" s="163">
        <v>9.5088167110790671</v>
      </c>
      <c r="F15" s="163">
        <v>9.52315412930127</v>
      </c>
    </row>
    <row r="16" spans="1:6" ht="15.75" customHeight="1">
      <c r="A16" s="208" t="s">
        <v>36</v>
      </c>
      <c r="B16" s="162">
        <v>112298.93772</v>
      </c>
      <c r="C16" s="162">
        <v>117425.67</v>
      </c>
      <c r="D16" s="163">
        <v>4.5652544753207902</v>
      </c>
      <c r="E16" s="163">
        <v>8.4837843098195069</v>
      </c>
      <c r="F16" s="163">
        <v>8.5807943388165171</v>
      </c>
    </row>
    <row r="17" spans="1:6" ht="15.75" customHeight="1">
      <c r="A17" s="280" t="s">
        <v>535</v>
      </c>
      <c r="B17" s="162">
        <v>103587.31569</v>
      </c>
      <c r="C17" s="162">
        <v>105938.63165000001</v>
      </c>
      <c r="D17" s="163">
        <v>2.2698879146908935</v>
      </c>
      <c r="E17" s="163">
        <v>7.8256523293063083</v>
      </c>
      <c r="F17" s="163">
        <v>7.7413874728097225</v>
      </c>
    </row>
    <row r="18" spans="1:6" ht="15.75" customHeight="1">
      <c r="A18" s="328" t="s">
        <v>40</v>
      </c>
      <c r="B18" s="329">
        <v>90113.973959999988</v>
      </c>
      <c r="C18" s="329">
        <v>95068.896519999995</v>
      </c>
      <c r="D18" s="342">
        <v>5.4985063273309986</v>
      </c>
      <c r="E18" s="342">
        <v>6.8077894047716869</v>
      </c>
      <c r="F18" s="342">
        <v>6.9470895848952736</v>
      </c>
    </row>
    <row r="19" spans="1:6" ht="14.25">
      <c r="A19" s="378" t="s">
        <v>10</v>
      </c>
      <c r="B19" s="403">
        <v>1323689.2124899998</v>
      </c>
      <c r="C19" s="403">
        <v>1368470.8590299999</v>
      </c>
      <c r="D19" s="409">
        <v>3.3830937139512685</v>
      </c>
      <c r="E19" s="409">
        <v>100.00000000000001</v>
      </c>
      <c r="F19" s="409">
        <v>100</v>
      </c>
    </row>
    <row r="20" spans="1:6" ht="15" customHeight="1">
      <c r="A20" s="141"/>
      <c r="B20" s="141"/>
      <c r="C20" s="141"/>
      <c r="D20" s="215"/>
      <c r="E20" s="215"/>
      <c r="F20" s="215"/>
    </row>
    <row r="21" spans="1:6" ht="12.75">
      <c r="A21" s="216" t="s">
        <v>333</v>
      </c>
      <c r="B21" s="141"/>
      <c r="C21" s="141"/>
      <c r="D21" s="215"/>
      <c r="E21" s="215"/>
      <c r="F21" s="215"/>
    </row>
    <row r="22" spans="1:6" ht="8.25" customHeight="1">
      <c r="B22" s="204"/>
      <c r="C22" s="734"/>
      <c r="D22" s="734"/>
      <c r="E22" s="734"/>
      <c r="F22" s="734"/>
    </row>
    <row r="23" spans="1:6" ht="15">
      <c r="A23" s="204">
        <v>2025</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3">
        <v>2026</v>
      </c>
      <c r="B38" s="204"/>
    </row>
  </sheetData>
  <sortState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F38"/>
  <sheetViews>
    <sheetView zoomScaleNormal="100" workbookViewId="0">
      <selection activeCell="J29" sqref="J2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714" t="s">
        <v>334</v>
      </c>
      <c r="B2" s="714"/>
      <c r="C2" s="714"/>
      <c r="D2" s="714"/>
      <c r="E2" s="714"/>
      <c r="F2" s="714"/>
    </row>
    <row r="3" spans="1:6" ht="15.75">
      <c r="A3" s="700" t="s">
        <v>217</v>
      </c>
      <c r="B3" s="700"/>
      <c r="C3" s="700"/>
      <c r="D3" s="700"/>
      <c r="E3" s="700"/>
      <c r="F3" s="700"/>
    </row>
    <row r="5" spans="1:6">
      <c r="A5" s="103"/>
      <c r="B5" s="102"/>
      <c r="C5" s="151"/>
      <c r="D5" s="103" t="s">
        <v>54</v>
      </c>
      <c r="E5" s="731" t="s">
        <v>13</v>
      </c>
      <c r="F5" s="732"/>
    </row>
    <row r="6" spans="1:6" ht="14.25">
      <c r="A6" s="115" t="s">
        <v>57</v>
      </c>
      <c r="B6" s="737" t="s">
        <v>119</v>
      </c>
      <c r="C6" s="738"/>
      <c r="D6" s="103" t="s">
        <v>15</v>
      </c>
      <c r="E6" s="731" t="s">
        <v>15</v>
      </c>
      <c r="F6" s="732"/>
    </row>
    <row r="7" spans="1:6" ht="15">
      <c r="A7" s="194" t="s">
        <v>37</v>
      </c>
      <c r="B7" s="739" t="s">
        <v>330</v>
      </c>
      <c r="C7" s="740"/>
      <c r="D7" s="105" t="s">
        <v>55</v>
      </c>
      <c r="E7" s="728" t="s">
        <v>19</v>
      </c>
      <c r="F7" s="729"/>
    </row>
    <row r="8" spans="1:6">
      <c r="A8" s="105"/>
      <c r="B8" s="102"/>
      <c r="C8" s="151"/>
      <c r="D8" s="105" t="s">
        <v>20</v>
      </c>
      <c r="E8" s="728" t="s">
        <v>20</v>
      </c>
      <c r="F8" s="729"/>
    </row>
    <row r="9" spans="1:6" ht="16.5" customHeight="1" thickBot="1">
      <c r="A9" s="481" t="s">
        <v>677</v>
      </c>
      <c r="B9" s="83">
        <v>2025</v>
      </c>
      <c r="C9" s="83">
        <v>2026</v>
      </c>
      <c r="D9" s="83" t="s">
        <v>678</v>
      </c>
      <c r="E9" s="83">
        <v>2025</v>
      </c>
      <c r="F9" s="83">
        <v>2026</v>
      </c>
    </row>
    <row r="10" spans="1:6" ht="15.75" thickBot="1">
      <c r="A10" s="725" t="s">
        <v>446</v>
      </c>
      <c r="B10" s="725"/>
      <c r="C10" s="725"/>
      <c r="D10" s="725"/>
      <c r="E10" s="725"/>
      <c r="F10" s="725"/>
    </row>
    <row r="11" spans="1:6" ht="13.5" customHeight="1">
      <c r="A11" s="169" t="s">
        <v>541</v>
      </c>
      <c r="B11" s="162">
        <v>107734.18005</v>
      </c>
      <c r="C11" s="162">
        <v>116198.75087999999</v>
      </c>
      <c r="D11" s="163">
        <v>7.8569037477906667</v>
      </c>
      <c r="E11" s="163">
        <v>20.899084370311954</v>
      </c>
      <c r="F11" s="163">
        <v>26.218169618179658</v>
      </c>
    </row>
    <row r="12" spans="1:6" ht="13.5" customHeight="1">
      <c r="A12" s="208" t="s">
        <v>542</v>
      </c>
      <c r="B12" s="162">
        <v>113791.13425</v>
      </c>
      <c r="C12" s="162">
        <v>72283.183640000003</v>
      </c>
      <c r="D12" s="163">
        <v>-36.47731511209539</v>
      </c>
      <c r="E12" s="163">
        <v>22.074057779810843</v>
      </c>
      <c r="F12" s="163">
        <v>16.309407414996034</v>
      </c>
    </row>
    <row r="13" spans="1:6" ht="13.5" customHeight="1">
      <c r="A13" s="208" t="s">
        <v>533</v>
      </c>
      <c r="B13" s="165">
        <v>40269.371249999997</v>
      </c>
      <c r="C13" s="165">
        <v>67354.931120000008</v>
      </c>
      <c r="D13" s="164">
        <v>67.260945550521882</v>
      </c>
      <c r="E13" s="164">
        <v>7.8117546994145854</v>
      </c>
      <c r="F13" s="164">
        <v>15.197435388515149</v>
      </c>
    </row>
    <row r="14" spans="1:6" ht="13.5" customHeight="1">
      <c r="A14" s="208" t="s">
        <v>42</v>
      </c>
      <c r="B14" s="162">
        <v>48343.632770000004</v>
      </c>
      <c r="C14" s="162">
        <v>56657.254719999997</v>
      </c>
      <c r="D14" s="163">
        <v>17.196932612724702</v>
      </c>
      <c r="E14" s="163">
        <v>9.378060514858932</v>
      </c>
      <c r="F14" s="163">
        <v>12.783696064714272</v>
      </c>
    </row>
    <row r="15" spans="1:6" s="147" customFormat="1" ht="13.5" customHeight="1">
      <c r="A15" s="208" t="s">
        <v>535</v>
      </c>
      <c r="B15" s="162">
        <v>47039.189149999998</v>
      </c>
      <c r="C15" s="162">
        <v>52055.582549999999</v>
      </c>
      <c r="D15" s="163">
        <v>10.664285440813126</v>
      </c>
      <c r="E15" s="163">
        <v>9.1250147566971034</v>
      </c>
      <c r="F15" s="163">
        <v>11.74541105246908</v>
      </c>
    </row>
    <row r="16" spans="1:6" ht="13.5" customHeight="1">
      <c r="A16" s="208" t="s">
        <v>44</v>
      </c>
      <c r="B16" s="162">
        <v>93790.479650000008</v>
      </c>
      <c r="C16" s="162">
        <v>39677.157289999996</v>
      </c>
      <c r="D16" s="163">
        <v>-57.695965050968809</v>
      </c>
      <c r="E16" s="163">
        <v>18.194180773712372</v>
      </c>
      <c r="F16" s="163">
        <v>8.9524408129886552</v>
      </c>
    </row>
    <row r="17" spans="1:6" ht="13.5" customHeight="1">
      <c r="A17" s="208" t="s">
        <v>36</v>
      </c>
      <c r="B17" s="165">
        <v>43880.416990000005</v>
      </c>
      <c r="C17" s="165">
        <v>22552.849200000001</v>
      </c>
      <c r="D17" s="164">
        <v>-48.603840284517773</v>
      </c>
      <c r="E17" s="164">
        <v>8.5122524388533662</v>
      </c>
      <c r="F17" s="164">
        <v>5.0886470054180277</v>
      </c>
    </row>
    <row r="18" spans="1:6" ht="13.5" customHeight="1">
      <c r="A18" s="328" t="s">
        <v>40</v>
      </c>
      <c r="B18" s="329">
        <v>20648.72553</v>
      </c>
      <c r="C18" s="329">
        <v>16419.616000000002</v>
      </c>
      <c r="D18" s="166">
        <v>-20.481213350701154</v>
      </c>
      <c r="E18" s="166">
        <v>4.0055946663408468</v>
      </c>
      <c r="F18" s="166">
        <v>3.7047926427191271</v>
      </c>
    </row>
    <row r="19" spans="1:6" ht="14.25">
      <c r="A19" s="378" t="s">
        <v>10</v>
      </c>
      <c r="B19" s="403">
        <v>515497.12964</v>
      </c>
      <c r="C19" s="403">
        <v>443199.32539999997</v>
      </c>
      <c r="D19" s="409">
        <v>-14.024870379101738</v>
      </c>
      <c r="E19" s="409">
        <v>100</v>
      </c>
      <c r="F19" s="409">
        <v>100</v>
      </c>
    </row>
    <row r="20" spans="1:6">
      <c r="B20" s="218"/>
      <c r="C20" s="218"/>
    </row>
    <row r="21" spans="1:6" ht="17.25" customHeight="1">
      <c r="A21" s="219" t="s">
        <v>335</v>
      </c>
    </row>
    <row r="22" spans="1:6">
      <c r="A22" s="126">
        <v>2025</v>
      </c>
    </row>
    <row r="24" spans="1:6">
      <c r="A24" s="263"/>
    </row>
    <row r="29" spans="1:6" s="147" customFormat="1" ht="14.25">
      <c r="A29" s="298"/>
    </row>
    <row r="35" spans="1:1">
      <c r="A35" s="126"/>
    </row>
    <row r="37" spans="1:1">
      <c r="A37" s="126"/>
    </row>
    <row r="38" spans="1:1">
      <c r="A38" s="126">
        <v>2026</v>
      </c>
    </row>
  </sheetData>
  <sortState ref="A11:F18">
    <sortCondition descending="1" ref="C11:C18"/>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3"/>
  <sheetViews>
    <sheetView topLeftCell="A31"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88" t="s">
        <v>64</v>
      </c>
      <c r="B1" s="688"/>
      <c r="D1" s="686"/>
      <c r="E1" s="686"/>
    </row>
    <row r="2" spans="1:5" ht="42.75" customHeight="1">
      <c r="A2" s="683" t="s">
        <v>109</v>
      </c>
      <c r="B2" s="683"/>
      <c r="D2" s="684"/>
      <c r="E2" s="684"/>
    </row>
    <row r="3" spans="1:5" ht="28.5" customHeight="1">
      <c r="A3" s="683" t="s">
        <v>409</v>
      </c>
      <c r="B3" s="683"/>
      <c r="D3" s="684"/>
      <c r="E3" s="684"/>
    </row>
    <row r="4" spans="1:5" ht="16.5" customHeight="1">
      <c r="A4" s="687" t="s">
        <v>397</v>
      </c>
      <c r="B4" s="687"/>
      <c r="D4" s="686"/>
      <c r="E4" s="686"/>
    </row>
    <row r="5" spans="1:5" ht="123.75" customHeight="1">
      <c r="A5" s="685" t="s">
        <v>398</v>
      </c>
      <c r="B5" s="685"/>
      <c r="D5" s="684"/>
      <c r="E5" s="684"/>
    </row>
    <row r="6" spans="1:5" ht="4.5" customHeight="1">
      <c r="A6" s="335"/>
      <c r="B6" s="335"/>
      <c r="D6" s="31"/>
      <c r="E6" s="31"/>
    </row>
    <row r="7" spans="1:5" ht="14.25" customHeight="1">
      <c r="A7" s="687" t="s">
        <v>105</v>
      </c>
      <c r="B7" s="687"/>
      <c r="D7" s="686"/>
      <c r="E7" s="686"/>
    </row>
    <row r="8" spans="1:5" ht="15.75" customHeight="1">
      <c r="A8" s="683" t="s">
        <v>110</v>
      </c>
      <c r="B8" s="683"/>
      <c r="D8" s="684"/>
      <c r="E8" s="684"/>
    </row>
    <row r="9" spans="1:5" ht="2.25" customHeight="1">
      <c r="A9" s="335"/>
      <c r="B9" s="335"/>
      <c r="D9" s="32"/>
      <c r="E9" s="32"/>
    </row>
    <row r="10" spans="1:5" ht="14.25" customHeight="1">
      <c r="A10" s="687" t="s">
        <v>65</v>
      </c>
      <c r="B10" s="687"/>
      <c r="D10" s="686"/>
      <c r="E10" s="686"/>
    </row>
    <row r="11" spans="1:5" ht="11.25" customHeight="1">
      <c r="A11" s="683" t="s">
        <v>66</v>
      </c>
      <c r="B11" s="683"/>
      <c r="D11" s="684"/>
      <c r="E11" s="684"/>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414</v>
      </c>
      <c r="D15" s="34"/>
    </row>
    <row r="16" spans="1:5" ht="13.5" customHeight="1">
      <c r="A16" s="39"/>
      <c r="B16" s="39" t="s">
        <v>270</v>
      </c>
      <c r="C16" s="271"/>
      <c r="E16" s="35"/>
    </row>
    <row r="17" spans="1:2" ht="13.5" customHeight="1">
      <c r="A17" s="39"/>
      <c r="B17" s="39" t="s">
        <v>271</v>
      </c>
    </row>
    <row r="18" spans="1:2" ht="34.5" customHeight="1">
      <c r="A18" s="687" t="s">
        <v>0</v>
      </c>
      <c r="B18" s="687"/>
    </row>
    <row r="19" spans="1:2" ht="44.25" customHeight="1">
      <c r="A19" s="683" t="s">
        <v>47</v>
      </c>
      <c r="B19" s="683"/>
    </row>
    <row r="20" spans="1:2" ht="27" customHeight="1">
      <c r="A20" s="683" t="s">
        <v>408</v>
      </c>
      <c r="B20" s="683"/>
    </row>
    <row r="21" spans="1:2" ht="15.75">
      <c r="A21" s="687" t="s">
        <v>7</v>
      </c>
      <c r="B21" s="687"/>
    </row>
    <row r="22" spans="1:2" ht="120" customHeight="1">
      <c r="A22" s="683" t="s">
        <v>399</v>
      </c>
      <c r="B22" s="683"/>
    </row>
    <row r="23" spans="1:2" ht="3" customHeight="1">
      <c r="A23" s="687" t="s">
        <v>6</v>
      </c>
      <c r="B23" s="687"/>
    </row>
    <row r="24" spans="1:2">
      <c r="A24" s="683" t="s">
        <v>111</v>
      </c>
      <c r="B24" s="683"/>
    </row>
    <row r="25" spans="1:2" ht="15" customHeight="1">
      <c r="A25" s="687" t="s">
        <v>1</v>
      </c>
      <c r="B25" s="687"/>
    </row>
    <row r="26" spans="1:2" ht="3" customHeight="1">
      <c r="A26" s="683" t="s">
        <v>2</v>
      </c>
      <c r="B26" s="683"/>
    </row>
    <row r="27" spans="1:2" ht="5.25" customHeight="1">
      <c r="A27" s="41"/>
      <c r="B27" s="41"/>
    </row>
    <row r="28" spans="1:2" ht="13.5" customHeight="1">
      <c r="A28" s="42" t="s">
        <v>3</v>
      </c>
      <c r="B28" s="60" t="s">
        <v>46</v>
      </c>
    </row>
    <row r="29" spans="1:2" ht="23.25" customHeight="1">
      <c r="A29" s="40" t="s">
        <v>4</v>
      </c>
      <c r="B29" s="39" t="s">
        <v>415</v>
      </c>
    </row>
    <row r="30" spans="1:2" ht="15.75">
      <c r="A30" s="39"/>
      <c r="B30" s="39" t="s">
        <v>350</v>
      </c>
    </row>
    <row r="31" spans="1:2" ht="15.75">
      <c r="A31" s="1"/>
      <c r="B31" s="39" t="s">
        <v>271</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6" type="noConversion"/>
  <hyperlinks>
    <hyperlink ref="B28" display="amf@amf.gov.al"/>
    <hyperlink ref="B13" display="amf@amf.gov.al"/>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D333"/>
  <sheetViews>
    <sheetView zoomScaleNormal="100" workbookViewId="0">
      <selection activeCell="F66" sqref="F66"/>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714" t="s">
        <v>336</v>
      </c>
      <c r="B2" s="714"/>
      <c r="C2" s="714"/>
      <c r="D2" s="714"/>
      <c r="E2" s="714"/>
      <c r="F2" s="714"/>
    </row>
    <row r="3" spans="1:6" ht="15.75">
      <c r="A3" s="143"/>
      <c r="B3" s="321" t="s">
        <v>218</v>
      </c>
      <c r="C3" s="321"/>
      <c r="D3" s="321"/>
      <c r="E3" s="143"/>
      <c r="F3" s="143"/>
    </row>
    <row r="4" spans="1:6">
      <c r="A4" s="143"/>
      <c r="B4" s="143"/>
      <c r="C4" s="143"/>
      <c r="D4" s="143"/>
      <c r="E4" s="143"/>
      <c r="F4" s="143"/>
    </row>
    <row r="5" spans="1:6" ht="21" customHeight="1">
      <c r="A5" s="221"/>
      <c r="B5" s="755" t="s">
        <v>137</v>
      </c>
      <c r="C5" s="755" t="s">
        <v>136</v>
      </c>
      <c r="D5" s="755" t="s">
        <v>136</v>
      </c>
      <c r="E5" s="755" t="s">
        <v>136</v>
      </c>
      <c r="F5" s="755" t="s">
        <v>136</v>
      </c>
    </row>
    <row r="6" spans="1:6" ht="10.5" customHeight="1">
      <c r="A6" s="222"/>
      <c r="B6" s="756" t="s">
        <v>330</v>
      </c>
      <c r="C6" s="756"/>
      <c r="D6" s="756"/>
      <c r="E6" s="756"/>
      <c r="F6" s="756"/>
    </row>
    <row r="7" spans="1:6" ht="39.75" customHeight="1">
      <c r="A7" s="309" t="s">
        <v>315</v>
      </c>
      <c r="B7" s="223" t="s">
        <v>318</v>
      </c>
      <c r="C7" s="224" t="s">
        <v>185</v>
      </c>
      <c r="D7" s="224" t="s">
        <v>186</v>
      </c>
      <c r="E7" s="224" t="s">
        <v>198</v>
      </c>
      <c r="F7" s="225" t="s">
        <v>135</v>
      </c>
    </row>
    <row r="8" spans="1:6" ht="15" customHeight="1" thickBot="1">
      <c r="A8" s="745" t="s">
        <v>679</v>
      </c>
      <c r="B8" s="745"/>
      <c r="C8" s="745"/>
      <c r="D8" s="745"/>
      <c r="E8" s="745"/>
      <c r="F8" s="745"/>
    </row>
    <row r="9" spans="1:6" ht="15.75" thickBot="1">
      <c r="A9" s="725" t="s">
        <v>454</v>
      </c>
      <c r="B9" s="741"/>
      <c r="C9" s="725"/>
      <c r="D9" s="725"/>
      <c r="E9" s="725"/>
      <c r="F9" s="725"/>
    </row>
    <row r="10" spans="1:6">
      <c r="A10" s="226" t="s">
        <v>541</v>
      </c>
      <c r="B10" s="231">
        <v>219727.69547000001</v>
      </c>
      <c r="C10" s="231">
        <v>37078.267520000001</v>
      </c>
      <c r="D10" s="231">
        <v>3512.1942599999998</v>
      </c>
      <c r="E10" s="231">
        <v>27728.47409</v>
      </c>
      <c r="F10" s="231">
        <v>288046.63133999996</v>
      </c>
    </row>
    <row r="11" spans="1:6" ht="14.25" customHeight="1">
      <c r="A11" s="169" t="s">
        <v>42</v>
      </c>
      <c r="B11" s="231">
        <v>146978.73199999999</v>
      </c>
      <c r="C11" s="231">
        <v>16782.997039999998</v>
      </c>
      <c r="D11" s="231">
        <v>2823.2212799999998</v>
      </c>
      <c r="E11" s="231">
        <v>63815.881079999999</v>
      </c>
      <c r="F11" s="162">
        <v>230400.83139999997</v>
      </c>
    </row>
    <row r="12" spans="1:6" ht="14.25" customHeight="1">
      <c r="A12" s="208" t="s">
        <v>44</v>
      </c>
      <c r="B12" s="231">
        <v>162752.33064000003</v>
      </c>
      <c r="C12" s="231">
        <v>36208.598909999993</v>
      </c>
      <c r="D12" s="231">
        <v>2688.0787999999998</v>
      </c>
      <c r="E12" s="231">
        <v>8715.9578700000002</v>
      </c>
      <c r="F12" s="162">
        <v>210364.96622000003</v>
      </c>
    </row>
    <row r="13" spans="1:6" ht="14.25" customHeight="1">
      <c r="A13" s="208" t="s">
        <v>542</v>
      </c>
      <c r="B13" s="231">
        <v>155815.62599999999</v>
      </c>
      <c r="C13" s="231">
        <v>18947.486000000001</v>
      </c>
      <c r="D13" s="231">
        <v>1970.4033599999998</v>
      </c>
      <c r="E13" s="231">
        <v>14170.127400000001</v>
      </c>
      <c r="F13" s="162">
        <v>190903.64275999999</v>
      </c>
    </row>
    <row r="14" spans="1:6" ht="15" customHeight="1">
      <c r="A14" s="280" t="s">
        <v>533</v>
      </c>
      <c r="B14" s="231">
        <v>106602.177</v>
      </c>
      <c r="C14" s="231">
        <v>16472.653200000001</v>
      </c>
      <c r="D14" s="231">
        <v>2149.0393599999998</v>
      </c>
      <c r="E14" s="231">
        <v>5097.7195599999995</v>
      </c>
      <c r="F14" s="162">
        <v>130321.58911999999</v>
      </c>
    </row>
    <row r="15" spans="1:6">
      <c r="A15" s="208" t="s">
        <v>36</v>
      </c>
      <c r="B15" s="231">
        <v>95676</v>
      </c>
      <c r="C15" s="231">
        <v>13796.203119999998</v>
      </c>
      <c r="D15" s="231">
        <v>1794.8572799999999</v>
      </c>
      <c r="E15" s="231">
        <v>6158.6095999999998</v>
      </c>
      <c r="F15" s="231">
        <v>117425.66999999998</v>
      </c>
    </row>
    <row r="16" spans="1:6">
      <c r="A16" s="280" t="s">
        <v>534</v>
      </c>
      <c r="B16" s="231">
        <v>90528.077090000006</v>
      </c>
      <c r="C16" s="231">
        <v>9516.6639199999991</v>
      </c>
      <c r="D16" s="231">
        <v>1525.5427500000001</v>
      </c>
      <c r="E16" s="231">
        <v>4368.34789</v>
      </c>
      <c r="F16" s="231">
        <v>105938.63165</v>
      </c>
    </row>
    <row r="17" spans="1:14" ht="15" customHeight="1">
      <c r="A17" s="328" t="s">
        <v>40</v>
      </c>
      <c r="B17" s="231">
        <v>89513.766090000005</v>
      </c>
      <c r="C17" s="231">
        <v>0</v>
      </c>
      <c r="D17" s="231">
        <v>1802.2692299999999</v>
      </c>
      <c r="E17" s="231">
        <v>3752.86121</v>
      </c>
      <c r="F17" s="231">
        <v>95068.896530000013</v>
      </c>
    </row>
    <row r="18" spans="1:14" ht="14.25">
      <c r="A18" s="378" t="s">
        <v>135</v>
      </c>
      <c r="B18" s="403">
        <v>1067594.40429</v>
      </c>
      <c r="C18" s="403">
        <v>148802.86971</v>
      </c>
      <c r="D18" s="403">
        <v>18265.606319999999</v>
      </c>
      <c r="E18" s="403">
        <v>133807.97870000001</v>
      </c>
      <c r="F18" s="403">
        <v>1368470.8590200001</v>
      </c>
    </row>
    <row r="19" spans="1:14" ht="18" customHeight="1">
      <c r="A19" s="143"/>
      <c r="B19" s="227"/>
      <c r="C19" s="227"/>
      <c r="D19" s="227"/>
      <c r="E19" s="227"/>
      <c r="F19" s="227"/>
    </row>
    <row r="20" spans="1:14">
      <c r="A20" s="143"/>
      <c r="B20" s="143"/>
      <c r="C20" s="143"/>
      <c r="D20" s="143"/>
      <c r="E20" s="143"/>
      <c r="F20" s="143"/>
    </row>
    <row r="21" spans="1:14">
      <c r="A21" s="143"/>
      <c r="B21" s="143"/>
      <c r="C21" s="143"/>
      <c r="D21" s="143"/>
      <c r="E21" s="143"/>
      <c r="F21" s="143"/>
    </row>
    <row r="22" spans="1:14">
      <c r="D22" s="143"/>
      <c r="E22" s="143"/>
      <c r="F22" s="143"/>
    </row>
    <row r="23" spans="1:14">
      <c r="A23" s="143"/>
      <c r="D23" s="143"/>
      <c r="E23" s="143"/>
      <c r="F23" s="143"/>
    </row>
    <row r="24" spans="1:14">
      <c r="A24" s="473"/>
      <c r="D24" s="143"/>
      <c r="E24" s="143"/>
      <c r="F24" s="143"/>
    </row>
    <row r="25" spans="1:14" ht="14.25">
      <c r="A25" s="228"/>
      <c r="D25" s="229"/>
      <c r="E25" s="143"/>
      <c r="F25" s="143"/>
    </row>
    <row r="26" spans="1:14" ht="15">
      <c r="A26" s="228"/>
      <c r="D26" s="230"/>
      <c r="E26" s="143"/>
      <c r="F26" s="143"/>
    </row>
    <row r="27" spans="1:14">
      <c r="D27" s="143"/>
      <c r="E27" s="143"/>
      <c r="F27" s="143"/>
    </row>
    <row r="28" spans="1:14">
      <c r="D28" s="143"/>
      <c r="E28" s="143"/>
      <c r="F28" s="143"/>
    </row>
    <row r="29" spans="1:14">
      <c r="A29" s="226"/>
      <c r="D29" s="143"/>
      <c r="E29" s="143"/>
      <c r="F29" s="143"/>
      <c r="M29" s="598"/>
      <c r="N29" s="598"/>
    </row>
    <row r="30" spans="1:14">
      <c r="E30" s="143"/>
      <c r="F30" s="143"/>
    </row>
    <row r="31" spans="1:14">
      <c r="A31" s="143"/>
      <c r="B31" s="143"/>
      <c r="C31" s="143"/>
      <c r="D31" s="143"/>
      <c r="E31" s="143"/>
      <c r="F31" s="143"/>
    </row>
    <row r="32" spans="1:14">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row r="57" spans="1:6" s="147" customFormat="1"/>
    <row r="58" spans="1:6" s="147" customFormat="1"/>
    <row r="59" spans="1:6" s="147" customFormat="1"/>
    <row r="60" spans="1:6" s="147" customFormat="1"/>
    <row r="61" spans="1:6" s="147" customFormat="1"/>
    <row r="62" spans="1:6" s="147" customFormat="1"/>
    <row r="63" spans="1:6" s="147" customFormat="1"/>
    <row r="64" spans="1:6" s="147" customFormat="1"/>
    <row r="65" s="147" customFormat="1"/>
    <row r="66" s="147" customFormat="1"/>
    <row r="67" s="147" customFormat="1"/>
    <row r="68" s="147" customFormat="1"/>
    <row r="69" s="147" customFormat="1"/>
    <row r="70" s="147" customFormat="1"/>
    <row r="71" s="147" customFormat="1"/>
    <row r="72" s="147" customFormat="1"/>
    <row r="73" s="147" customFormat="1"/>
    <row r="74" s="147" customFormat="1"/>
    <row r="75" s="147" customFormat="1"/>
    <row r="76" s="147" customFormat="1"/>
    <row r="77" s="147" customFormat="1"/>
    <row r="78" s="147" customFormat="1"/>
    <row r="79" s="147" customFormat="1"/>
    <row r="80" s="147" customFormat="1"/>
    <row r="81" s="147" customFormat="1"/>
    <row r="82" s="147" customFormat="1"/>
    <row r="83" s="147" customFormat="1"/>
    <row r="84" s="147" customFormat="1"/>
    <row r="85" s="147" customFormat="1"/>
    <row r="86" s="147" customFormat="1"/>
    <row r="87" s="147" customFormat="1"/>
    <row r="88" s="147" customFormat="1"/>
    <row r="89" s="147" customFormat="1"/>
    <row r="90" s="147" customFormat="1"/>
    <row r="91" s="147" customFormat="1"/>
    <row r="92" s="147" customFormat="1"/>
    <row r="93" s="147" customFormat="1"/>
    <row r="94" s="147" customFormat="1"/>
    <row r="95" s="147" customFormat="1"/>
    <row r="96" s="147" customFormat="1"/>
    <row r="97" s="147" customFormat="1"/>
    <row r="98" s="147" customFormat="1"/>
    <row r="99" s="147" customFormat="1"/>
    <row r="100" s="147" customFormat="1"/>
    <row r="101" s="147" customFormat="1"/>
    <row r="102" s="147" customFormat="1"/>
    <row r="103" s="147" customFormat="1"/>
    <row r="104" s="147" customFormat="1"/>
    <row r="105" s="147" customFormat="1"/>
    <row r="106" s="147" customFormat="1"/>
    <row r="107" s="147" customFormat="1"/>
    <row r="108" s="147" customFormat="1"/>
    <row r="109" s="147" customFormat="1"/>
    <row r="110" s="147" customFormat="1"/>
    <row r="111" s="147" customFormat="1"/>
    <row r="112" s="147" customFormat="1"/>
    <row r="113" s="147" customFormat="1"/>
    <row r="114" s="147" customFormat="1"/>
    <row r="115" s="147" customFormat="1"/>
    <row r="116" s="147" customFormat="1"/>
    <row r="117" s="147" customFormat="1"/>
    <row r="118" s="147" customFormat="1"/>
    <row r="119" s="147" customFormat="1"/>
    <row r="120" s="147" customFormat="1"/>
    <row r="121" s="147" customFormat="1"/>
    <row r="122" s="147" customFormat="1"/>
    <row r="123" s="147" customFormat="1"/>
    <row r="124" s="147" customFormat="1"/>
    <row r="125" s="147" customFormat="1"/>
    <row r="126" s="147" customFormat="1"/>
    <row r="127" s="147" customFormat="1"/>
    <row r="128" s="147" customFormat="1"/>
    <row r="129" s="147" customFormat="1"/>
    <row r="130" s="147" customFormat="1"/>
    <row r="131" s="147" customFormat="1"/>
    <row r="132" s="147" customFormat="1"/>
    <row r="133" s="147" customFormat="1"/>
    <row r="134" s="147" customFormat="1"/>
    <row r="135" s="147" customFormat="1"/>
    <row r="136" s="147" customFormat="1"/>
    <row r="137" s="147" customFormat="1"/>
    <row r="138" s="147" customFormat="1"/>
    <row r="139" s="147" customFormat="1"/>
    <row r="140" s="147" customFormat="1"/>
    <row r="141" s="147" customFormat="1"/>
    <row r="142" s="147" customFormat="1"/>
    <row r="143" s="147" customFormat="1"/>
    <row r="144" s="147" customFormat="1"/>
    <row r="145" s="147" customFormat="1"/>
    <row r="146" s="147" customFormat="1"/>
    <row r="147" s="147" customFormat="1"/>
    <row r="148" s="147" customFormat="1"/>
    <row r="149" s="147" customFormat="1"/>
    <row r="150" s="147" customFormat="1"/>
    <row r="151" s="147" customFormat="1"/>
    <row r="152" s="147" customFormat="1"/>
    <row r="153" s="147" customFormat="1"/>
    <row r="154" s="147" customFormat="1"/>
    <row r="155" s="147" customFormat="1"/>
    <row r="156" s="147" customFormat="1"/>
    <row r="157" s="147" customFormat="1"/>
    <row r="158" s="147" customFormat="1"/>
    <row r="159" s="147" customFormat="1"/>
    <row r="160" s="147" customFormat="1"/>
    <row r="161" s="147" customFormat="1"/>
    <row r="162" s="147" customFormat="1"/>
    <row r="163" s="147" customFormat="1"/>
    <row r="164" s="147" customFormat="1"/>
    <row r="165" s="147" customFormat="1"/>
    <row r="166" s="147" customFormat="1"/>
    <row r="167" s="147" customFormat="1"/>
    <row r="168" s="147" customFormat="1"/>
    <row r="169" s="147" customFormat="1"/>
    <row r="170" s="147" customFormat="1"/>
    <row r="171" s="147" customFormat="1"/>
    <row r="172" s="147" customFormat="1"/>
    <row r="173" s="147" customFormat="1"/>
    <row r="174" s="147" customFormat="1"/>
    <row r="175" s="147" customFormat="1"/>
    <row r="176" s="147" customFormat="1"/>
    <row r="177" s="147" customFormat="1"/>
    <row r="178" s="147" customFormat="1"/>
    <row r="179" s="147" customFormat="1"/>
    <row r="180" s="147" customFormat="1"/>
    <row r="181" s="147" customFormat="1"/>
    <row r="182" s="147" customFormat="1"/>
    <row r="183" s="147" customFormat="1"/>
    <row r="184" s="147" customFormat="1"/>
    <row r="185" s="147" customFormat="1"/>
    <row r="186" s="147" customFormat="1"/>
    <row r="187" s="147" customFormat="1"/>
    <row r="188" s="147" customFormat="1"/>
    <row r="189" s="147" customFormat="1"/>
    <row r="190" s="147" customFormat="1"/>
    <row r="191" s="147" customFormat="1"/>
    <row r="192" s="147" customFormat="1"/>
    <row r="193" s="147" customFormat="1"/>
    <row r="194" s="147" customFormat="1"/>
    <row r="195" s="147" customFormat="1"/>
    <row r="196" s="147" customFormat="1"/>
    <row r="197" s="147" customFormat="1"/>
    <row r="198" s="147" customFormat="1"/>
    <row r="199" s="147" customFormat="1"/>
    <row r="200" s="147" customFormat="1"/>
    <row r="201" s="147" customFormat="1"/>
    <row r="202" s="147" customFormat="1"/>
    <row r="203" s="147" customFormat="1"/>
    <row r="204" s="147" customFormat="1"/>
    <row r="205" s="147" customFormat="1"/>
    <row r="206" s="147" customFormat="1"/>
    <row r="207" s="147" customFormat="1"/>
    <row r="208" s="147" customFormat="1"/>
    <row r="209" s="147" customFormat="1"/>
    <row r="210" s="147" customFormat="1"/>
    <row r="211" s="147" customFormat="1"/>
    <row r="212" s="147" customFormat="1"/>
    <row r="213" s="147" customFormat="1"/>
    <row r="214" s="147" customFormat="1"/>
    <row r="215" s="147" customFormat="1"/>
    <row r="216" s="147" customFormat="1"/>
    <row r="217" s="147" customFormat="1"/>
    <row r="218" s="147" customFormat="1"/>
    <row r="219" s="147" customFormat="1"/>
    <row r="220" s="147" customFormat="1"/>
    <row r="221" s="147" customFormat="1"/>
    <row r="222" s="147" customFormat="1"/>
    <row r="223" s="147" customFormat="1"/>
    <row r="224" s="147" customFormat="1"/>
    <row r="225" s="147" customFormat="1"/>
    <row r="226" s="147" customFormat="1"/>
    <row r="227" s="147" customFormat="1"/>
    <row r="228" s="147" customFormat="1"/>
    <row r="229" s="147" customFormat="1"/>
    <row r="230" s="147" customFormat="1"/>
    <row r="231" s="147" customFormat="1"/>
    <row r="232" s="147" customFormat="1"/>
    <row r="233" s="147" customFormat="1"/>
    <row r="234" s="147" customFormat="1"/>
    <row r="235" s="147" customFormat="1"/>
    <row r="236" s="147" customFormat="1"/>
    <row r="237" s="147" customFormat="1"/>
    <row r="238" s="147" customFormat="1"/>
    <row r="239" s="147" customFormat="1"/>
    <row r="240" s="147" customFormat="1"/>
    <row r="241" s="147" customFormat="1"/>
    <row r="242" s="147" customFormat="1"/>
    <row r="243" s="147" customFormat="1"/>
    <row r="244" s="147" customFormat="1"/>
    <row r="245" s="147" customFormat="1"/>
    <row r="246" s="147" customFormat="1"/>
    <row r="247" s="147" customFormat="1"/>
    <row r="248" s="147" customFormat="1"/>
    <row r="249" s="147" customFormat="1"/>
    <row r="250" s="147" customFormat="1"/>
    <row r="251" s="147" customFormat="1"/>
    <row r="252" s="147" customFormat="1"/>
    <row r="253" s="147" customFormat="1"/>
    <row r="254" s="147" customFormat="1"/>
    <row r="255" s="147" customFormat="1"/>
    <row r="256" s="147" customFormat="1"/>
    <row r="257" s="147" customFormat="1"/>
    <row r="258" s="147" customFormat="1"/>
    <row r="259" s="147" customFormat="1"/>
    <row r="260" s="147" customFormat="1"/>
    <row r="261" s="147" customFormat="1"/>
    <row r="262" s="147" customFormat="1"/>
    <row r="263" s="147" customFormat="1"/>
    <row r="264" s="147" customFormat="1"/>
    <row r="265" s="147" customFormat="1"/>
    <row r="266" s="147" customFormat="1"/>
    <row r="267" s="147" customFormat="1"/>
    <row r="268" s="147" customFormat="1"/>
    <row r="269" s="147" customFormat="1"/>
    <row r="270" s="147" customFormat="1"/>
    <row r="271" s="147" customFormat="1"/>
    <row r="272" s="147" customFormat="1"/>
    <row r="273" s="147" customFormat="1"/>
    <row r="274" s="147" customFormat="1"/>
    <row r="275" s="147" customFormat="1"/>
    <row r="276" s="147" customFormat="1"/>
    <row r="277" s="147" customFormat="1"/>
    <row r="278" s="147" customFormat="1"/>
    <row r="279" s="147" customFormat="1"/>
    <row r="280" s="147" customFormat="1"/>
    <row r="281" s="147" customFormat="1"/>
    <row r="282" s="147" customFormat="1"/>
    <row r="283" s="147" customFormat="1"/>
    <row r="284" s="147" customFormat="1"/>
    <row r="285" s="147" customFormat="1"/>
    <row r="286" s="147" customFormat="1"/>
    <row r="287" s="147" customFormat="1"/>
    <row r="288" s="147" customFormat="1"/>
    <row r="289" s="147" customFormat="1"/>
    <row r="290" s="147" customFormat="1"/>
    <row r="291" s="147" customFormat="1"/>
    <row r="292" s="147" customFormat="1"/>
    <row r="293" s="147" customFormat="1"/>
    <row r="294" s="147" customFormat="1"/>
    <row r="295" s="147" customFormat="1"/>
    <row r="296" s="147" customFormat="1"/>
    <row r="297" s="147" customFormat="1"/>
    <row r="298" s="147" customFormat="1"/>
    <row r="299" s="147" customFormat="1"/>
    <row r="300" s="147" customFormat="1"/>
    <row r="301" s="147" customFormat="1"/>
    <row r="302" s="147" customFormat="1"/>
    <row r="303" s="147" customFormat="1"/>
    <row r="304" s="147" customFormat="1"/>
    <row r="305" s="147" customFormat="1"/>
    <row r="306" s="147" customFormat="1"/>
    <row r="307" s="147" customFormat="1"/>
    <row r="308" s="147" customFormat="1"/>
    <row r="309" s="147" customFormat="1"/>
    <row r="310" s="147" customFormat="1"/>
    <row r="311" s="147" customFormat="1"/>
    <row r="312" s="147" customFormat="1"/>
    <row r="313" s="147" customFormat="1"/>
    <row r="314" s="147" customFormat="1"/>
    <row r="315" s="147" customFormat="1"/>
    <row r="316" s="147" customFormat="1"/>
    <row r="317" s="147" customFormat="1"/>
    <row r="318" s="147" customFormat="1"/>
    <row r="319" s="147" customFormat="1"/>
    <row r="320" s="147" customFormat="1"/>
    <row r="321" s="147" customFormat="1"/>
    <row r="322" s="147" customFormat="1"/>
    <row r="323" s="147" customFormat="1"/>
    <row r="324" s="147" customFormat="1"/>
    <row r="325" s="147" customFormat="1"/>
    <row r="326" s="147" customFormat="1"/>
    <row r="327" s="147" customFormat="1"/>
    <row r="328" s="147" customFormat="1"/>
    <row r="329" s="147" customFormat="1"/>
    <row r="330" s="147" customFormat="1"/>
    <row r="331" s="147" customFormat="1"/>
    <row r="332" s="147" customFormat="1"/>
    <row r="333" s="147" customFormat="1"/>
  </sheetData>
  <sortState ref="A10:F17">
    <sortCondition descending="1" ref="F10:F17"/>
  </sortState>
  <mergeCells count="5">
    <mergeCell ref="A2:F2"/>
    <mergeCell ref="A9:F9"/>
    <mergeCell ref="B5:F5"/>
    <mergeCell ref="B6:F6"/>
    <mergeCell ref="A8:F8"/>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38"/>
  <sheetViews>
    <sheetView zoomScaleNormal="100" workbookViewId="0">
      <selection activeCell="I24" sqref="I24"/>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714" t="s">
        <v>337</v>
      </c>
      <c r="B2" s="714"/>
      <c r="C2" s="714"/>
      <c r="D2" s="714"/>
      <c r="E2" s="714"/>
      <c r="F2" s="714"/>
    </row>
    <row r="3" spans="1:6" s="317" customFormat="1" ht="15.75" customHeight="1">
      <c r="A3" s="700" t="s">
        <v>219</v>
      </c>
      <c r="B3" s="700"/>
      <c r="C3" s="700"/>
      <c r="D3" s="700"/>
      <c r="E3" s="700"/>
      <c r="F3" s="700"/>
    </row>
    <row r="5" spans="1:6">
      <c r="A5" s="73"/>
    </row>
    <row r="6" spans="1:6" ht="12" customHeight="1">
      <c r="A6" s="103"/>
      <c r="B6" s="102"/>
      <c r="C6" s="151"/>
      <c r="D6" s="103" t="s">
        <v>54</v>
      </c>
      <c r="E6" s="731" t="s">
        <v>13</v>
      </c>
      <c r="F6" s="732"/>
    </row>
    <row r="7" spans="1:6" ht="12" customHeight="1">
      <c r="A7" s="115" t="s">
        <v>57</v>
      </c>
      <c r="B7" s="737" t="s">
        <v>119</v>
      </c>
      <c r="C7" s="738"/>
      <c r="D7" s="103" t="s">
        <v>15</v>
      </c>
      <c r="E7" s="731" t="s">
        <v>15</v>
      </c>
      <c r="F7" s="732"/>
    </row>
    <row r="8" spans="1:6" ht="12" customHeight="1">
      <c r="A8" s="194" t="s">
        <v>37</v>
      </c>
      <c r="B8" s="739" t="s">
        <v>330</v>
      </c>
      <c r="C8" s="740"/>
      <c r="D8" s="105" t="s">
        <v>55</v>
      </c>
      <c r="E8" s="728" t="s">
        <v>19</v>
      </c>
      <c r="F8" s="729"/>
    </row>
    <row r="9" spans="1:6" ht="12" customHeight="1">
      <c r="A9" s="105"/>
      <c r="B9" s="479"/>
      <c r="C9" s="151"/>
      <c r="D9" s="105" t="s">
        <v>20</v>
      </c>
      <c r="E9" s="728" t="s">
        <v>20</v>
      </c>
      <c r="F9" s="729"/>
    </row>
    <row r="10" spans="1:6" ht="21" customHeight="1" thickBot="1">
      <c r="A10" s="481" t="s">
        <v>677</v>
      </c>
      <c r="B10" s="83">
        <v>2025</v>
      </c>
      <c r="C10" s="83">
        <v>2026</v>
      </c>
      <c r="D10" s="83" t="s">
        <v>678</v>
      </c>
      <c r="E10" s="83">
        <v>2025</v>
      </c>
      <c r="F10" s="83">
        <v>2026</v>
      </c>
    </row>
    <row r="11" spans="1:6" ht="15.75" thickBot="1">
      <c r="A11" s="725" t="s">
        <v>445</v>
      </c>
      <c r="B11" s="725"/>
      <c r="C11" s="725"/>
      <c r="D11" s="725"/>
      <c r="E11" s="725"/>
      <c r="F11" s="725"/>
    </row>
    <row r="12" spans="1:6" ht="12.75">
      <c r="A12" s="208" t="s">
        <v>541</v>
      </c>
      <c r="B12" s="162">
        <v>210528.61975000001</v>
      </c>
      <c r="C12" s="162">
        <v>219727.69547000001</v>
      </c>
      <c r="D12" s="360">
        <v>4.3695131478673988</v>
      </c>
      <c r="E12" s="369">
        <v>20.621980409568629</v>
      </c>
      <c r="F12" s="369">
        <v>20.581570546553131</v>
      </c>
    </row>
    <row r="13" spans="1:6" ht="12.75">
      <c r="A13" s="208" t="s">
        <v>44</v>
      </c>
      <c r="B13" s="162">
        <v>155388.16915</v>
      </c>
      <c r="C13" s="162">
        <v>162752.33064000003</v>
      </c>
      <c r="D13" s="163">
        <v>4.7392034607803613</v>
      </c>
      <c r="E13" s="163">
        <v>15.220789381962573</v>
      </c>
      <c r="F13" s="163">
        <v>15.244771795917936</v>
      </c>
    </row>
    <row r="14" spans="1:6" ht="12.75">
      <c r="A14" s="208" t="s">
        <v>542</v>
      </c>
      <c r="B14" s="162">
        <v>149506.24900000001</v>
      </c>
      <c r="C14" s="162">
        <v>155815.62599999999</v>
      </c>
      <c r="D14" s="163">
        <v>4.2201426644046025</v>
      </c>
      <c r="E14" s="163">
        <v>14.644635687286833</v>
      </c>
      <c r="F14" s="163">
        <v>14.595020859408178</v>
      </c>
    </row>
    <row r="15" spans="1:6" ht="14.25" customHeight="1">
      <c r="A15" s="169" t="s">
        <v>42</v>
      </c>
      <c r="B15" s="162">
        <v>140634.20499999999</v>
      </c>
      <c r="C15" s="162">
        <v>146978.73199999999</v>
      </c>
      <c r="D15" s="163">
        <v>4.5113683402981497</v>
      </c>
      <c r="E15" s="163">
        <v>13.77558938955262</v>
      </c>
      <c r="F15" s="163">
        <v>13.76728197613097</v>
      </c>
    </row>
    <row r="16" spans="1:6" ht="12.75">
      <c r="A16" s="208" t="s">
        <v>533</v>
      </c>
      <c r="B16" s="162">
        <v>101787.71799999999</v>
      </c>
      <c r="C16" s="162">
        <v>106602.177</v>
      </c>
      <c r="D16" s="163">
        <v>4.7299016959983398</v>
      </c>
      <c r="E16" s="163">
        <v>9.9704464363244654</v>
      </c>
      <c r="F16" s="163">
        <v>9.9852693655597982</v>
      </c>
    </row>
    <row r="17" spans="1:6" ht="12.75">
      <c r="A17" s="280" t="s">
        <v>36</v>
      </c>
      <c r="B17" s="162">
        <v>90958</v>
      </c>
      <c r="C17" s="162">
        <v>95676</v>
      </c>
      <c r="D17" s="163">
        <v>5.1870093889487379</v>
      </c>
      <c r="E17" s="163">
        <v>8.9096394415208398</v>
      </c>
      <c r="F17" s="163">
        <v>8.961830411955841</v>
      </c>
    </row>
    <row r="18" spans="1:6" ht="12.75">
      <c r="A18" s="208" t="s">
        <v>534</v>
      </c>
      <c r="B18" s="231">
        <v>86595.635269999999</v>
      </c>
      <c r="C18" s="231">
        <v>90528.077090000006</v>
      </c>
      <c r="D18" s="447">
        <v>4.5411547680652697</v>
      </c>
      <c r="E18" s="447">
        <v>8.4823312678944696</v>
      </c>
      <c r="F18" s="447">
        <v>8.4796320331226713</v>
      </c>
    </row>
    <row r="19" spans="1:6" ht="15" customHeight="1">
      <c r="A19" s="328" t="s">
        <v>40</v>
      </c>
      <c r="B19" s="329">
        <v>85495.690260000003</v>
      </c>
      <c r="C19" s="329">
        <v>89513.766090000005</v>
      </c>
      <c r="D19" s="496">
        <v>4.6997407913553113</v>
      </c>
      <c r="E19" s="466">
        <v>8.3745879858895886</v>
      </c>
      <c r="F19" s="466">
        <v>8.3846230113514721</v>
      </c>
    </row>
    <row r="20" spans="1:6" ht="14.25">
      <c r="A20" s="404" t="s">
        <v>10</v>
      </c>
      <c r="B20" s="403">
        <v>1020894.2864299999</v>
      </c>
      <c r="C20" s="403">
        <v>1067594.40429</v>
      </c>
      <c r="D20" s="409">
        <v>4.5744322875297172</v>
      </c>
      <c r="E20" s="409">
        <v>100.00000000000001</v>
      </c>
      <c r="F20" s="409">
        <v>100</v>
      </c>
    </row>
    <row r="21" spans="1:6" ht="14.25">
      <c r="A21" s="204"/>
      <c r="B21" s="197"/>
      <c r="C21" s="197"/>
      <c r="D21" s="139"/>
      <c r="E21" s="140"/>
      <c r="F21" s="140"/>
    </row>
    <row r="22" spans="1:6" ht="15">
      <c r="A22" s="219" t="s">
        <v>319</v>
      </c>
      <c r="B22" s="232"/>
      <c r="C22" s="91"/>
      <c r="D22" s="233"/>
      <c r="E22" s="233"/>
      <c r="F22" s="233"/>
    </row>
    <row r="23" spans="1:6" ht="14.25">
      <c r="A23" s="744">
        <v>2025</v>
      </c>
      <c r="B23" s="744"/>
      <c r="C23" s="744"/>
      <c r="D23" s="744"/>
      <c r="E23" s="744"/>
      <c r="F23" s="744"/>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744">
        <v>2026</v>
      </c>
      <c r="B37" s="744"/>
      <c r="C37" s="744"/>
      <c r="D37" s="744"/>
      <c r="E37" s="744"/>
      <c r="F37" s="744"/>
    </row>
    <row r="38" spans="1:6">
      <c r="A38" s="263"/>
    </row>
  </sheetData>
  <sortState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2:J38"/>
  <sheetViews>
    <sheetView zoomScaleNormal="100" workbookViewId="0">
      <selection activeCell="I31" sqref="I31"/>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714" t="s">
        <v>338</v>
      </c>
      <c r="B2" s="714"/>
      <c r="C2" s="714"/>
      <c r="D2" s="714"/>
      <c r="E2" s="714"/>
      <c r="F2" s="714"/>
    </row>
    <row r="3" spans="1:6" ht="15.75">
      <c r="A3" s="700" t="s">
        <v>220</v>
      </c>
      <c r="B3" s="700"/>
      <c r="C3" s="700"/>
      <c r="D3" s="700"/>
      <c r="E3" s="700"/>
      <c r="F3" s="700"/>
    </row>
    <row r="4" spans="1:6" ht="9" customHeight="1"/>
    <row r="5" spans="1:6" ht="18" customHeight="1">
      <c r="A5" s="103"/>
      <c r="B5" s="102"/>
      <c r="C5" s="151"/>
      <c r="D5" s="103" t="s">
        <v>54</v>
      </c>
      <c r="E5" s="731" t="s">
        <v>13</v>
      </c>
      <c r="F5" s="732"/>
    </row>
    <row r="6" spans="1:6" ht="14.25">
      <c r="A6" s="115" t="s">
        <v>57</v>
      </c>
      <c r="B6" s="737" t="s">
        <v>119</v>
      </c>
      <c r="C6" s="738"/>
      <c r="D6" s="103" t="s">
        <v>15</v>
      </c>
      <c r="E6" s="731" t="s">
        <v>15</v>
      </c>
      <c r="F6" s="732"/>
    </row>
    <row r="7" spans="1:6" ht="15">
      <c r="A7" s="194" t="s">
        <v>37</v>
      </c>
      <c r="B7" s="739" t="s">
        <v>330</v>
      </c>
      <c r="C7" s="740"/>
      <c r="D7" s="105" t="s">
        <v>55</v>
      </c>
      <c r="E7" s="728" t="s">
        <v>19</v>
      </c>
      <c r="F7" s="729"/>
    </row>
    <row r="8" spans="1:6">
      <c r="A8" s="105"/>
      <c r="B8" s="102"/>
      <c r="C8" s="151"/>
      <c r="D8" s="105" t="s">
        <v>20</v>
      </c>
      <c r="E8" s="728" t="s">
        <v>20</v>
      </c>
      <c r="F8" s="729"/>
    </row>
    <row r="9" spans="1:6" ht="19.5" customHeight="1" thickBot="1">
      <c r="A9" s="481" t="s">
        <v>677</v>
      </c>
      <c r="B9" s="83">
        <v>2025</v>
      </c>
      <c r="C9" s="83">
        <v>2026</v>
      </c>
      <c r="D9" s="83" t="s">
        <v>678</v>
      </c>
      <c r="E9" s="83">
        <v>2025</v>
      </c>
      <c r="F9" s="83">
        <v>2026</v>
      </c>
    </row>
    <row r="10" spans="1:6" ht="15.75" thickBot="1">
      <c r="A10" s="725" t="s">
        <v>455</v>
      </c>
      <c r="B10" s="725"/>
      <c r="C10" s="725"/>
      <c r="D10" s="725"/>
      <c r="E10" s="725"/>
      <c r="F10" s="725"/>
    </row>
    <row r="11" spans="1:6">
      <c r="A11" s="280" t="s">
        <v>541</v>
      </c>
      <c r="B11" s="165">
        <v>82960.843090000009</v>
      </c>
      <c r="C11" s="165">
        <v>76591.501470000003</v>
      </c>
      <c r="D11" s="164">
        <v>-7.6775275934578335</v>
      </c>
      <c r="E11" s="164">
        <v>21.369597749688417</v>
      </c>
      <c r="F11" s="164">
        <v>23.630345979167394</v>
      </c>
    </row>
    <row r="12" spans="1:6">
      <c r="A12" s="208" t="s">
        <v>542</v>
      </c>
      <c r="B12" s="162">
        <v>97254.640520000001</v>
      </c>
      <c r="C12" s="162">
        <v>52553.174759999994</v>
      </c>
      <c r="D12" s="163">
        <v>-45.96332423932752</v>
      </c>
      <c r="E12" s="163">
        <v>25.051487783800773</v>
      </c>
      <c r="F12" s="163">
        <v>16.213935985689812</v>
      </c>
    </row>
    <row r="13" spans="1:6">
      <c r="A13" s="208" t="s">
        <v>533</v>
      </c>
      <c r="B13" s="165">
        <v>35258.588750000003</v>
      </c>
      <c r="C13" s="165">
        <v>50277.418359999996</v>
      </c>
      <c r="D13" s="163">
        <v>42.596230145484746</v>
      </c>
      <c r="E13" s="163">
        <v>9.0821384010260946</v>
      </c>
      <c r="F13" s="163">
        <v>15.511809639239113</v>
      </c>
    </row>
    <row r="14" spans="1:6">
      <c r="A14" s="208" t="s">
        <v>534</v>
      </c>
      <c r="B14" s="162">
        <v>38098.911289999996</v>
      </c>
      <c r="C14" s="162">
        <v>45328.209310000006</v>
      </c>
      <c r="D14" s="163">
        <v>18.975077699654676</v>
      </c>
      <c r="E14" s="163">
        <v>9.8137672984485391</v>
      </c>
      <c r="F14" s="163">
        <v>13.98485795491243</v>
      </c>
    </row>
    <row r="15" spans="1:6">
      <c r="A15" s="208" t="s">
        <v>42</v>
      </c>
      <c r="B15" s="162">
        <v>26994.631000000001</v>
      </c>
      <c r="C15" s="162">
        <v>38002.51</v>
      </c>
      <c r="D15" s="163">
        <v>40.778031009203275</v>
      </c>
      <c r="E15" s="163">
        <v>6.9534539957056403</v>
      </c>
      <c r="F15" s="163">
        <v>11.724701071808989</v>
      </c>
    </row>
    <row r="16" spans="1:6" s="147" customFormat="1">
      <c r="A16" s="157" t="s">
        <v>44</v>
      </c>
      <c r="B16" s="162">
        <v>47087.464950000001</v>
      </c>
      <c r="C16" s="162">
        <v>29325.415489999999</v>
      </c>
      <c r="D16" s="163">
        <v>-37.721396721740483</v>
      </c>
      <c r="E16" s="163">
        <v>12.129097867802926</v>
      </c>
      <c r="F16" s="163">
        <v>9.0476058141119324</v>
      </c>
    </row>
    <row r="17" spans="1:10">
      <c r="A17" s="208" t="s">
        <v>36</v>
      </c>
      <c r="B17" s="162">
        <v>41054</v>
      </c>
      <c r="C17" s="162">
        <v>16362</v>
      </c>
      <c r="D17" s="163">
        <v>-60.145174648024557</v>
      </c>
      <c r="E17" s="163">
        <v>10.574958418201728</v>
      </c>
      <c r="F17" s="163">
        <v>5.048076007004239</v>
      </c>
      <c r="G17" s="147"/>
      <c r="J17" s="218"/>
    </row>
    <row r="18" spans="1:10">
      <c r="A18" s="599" t="s">
        <v>40</v>
      </c>
      <c r="B18" s="491">
        <v>19509.940999999999</v>
      </c>
      <c r="C18" s="491">
        <v>15683.258</v>
      </c>
      <c r="D18" s="492">
        <v>-19.614016259710876</v>
      </c>
      <c r="E18" s="492">
        <v>5.0254984853258886</v>
      </c>
      <c r="F18" s="492">
        <v>4.838667548066085</v>
      </c>
      <c r="G18" s="147"/>
      <c r="J18" s="218"/>
    </row>
    <row r="19" spans="1:10" ht="14.25">
      <c r="A19" s="404" t="s">
        <v>10</v>
      </c>
      <c r="B19" s="403">
        <v>388219.02059999999</v>
      </c>
      <c r="C19" s="403">
        <v>324123.48739000002</v>
      </c>
      <c r="D19" s="409">
        <v>-16.510147573640023</v>
      </c>
      <c r="E19" s="409">
        <v>100</v>
      </c>
      <c r="F19" s="409">
        <v>100</v>
      </c>
      <c r="G19" s="147"/>
      <c r="J19" s="218"/>
    </row>
    <row r="20" spans="1:10" ht="14.25">
      <c r="A20" s="93"/>
      <c r="B20" s="197"/>
      <c r="C20" s="197"/>
      <c r="D20" s="139"/>
      <c r="E20" s="140"/>
      <c r="F20" s="140"/>
      <c r="J20" s="218"/>
    </row>
    <row r="21" spans="1:10" ht="18" customHeight="1">
      <c r="A21" s="124" t="s">
        <v>320</v>
      </c>
      <c r="J21" s="218"/>
    </row>
    <row r="22" spans="1:10" ht="14.25">
      <c r="A22" s="127">
        <v>2025</v>
      </c>
    </row>
    <row r="24" spans="1:10">
      <c r="A24" s="263"/>
    </row>
    <row r="29" spans="1:10" s="147" customFormat="1" ht="14.25">
      <c r="A29" s="298"/>
    </row>
    <row r="32" spans="1:10">
      <c r="J32" s="421" t="s">
        <v>235</v>
      </c>
    </row>
    <row r="38" spans="1:1" ht="14.25">
      <c r="A38" s="127">
        <v>2025</v>
      </c>
    </row>
  </sheetData>
  <sortState ref="A11:F18">
    <sortCondition descending="1" ref="C11:C18"/>
  </sortState>
  <mergeCells count="9">
    <mergeCell ref="A2:F2"/>
    <mergeCell ref="A3:F3"/>
    <mergeCell ref="A10:F10"/>
    <mergeCell ref="E7:F7"/>
    <mergeCell ref="B6:C6"/>
    <mergeCell ref="B7:C7"/>
    <mergeCell ref="E8:F8"/>
    <mergeCell ref="E5:F5"/>
    <mergeCell ref="E6:F6"/>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41"/>
  <sheetViews>
    <sheetView zoomScaleNormal="100" zoomScaleSheetLayoutView="100" workbookViewId="0">
      <selection activeCell="A8" sqref="A8"/>
    </sheetView>
  </sheetViews>
  <sheetFormatPr defaultRowHeight="12"/>
  <cols>
    <col min="1" max="1" width="24.7109375" style="150" customWidth="1"/>
    <col min="2" max="11" width="10.42578125" style="150" customWidth="1"/>
    <col min="12" max="16384" width="9.140625" style="150"/>
  </cols>
  <sheetData>
    <row r="1" spans="1:13" s="317" customFormat="1" ht="15.75" customHeight="1">
      <c r="A1" s="714" t="s">
        <v>221</v>
      </c>
      <c r="B1" s="714"/>
      <c r="C1" s="714"/>
      <c r="D1" s="714"/>
      <c r="E1" s="714"/>
      <c r="F1" s="714"/>
      <c r="G1" s="714"/>
      <c r="H1" s="714"/>
      <c r="I1" s="714"/>
      <c r="J1" s="714"/>
      <c r="K1" s="714"/>
      <c r="L1" s="714"/>
      <c r="M1" s="714"/>
    </row>
    <row r="2" spans="1:13" s="317" customFormat="1" ht="17.25" customHeight="1">
      <c r="A2" s="762" t="s">
        <v>222</v>
      </c>
      <c r="B2" s="762"/>
      <c r="C2" s="762"/>
      <c r="D2" s="762"/>
      <c r="E2" s="762"/>
      <c r="F2" s="762"/>
      <c r="G2" s="762"/>
      <c r="H2" s="762"/>
      <c r="I2" s="762"/>
      <c r="J2" s="762"/>
      <c r="K2" s="762"/>
      <c r="L2" s="762"/>
      <c r="M2" s="762"/>
    </row>
    <row r="3" spans="1:13" ht="12" customHeight="1" thickBot="1">
      <c r="A3" s="759" t="s">
        <v>331</v>
      </c>
      <c r="B3" s="759"/>
      <c r="C3" s="759"/>
      <c r="D3" s="759"/>
      <c r="E3" s="759"/>
      <c r="F3" s="759"/>
      <c r="G3" s="759"/>
      <c r="H3" s="759"/>
      <c r="I3" s="759"/>
      <c r="J3" s="759"/>
      <c r="K3" s="759"/>
      <c r="L3" s="759"/>
      <c r="M3" s="759"/>
    </row>
    <row r="4" spans="1:13" s="72" customFormat="1" ht="15" customHeight="1" thickBot="1">
      <c r="A4" s="757" t="s">
        <v>456</v>
      </c>
      <c r="B4" s="760">
        <v>2025</v>
      </c>
      <c r="C4" s="761"/>
      <c r="D4" s="761"/>
      <c r="E4" s="761"/>
      <c r="F4" s="761"/>
      <c r="G4" s="761"/>
      <c r="H4" s="761"/>
      <c r="I4" s="761"/>
      <c r="J4" s="761"/>
      <c r="K4" s="761"/>
      <c r="L4" s="761"/>
      <c r="M4" s="668">
        <v>2026</v>
      </c>
    </row>
    <row r="5" spans="1:13" s="72" customFormat="1" ht="19.5" customHeight="1" thickBot="1">
      <c r="A5" s="758"/>
      <c r="B5" s="590" t="s">
        <v>371</v>
      </c>
      <c r="C5" s="590" t="s">
        <v>372</v>
      </c>
      <c r="D5" s="590" t="s">
        <v>266</v>
      </c>
      <c r="E5" s="590" t="s">
        <v>349</v>
      </c>
      <c r="F5" s="590" t="s">
        <v>412</v>
      </c>
      <c r="G5" s="590" t="s">
        <v>516</v>
      </c>
      <c r="H5" s="590" t="s">
        <v>427</v>
      </c>
      <c r="I5" s="590" t="s">
        <v>517</v>
      </c>
      <c r="J5" s="590" t="s">
        <v>413</v>
      </c>
      <c r="K5" s="590" t="s">
        <v>410</v>
      </c>
      <c r="L5" s="590" t="s">
        <v>411</v>
      </c>
      <c r="M5" s="590" t="s">
        <v>487</v>
      </c>
    </row>
    <row r="6" spans="1:13" s="72" customFormat="1" ht="17.25" customHeight="1" thickBot="1">
      <c r="A6" s="106"/>
      <c r="D6" s="106"/>
      <c r="E6" s="106"/>
      <c r="J6" s="106"/>
    </row>
    <row r="7" spans="1:13" s="72" customFormat="1" ht="26.25" customHeight="1" thickBot="1">
      <c r="A7" s="242" t="s">
        <v>370</v>
      </c>
      <c r="B7" s="332">
        <v>47788</v>
      </c>
      <c r="C7" s="332">
        <v>47156</v>
      </c>
      <c r="D7" s="272">
        <v>54071</v>
      </c>
      <c r="E7" s="272">
        <v>62539</v>
      </c>
      <c r="F7" s="272">
        <v>67735</v>
      </c>
      <c r="G7" s="272">
        <v>80173</v>
      </c>
      <c r="H7" s="272">
        <v>74469</v>
      </c>
      <c r="I7" s="332">
        <v>62475</v>
      </c>
      <c r="J7" s="332">
        <v>65011</v>
      </c>
      <c r="K7" s="332">
        <v>55433</v>
      </c>
      <c r="L7" s="332">
        <v>81718</v>
      </c>
      <c r="M7" s="583">
        <v>56284</v>
      </c>
    </row>
    <row r="8" spans="1:13" s="72" customFormat="1" ht="28.5" customHeight="1" thickBot="1">
      <c r="A8" s="243" t="s">
        <v>343</v>
      </c>
      <c r="B8" s="270">
        <v>-8.7823779801103292</v>
      </c>
      <c r="C8" s="270">
        <v>-1.3225077425295053</v>
      </c>
      <c r="D8" s="270">
        <v>14.66409364661973</v>
      </c>
      <c r="E8" s="270">
        <v>15.660890310887538</v>
      </c>
      <c r="F8" s="270">
        <v>8.3084155486976137</v>
      </c>
      <c r="G8" s="270">
        <v>18.362737137373589</v>
      </c>
      <c r="H8" s="594">
        <v>-7.1146146458283956</v>
      </c>
      <c r="I8" s="270">
        <v>-16.106030697337147</v>
      </c>
      <c r="J8" s="270">
        <v>4.0592236894757905</v>
      </c>
      <c r="K8" s="270">
        <v>-14.732891356847302</v>
      </c>
      <c r="L8" s="270">
        <v>47.417603232731402</v>
      </c>
      <c r="M8" s="270">
        <v>-31.124109743263418</v>
      </c>
    </row>
    <row r="9" spans="1:13" s="72" customFormat="1" ht="24.75" customHeight="1" thickBot="1">
      <c r="A9" s="244" t="s">
        <v>267</v>
      </c>
      <c r="B9" s="462">
        <v>929470</v>
      </c>
      <c r="C9" s="462">
        <v>911680</v>
      </c>
      <c r="D9" s="273">
        <v>1036436</v>
      </c>
      <c r="E9" s="273">
        <v>1190645</v>
      </c>
      <c r="F9" s="273">
        <v>1280187</v>
      </c>
      <c r="G9" s="273">
        <v>1511725</v>
      </c>
      <c r="H9" s="595">
        <v>1402445</v>
      </c>
      <c r="I9" s="462">
        <v>1194513</v>
      </c>
      <c r="J9" s="462">
        <v>1249294</v>
      </c>
      <c r="K9" s="462">
        <v>1068502</v>
      </c>
      <c r="L9" s="462">
        <v>1576247</v>
      </c>
      <c r="M9" s="582">
        <v>1067594</v>
      </c>
    </row>
    <row r="10" spans="1:13" s="72" customFormat="1" ht="26.25" customHeight="1" thickBot="1">
      <c r="A10" s="243" t="s">
        <v>342</v>
      </c>
      <c r="B10" s="270">
        <v>-8.9552882081783221</v>
      </c>
      <c r="C10" s="270">
        <v>-1.9139939965786956</v>
      </c>
      <c r="D10" s="270">
        <v>13.684187434187434</v>
      </c>
      <c r="E10" s="270">
        <v>14.878776885403441</v>
      </c>
      <c r="F10" s="270">
        <v>7.5204615985453263</v>
      </c>
      <c r="G10" s="270">
        <v>18.086263959874614</v>
      </c>
      <c r="H10" s="594">
        <v>-7.228827994509583</v>
      </c>
      <c r="I10" s="270">
        <v>-14.826392478849437</v>
      </c>
      <c r="J10" s="270">
        <v>4.5860530609545478</v>
      </c>
      <c r="K10" s="270">
        <v>-14.471533522133301</v>
      </c>
      <c r="L10" s="270">
        <v>47.519330801439772</v>
      </c>
      <c r="M10" s="270">
        <v>-32.26987902276737</v>
      </c>
    </row>
    <row r="11" spans="1:13" s="72" customFormat="1">
      <c r="A11" s="91"/>
    </row>
    <row r="12" spans="1:13" ht="12" customHeight="1">
      <c r="A12" s="245"/>
    </row>
    <row r="13" spans="1:13" ht="12" customHeight="1">
      <c r="A13" s="245"/>
    </row>
    <row r="14" spans="1:13" ht="12" customHeight="1">
      <c r="A14" s="312" t="s">
        <v>181</v>
      </c>
      <c r="G14" s="312" t="s">
        <v>457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5">
    <mergeCell ref="A4:A5"/>
    <mergeCell ref="A3:M3"/>
    <mergeCell ref="B4:L4"/>
    <mergeCell ref="A1:M1"/>
    <mergeCell ref="A2:M2"/>
  </mergeCells>
  <phoneticPr fontId="6" type="noConversion"/>
  <printOptions horizontalCentered="1"/>
  <pageMargins left="0.7" right="0.7" top="0.75" bottom="0.75" header="0.3" footer="0.3"/>
  <pageSetup paperSize="9" scale="95"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765" t="s">
        <v>58</v>
      </c>
      <c r="B1" s="765"/>
      <c r="C1" s="765"/>
      <c r="D1" s="765"/>
      <c r="E1" s="18"/>
      <c r="F1" s="18"/>
    </row>
    <row r="2" spans="1:6" s="6" customFormat="1" ht="15.75" customHeight="1">
      <c r="A2" s="766" t="s">
        <v>45</v>
      </c>
      <c r="B2" s="766"/>
      <c r="C2" s="766"/>
      <c r="D2" s="766"/>
      <c r="E2" s="7"/>
      <c r="F2" s="7"/>
    </row>
    <row r="5" spans="1:6">
      <c r="A5" s="13"/>
    </row>
    <row r="6" spans="1:6" ht="12" customHeight="1">
      <c r="A6" s="4"/>
      <c r="B6" s="764" t="s">
        <v>12</v>
      </c>
      <c r="C6" s="764"/>
      <c r="D6" s="4" t="s">
        <v>54</v>
      </c>
      <c r="E6" s="764" t="s">
        <v>13</v>
      </c>
      <c r="F6" s="764"/>
    </row>
    <row r="7" spans="1:6" ht="12" customHeight="1">
      <c r="A7" s="4" t="s">
        <v>57</v>
      </c>
      <c r="B7" s="9"/>
      <c r="C7" s="9"/>
      <c r="D7" s="4" t="s">
        <v>15</v>
      </c>
      <c r="E7" s="767" t="s">
        <v>16</v>
      </c>
      <c r="F7" s="767"/>
    </row>
    <row r="8" spans="1:6" ht="12" customHeight="1">
      <c r="A8" s="5" t="s">
        <v>37</v>
      </c>
      <c r="B8" s="763" t="s">
        <v>18</v>
      </c>
      <c r="C8" s="763"/>
      <c r="D8" s="5" t="s">
        <v>55</v>
      </c>
      <c r="E8" s="763" t="s">
        <v>19</v>
      </c>
      <c r="F8" s="763"/>
    </row>
    <row r="9" spans="1:6" ht="12" customHeight="1">
      <c r="A9" s="5"/>
      <c r="B9" s="10"/>
      <c r="C9" s="10"/>
      <c r="D9" s="5" t="s">
        <v>20</v>
      </c>
      <c r="E9" s="763" t="s">
        <v>21</v>
      </c>
      <c r="F9" s="763"/>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6" type="noConversion"/>
  <pageMargins left="0.75" right="0.75" top="1" bottom="1" header="0.5" footer="0.5"/>
  <pageSetup paperSize="9" orientation="portrait" horizontalDpi="4294967293"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38"/>
  <sheetViews>
    <sheetView zoomScaleNormal="100" workbookViewId="0">
      <selection activeCell="O12" sqref="O12"/>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714" t="s">
        <v>223</v>
      </c>
      <c r="B2" s="714"/>
      <c r="C2" s="714"/>
      <c r="D2" s="714"/>
      <c r="E2" s="714"/>
      <c r="F2" s="714"/>
    </row>
    <row r="3" spans="1:6" s="317" customFormat="1" ht="15.75" customHeight="1">
      <c r="A3" s="700" t="s">
        <v>224</v>
      </c>
      <c r="B3" s="700"/>
      <c r="C3" s="700"/>
      <c r="D3" s="700"/>
      <c r="E3" s="700"/>
      <c r="F3" s="700"/>
    </row>
    <row r="4" spans="1:6">
      <c r="D4" s="248"/>
    </row>
    <row r="5" spans="1:6" ht="12" customHeight="1">
      <c r="A5" s="103"/>
      <c r="B5" s="102"/>
      <c r="C5" s="151"/>
      <c r="D5" s="103" t="s">
        <v>54</v>
      </c>
      <c r="E5" s="731" t="s">
        <v>13</v>
      </c>
      <c r="F5" s="732"/>
    </row>
    <row r="6" spans="1:6" ht="12" customHeight="1">
      <c r="A6" s="115" t="s">
        <v>57</v>
      </c>
      <c r="B6" s="731" t="s">
        <v>119</v>
      </c>
      <c r="C6" s="732"/>
      <c r="D6" s="103" t="s">
        <v>15</v>
      </c>
      <c r="E6" s="731" t="s">
        <v>15</v>
      </c>
      <c r="F6" s="732"/>
    </row>
    <row r="7" spans="1:6" ht="12" customHeight="1">
      <c r="A7" s="194" t="s">
        <v>37</v>
      </c>
      <c r="B7" s="728" t="s">
        <v>330</v>
      </c>
      <c r="C7" s="729"/>
      <c r="D7" s="105" t="s">
        <v>55</v>
      </c>
      <c r="E7" s="728" t="s">
        <v>19</v>
      </c>
      <c r="F7" s="729"/>
    </row>
    <row r="8" spans="1:6" ht="12" customHeight="1">
      <c r="A8" s="105"/>
      <c r="B8" s="102"/>
      <c r="C8" s="151"/>
      <c r="D8" s="105" t="s">
        <v>20</v>
      </c>
      <c r="E8" s="728" t="s">
        <v>20</v>
      </c>
      <c r="F8" s="729"/>
    </row>
    <row r="9" spans="1:6" ht="16.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ht="15.75" customHeight="1">
      <c r="A11" s="208" t="s">
        <v>541</v>
      </c>
      <c r="B11" s="165">
        <v>38611.684070000003</v>
      </c>
      <c r="C11" s="165">
        <v>37078.267520000001</v>
      </c>
      <c r="D11" s="164">
        <v>-3.9713796145747882</v>
      </c>
      <c r="E11" s="369">
        <v>24.700853397855493</v>
      </c>
      <c r="F11" s="369">
        <v>24.917709982516708</v>
      </c>
    </row>
    <row r="12" spans="1:6" ht="15.75" customHeight="1">
      <c r="A12" s="169" t="s">
        <v>44</v>
      </c>
      <c r="B12" s="165">
        <v>38880.520819999998</v>
      </c>
      <c r="C12" s="165">
        <v>36208.598909999993</v>
      </c>
      <c r="D12" s="164">
        <v>-6.8721350785650444</v>
      </c>
      <c r="E12" s="164">
        <v>24.872834944624266</v>
      </c>
      <c r="F12" s="164">
        <v>24.333266542887557</v>
      </c>
    </row>
    <row r="13" spans="1:6" ht="15.75" customHeight="1">
      <c r="A13" s="208" t="s">
        <v>542</v>
      </c>
      <c r="B13" s="165">
        <v>19376.325940000002</v>
      </c>
      <c r="C13" s="165">
        <v>18947.486000000001</v>
      </c>
      <c r="D13" s="164">
        <v>-2.2132159694667197</v>
      </c>
      <c r="E13" s="164">
        <v>12.395517003747321</v>
      </c>
      <c r="F13" s="164">
        <v>12.733279967601776</v>
      </c>
    </row>
    <row r="14" spans="1:6" ht="15.75" customHeight="1">
      <c r="A14" s="208" t="s">
        <v>42</v>
      </c>
      <c r="B14" s="165">
        <v>17599.205539999999</v>
      </c>
      <c r="C14" s="165">
        <v>16782.997039999998</v>
      </c>
      <c r="D14" s="164">
        <v>-4.637757642780505</v>
      </c>
      <c r="E14" s="164">
        <v>11.258648940930955</v>
      </c>
      <c r="F14" s="164">
        <v>11.278678343171853</v>
      </c>
    </row>
    <row r="15" spans="1:6" ht="15.75" customHeight="1">
      <c r="A15" s="208" t="s">
        <v>533</v>
      </c>
      <c r="B15" s="165">
        <v>17222.70032</v>
      </c>
      <c r="C15" s="165">
        <v>16472.653200000001</v>
      </c>
      <c r="D15" s="164">
        <v>-4.3549914128680589</v>
      </c>
      <c r="E15" s="369">
        <v>11.017789199462879</v>
      </c>
      <c r="F15" s="369">
        <v>11.07011795679972</v>
      </c>
    </row>
    <row r="16" spans="1:6" ht="15.75" customHeight="1">
      <c r="A16" s="208" t="s">
        <v>36</v>
      </c>
      <c r="B16" s="165">
        <v>14274.88708</v>
      </c>
      <c r="C16" s="165">
        <v>13796.203119999998</v>
      </c>
      <c r="D16" s="164">
        <v>-3.3533292229727563</v>
      </c>
      <c r="E16" s="164">
        <v>9.1319998473721444</v>
      </c>
      <c r="F16" s="164">
        <v>9.2714630751995859</v>
      </c>
    </row>
    <row r="17" spans="1:6" ht="15.75" customHeight="1">
      <c r="A17" s="328" t="s">
        <v>534</v>
      </c>
      <c r="B17" s="491">
        <v>10351.882959999999</v>
      </c>
      <c r="C17" s="491">
        <v>9516.6639199999991</v>
      </c>
      <c r="D17" s="492">
        <v>-8.0682813284048134</v>
      </c>
      <c r="E17" s="673">
        <v>6.6223566660069375</v>
      </c>
      <c r="F17" s="673">
        <v>6.395484131822796</v>
      </c>
    </row>
    <row r="18" spans="1:6" ht="15.75" customHeight="1">
      <c r="A18" s="404" t="s">
        <v>10</v>
      </c>
      <c r="B18" s="403">
        <v>156317.20673000001</v>
      </c>
      <c r="C18" s="403">
        <v>148802.86971</v>
      </c>
      <c r="D18" s="409">
        <v>-4.8071080447203762</v>
      </c>
      <c r="E18" s="409">
        <v>99.999999999999986</v>
      </c>
      <c r="F18" s="409">
        <v>100</v>
      </c>
    </row>
    <row r="19" spans="1:6" ht="13.5" customHeight="1">
      <c r="A19" s="124" t="s">
        <v>201</v>
      </c>
      <c r="B19" s="232"/>
      <c r="C19" s="91"/>
      <c r="D19" s="91"/>
      <c r="E19" s="91"/>
      <c r="F19" s="91"/>
    </row>
    <row r="20" spans="1:6" ht="14.25">
      <c r="A20" s="744">
        <v>2025</v>
      </c>
      <c r="B20" s="744"/>
      <c r="C20" s="744"/>
      <c r="D20" s="744"/>
      <c r="E20" s="744"/>
      <c r="F20" s="744"/>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2026</v>
      </c>
    </row>
  </sheetData>
  <sortState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3:AY38"/>
  <sheetViews>
    <sheetView topLeftCell="A8" zoomScaleNormal="100" workbookViewId="0">
      <selection activeCell="N39" sqref="N39"/>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714" t="s">
        <v>225</v>
      </c>
      <c r="B3" s="714"/>
      <c r="C3" s="714"/>
      <c r="D3" s="714"/>
      <c r="E3" s="714"/>
      <c r="F3" s="714"/>
    </row>
    <row r="4" spans="1:6" ht="15.75">
      <c r="A4" s="700" t="s">
        <v>226</v>
      </c>
      <c r="B4" s="700"/>
      <c r="C4" s="700"/>
      <c r="D4" s="700"/>
      <c r="E4" s="700"/>
      <c r="F4" s="700"/>
    </row>
    <row r="6" spans="1:6">
      <c r="A6" s="103"/>
      <c r="B6" s="102"/>
      <c r="C6" s="151"/>
      <c r="D6" s="103" t="s">
        <v>54</v>
      </c>
      <c r="E6" s="731" t="s">
        <v>13</v>
      </c>
      <c r="F6" s="732"/>
    </row>
    <row r="7" spans="1:6" ht="14.25">
      <c r="A7" s="115" t="s">
        <v>57</v>
      </c>
      <c r="B7" s="737" t="s">
        <v>119</v>
      </c>
      <c r="C7" s="738"/>
      <c r="D7" s="103" t="s">
        <v>15</v>
      </c>
      <c r="E7" s="731" t="s">
        <v>15</v>
      </c>
      <c r="F7" s="732"/>
    </row>
    <row r="8" spans="1:6" ht="15">
      <c r="A8" s="194" t="s">
        <v>37</v>
      </c>
      <c r="B8" s="739" t="s">
        <v>330</v>
      </c>
      <c r="C8" s="740"/>
      <c r="D8" s="105" t="s">
        <v>55</v>
      </c>
      <c r="E8" s="728" t="s">
        <v>19</v>
      </c>
      <c r="F8" s="729"/>
    </row>
    <row r="9" spans="1:6">
      <c r="A9" s="105"/>
      <c r="B9" s="479"/>
      <c r="C9" s="151"/>
      <c r="D9" s="105" t="s">
        <v>20</v>
      </c>
      <c r="E9" s="728" t="s">
        <v>20</v>
      </c>
      <c r="F9" s="729"/>
    </row>
    <row r="10" spans="1:6" ht="19.5" customHeight="1" thickBot="1">
      <c r="A10" s="481" t="s">
        <v>677</v>
      </c>
      <c r="B10" s="83">
        <v>2025</v>
      </c>
      <c r="C10" s="83">
        <v>2026</v>
      </c>
      <c r="D10" s="83" t="s">
        <v>678</v>
      </c>
      <c r="E10" s="83">
        <v>2025</v>
      </c>
      <c r="F10" s="83">
        <v>2026</v>
      </c>
    </row>
    <row r="11" spans="1:6" ht="15.75" thickBot="1">
      <c r="A11" s="725" t="s">
        <v>455</v>
      </c>
      <c r="B11" s="725"/>
      <c r="C11" s="725"/>
      <c r="D11" s="725"/>
      <c r="E11" s="725"/>
      <c r="F11" s="725"/>
    </row>
    <row r="12" spans="1:6" ht="15.75" customHeight="1">
      <c r="A12" s="208" t="s">
        <v>541</v>
      </c>
      <c r="B12" s="165">
        <v>8916.7134299999998</v>
      </c>
      <c r="C12" s="165">
        <v>16665.077000000001</v>
      </c>
      <c r="D12" s="164">
        <v>86.897079633970037</v>
      </c>
      <c r="E12" s="369">
        <v>16.178111968443229</v>
      </c>
      <c r="F12" s="369">
        <v>34.853447198901407</v>
      </c>
    </row>
    <row r="13" spans="1:6" ht="15.75" customHeight="1">
      <c r="A13" s="208" t="s">
        <v>533</v>
      </c>
      <c r="B13" s="165">
        <v>1115.6814999999999</v>
      </c>
      <c r="C13" s="165">
        <v>12567.420759999999</v>
      </c>
      <c r="D13" s="164">
        <v>1026.434449258144</v>
      </c>
      <c r="E13" s="369">
        <v>2.0242458580527347</v>
      </c>
      <c r="F13" s="369">
        <v>26.283583081256527</v>
      </c>
    </row>
    <row r="14" spans="1:6" ht="15.75" customHeight="1">
      <c r="A14" s="208" t="s">
        <v>542</v>
      </c>
      <c r="B14" s="165">
        <v>642.58073000000002</v>
      </c>
      <c r="C14" s="165">
        <v>5392.6828800000003</v>
      </c>
      <c r="D14" s="164">
        <v>739.22262654841825</v>
      </c>
      <c r="E14" s="369">
        <v>1.1658716050835323</v>
      </c>
      <c r="F14" s="369">
        <v>11.278291004505983</v>
      </c>
    </row>
    <row r="15" spans="1:6" ht="15.75" customHeight="1">
      <c r="A15" s="208" t="s">
        <v>36</v>
      </c>
      <c r="B15" s="165">
        <v>891.41698999999994</v>
      </c>
      <c r="C15" s="165">
        <v>4677.8492000000006</v>
      </c>
      <c r="D15" s="164">
        <v>424.76554210616973</v>
      </c>
      <c r="E15" s="369">
        <v>1.6173497093976517</v>
      </c>
      <c r="F15" s="369">
        <v>9.7832833353619186</v>
      </c>
    </row>
    <row r="16" spans="1:6" ht="15.75" customHeight="1">
      <c r="A16" s="208" t="s">
        <v>44</v>
      </c>
      <c r="B16" s="165">
        <v>40428.523700000005</v>
      </c>
      <c r="C16" s="165">
        <v>3708.3867999999998</v>
      </c>
      <c r="D16" s="164">
        <v>-90.82730097314932</v>
      </c>
      <c r="E16" s="369">
        <v>73.351822762062326</v>
      </c>
      <c r="F16" s="369">
        <v>7.7557435544343978</v>
      </c>
    </row>
    <row r="17" spans="1:6" ht="15.75" customHeight="1">
      <c r="A17" s="208" t="s">
        <v>534</v>
      </c>
      <c r="B17" s="165">
        <v>1867.2556299999999</v>
      </c>
      <c r="C17" s="165">
        <v>2475.0452300000002</v>
      </c>
      <c r="D17" s="164">
        <v>32.549887130344345</v>
      </c>
      <c r="E17" s="369">
        <v>3.3878705302123855</v>
      </c>
      <c r="F17" s="369">
        <v>5.1763252122206085</v>
      </c>
    </row>
    <row r="18" spans="1:6" ht="13.5" customHeight="1">
      <c r="A18" s="328" t="s">
        <v>42</v>
      </c>
      <c r="B18" s="165">
        <v>1253.73677</v>
      </c>
      <c r="C18" s="165">
        <v>2328.2547200000004</v>
      </c>
      <c r="D18" s="164">
        <v>85.70522742186148</v>
      </c>
      <c r="E18" s="369">
        <v>2.2747275667481395</v>
      </c>
      <c r="F18" s="369">
        <v>4.8693266133191573</v>
      </c>
    </row>
    <row r="19" spans="1:6" ht="13.5" customHeight="1">
      <c r="A19" s="404" t="s">
        <v>10</v>
      </c>
      <c r="B19" s="403">
        <v>55115.90875000001</v>
      </c>
      <c r="C19" s="403">
        <v>47814.716590000004</v>
      </c>
      <c r="D19" s="409">
        <v>-13.246977733992281</v>
      </c>
      <c r="E19" s="409">
        <v>100</v>
      </c>
      <c r="F19" s="409">
        <v>100</v>
      </c>
    </row>
    <row r="20" spans="1:6" ht="14.25">
      <c r="A20" s="204"/>
      <c r="B20" s="438"/>
      <c r="C20" s="438"/>
      <c r="D20" s="439"/>
      <c r="E20" s="439"/>
      <c r="F20" s="439"/>
    </row>
    <row r="21" spans="1:6" ht="15">
      <c r="A21" s="124" t="s">
        <v>200</v>
      </c>
      <c r="B21" s="232"/>
    </row>
    <row r="22" spans="1:6" ht="14.25">
      <c r="A22" s="127">
        <v>2025</v>
      </c>
    </row>
    <row r="25" spans="1:6">
      <c r="A25" s="263"/>
    </row>
    <row r="28" spans="1:6" s="147" customFormat="1">
      <c r="A28" s="304"/>
    </row>
    <row r="37" spans="1:1">
      <c r="A37" s="263"/>
    </row>
    <row r="38" spans="1:1" ht="14.25">
      <c r="A38" s="127">
        <v>2026</v>
      </c>
    </row>
  </sheetData>
  <sortState ref="A12:F18">
    <sortCondition descending="1" ref="C12:C18"/>
  </sortState>
  <mergeCells count="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39"/>
  <sheetViews>
    <sheetView zoomScaleNormal="100" workbookViewId="0">
      <selection activeCell="K34" sqref="K34"/>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714" t="s">
        <v>344</v>
      </c>
      <c r="B2" s="714"/>
      <c r="C2" s="714"/>
      <c r="D2" s="714"/>
      <c r="E2" s="714"/>
      <c r="F2" s="714"/>
    </row>
    <row r="3" spans="1:6" s="317" customFormat="1" ht="15.75" customHeight="1">
      <c r="A3" s="700" t="s">
        <v>345</v>
      </c>
      <c r="B3" s="700"/>
      <c r="C3" s="700"/>
      <c r="D3" s="700"/>
      <c r="E3" s="700"/>
      <c r="F3" s="700"/>
    </row>
    <row r="5" spans="1:6">
      <c r="A5" s="73"/>
    </row>
    <row r="6" spans="1:6" ht="12" customHeight="1">
      <c r="A6" s="103"/>
      <c r="B6" s="102"/>
      <c r="C6" s="151"/>
      <c r="D6" s="103" t="s">
        <v>54</v>
      </c>
      <c r="E6" s="731" t="s">
        <v>13</v>
      </c>
      <c r="F6" s="732"/>
    </row>
    <row r="7" spans="1:6" ht="12" customHeight="1">
      <c r="A7" s="115" t="s">
        <v>57</v>
      </c>
      <c r="B7" s="731" t="s">
        <v>119</v>
      </c>
      <c r="C7" s="732"/>
      <c r="D7" s="103" t="s">
        <v>15</v>
      </c>
      <c r="E7" s="731" t="s">
        <v>15</v>
      </c>
      <c r="F7" s="732"/>
    </row>
    <row r="8" spans="1:6" ht="12" customHeight="1">
      <c r="A8" s="194" t="s">
        <v>37</v>
      </c>
      <c r="B8" s="728" t="s">
        <v>330</v>
      </c>
      <c r="C8" s="729"/>
      <c r="D8" s="105" t="s">
        <v>55</v>
      </c>
      <c r="E8" s="728" t="s">
        <v>19</v>
      </c>
      <c r="F8" s="729"/>
    </row>
    <row r="9" spans="1:6" ht="12" customHeight="1">
      <c r="A9" s="105"/>
      <c r="B9" s="479"/>
      <c r="C9" s="151"/>
      <c r="D9" s="105" t="s">
        <v>20</v>
      </c>
      <c r="E9" s="728" t="s">
        <v>20</v>
      </c>
      <c r="F9" s="729"/>
    </row>
    <row r="10" spans="1:6" ht="14.25" customHeight="1" thickBot="1">
      <c r="A10" s="481" t="s">
        <v>677</v>
      </c>
      <c r="B10" s="83">
        <v>2025</v>
      </c>
      <c r="C10" s="83">
        <v>2026</v>
      </c>
      <c r="D10" s="83" t="s">
        <v>678</v>
      </c>
      <c r="E10" s="83">
        <v>2025</v>
      </c>
      <c r="F10" s="83">
        <v>2026</v>
      </c>
    </row>
    <row r="11" spans="1:6" ht="15.75" thickBot="1">
      <c r="A11" s="725" t="s">
        <v>458</v>
      </c>
      <c r="B11" s="725"/>
      <c r="C11" s="725"/>
      <c r="D11" s="725"/>
      <c r="E11" s="725"/>
      <c r="F11" s="725"/>
    </row>
    <row r="12" spans="1:6" s="88" customFormat="1" ht="12.75">
      <c r="A12" s="208" t="s">
        <v>541</v>
      </c>
      <c r="B12" s="165">
        <v>63487.470260000002</v>
      </c>
      <c r="C12" s="165">
        <v>73298.515569999989</v>
      </c>
      <c r="D12" s="164">
        <v>15.45351432309532</v>
      </c>
      <c r="E12" s="164">
        <v>35.863991755448907</v>
      </c>
      <c r="F12" s="164">
        <v>37.399893106287543</v>
      </c>
    </row>
    <row r="13" spans="1:6" s="88" customFormat="1" ht="12.75">
      <c r="A13" s="208" t="s">
        <v>42</v>
      </c>
      <c r="B13" s="165">
        <v>52567.230539999997</v>
      </c>
      <c r="C13" s="165">
        <v>63519.696920000002</v>
      </c>
      <c r="D13" s="164">
        <v>20.835159599412311</v>
      </c>
      <c r="E13" s="164">
        <v>29.69516213156076</v>
      </c>
      <c r="F13" s="164">
        <v>32.410340870860594</v>
      </c>
    </row>
    <row r="14" spans="1:6" s="88" customFormat="1" ht="12.75">
      <c r="A14" s="208" t="s">
        <v>542</v>
      </c>
      <c r="B14" s="162">
        <v>26534.065290000002</v>
      </c>
      <c r="C14" s="162">
        <v>29309.672119999999</v>
      </c>
      <c r="D14" s="163">
        <v>10.460541193610663</v>
      </c>
      <c r="E14" s="163">
        <v>14.989059965721543</v>
      </c>
      <c r="F14" s="163">
        <v>14.954990503477347</v>
      </c>
    </row>
    <row r="15" spans="1:6" s="88" customFormat="1" ht="12.75">
      <c r="A15" s="169" t="s">
        <v>44</v>
      </c>
      <c r="B15" s="165">
        <v>5578.0283300000001</v>
      </c>
      <c r="C15" s="165">
        <v>11447.991480000001</v>
      </c>
      <c r="D15" s="164">
        <v>105.23365610084667</v>
      </c>
      <c r="E15" s="164">
        <v>3.1510211577105678</v>
      </c>
      <c r="F15" s="164">
        <v>5.8412323128809396</v>
      </c>
    </row>
    <row r="16" spans="1:6" s="88" customFormat="1" ht="12.75">
      <c r="A16" s="208" t="s">
        <v>40</v>
      </c>
      <c r="B16" s="165">
        <v>7160.4717000000001</v>
      </c>
      <c r="C16" s="165">
        <v>9353.70687</v>
      </c>
      <c r="D16" s="164">
        <v>30.629758232268411</v>
      </c>
      <c r="E16" s="164">
        <v>4.0449414185545658</v>
      </c>
      <c r="F16" s="164">
        <v>4.7726428613886807</v>
      </c>
    </row>
    <row r="17" spans="1:6" s="88" customFormat="1" ht="12.75">
      <c r="A17" s="208" t="s">
        <v>533</v>
      </c>
      <c r="B17" s="165">
        <v>19180.579600000001</v>
      </c>
      <c r="C17" s="165">
        <v>6756.1161199999997</v>
      </c>
      <c r="D17" s="164">
        <v>-64.77626713636954</v>
      </c>
      <c r="E17" s="164">
        <v>10.835085188022289</v>
      </c>
      <c r="F17" s="164">
        <v>3.447246083181029</v>
      </c>
    </row>
    <row r="18" spans="1:6" s="88" customFormat="1" ht="12.75">
      <c r="A18" s="208" t="s">
        <v>534</v>
      </c>
      <c r="B18" s="165">
        <v>1434.29645</v>
      </c>
      <c r="C18" s="165">
        <v>1613.2555400000001</v>
      </c>
      <c r="D18" s="164">
        <v>12.477133998344625</v>
      </c>
      <c r="E18" s="164">
        <v>0.81023225286831013</v>
      </c>
      <c r="F18" s="164">
        <v>0.82314879475977654</v>
      </c>
    </row>
    <row r="19" spans="1:6" s="88" customFormat="1" ht="12.75">
      <c r="A19" s="599" t="s">
        <v>36</v>
      </c>
      <c r="B19" s="491">
        <v>1080.73552</v>
      </c>
      <c r="C19" s="491">
        <v>686.94128000000001</v>
      </c>
      <c r="D19" s="492">
        <v>-36.437614264774041</v>
      </c>
      <c r="E19" s="492">
        <v>0.61050613011306309</v>
      </c>
      <c r="F19" s="492">
        <v>0.35050546716407871</v>
      </c>
    </row>
    <row r="20" spans="1:6" ht="14.25">
      <c r="A20" s="78" t="s">
        <v>10</v>
      </c>
      <c r="B20" s="423">
        <v>177022.87768999999</v>
      </c>
      <c r="C20" s="423">
        <v>195985.8959</v>
      </c>
      <c r="D20" s="424">
        <v>10.712185033624744</v>
      </c>
      <c r="E20" s="424">
        <v>100</v>
      </c>
      <c r="F20" s="424">
        <v>99.999999999999986</v>
      </c>
    </row>
    <row r="21" spans="1:6" ht="18.75" customHeight="1">
      <c r="A21" s="204"/>
      <c r="B21" s="197"/>
      <c r="C21" s="197"/>
      <c r="D21" s="139"/>
      <c r="E21" s="140"/>
      <c r="F21" s="140"/>
    </row>
    <row r="22" spans="1:6" ht="14.25" customHeight="1">
      <c r="A22" s="124" t="s">
        <v>202</v>
      </c>
      <c r="B22" s="232"/>
      <c r="C22" s="197"/>
      <c r="D22" s="139"/>
      <c r="E22" s="140"/>
      <c r="F22" s="140"/>
    </row>
    <row r="23" spans="1:6" ht="15">
      <c r="A23" s="127">
        <v>2025</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2026</v>
      </c>
    </row>
  </sheetData>
  <sortState ref="A12:F19">
    <sortCondition descending="1" ref="C12:C19"/>
  </sortState>
  <mergeCells count="9">
    <mergeCell ref="A11:F11"/>
    <mergeCell ref="A2:F2"/>
    <mergeCell ref="A3:F3"/>
    <mergeCell ref="E9:F9"/>
    <mergeCell ref="B7:C7"/>
    <mergeCell ref="E6:F6"/>
    <mergeCell ref="E7:F7"/>
    <mergeCell ref="B8:C8"/>
    <mergeCell ref="E8:F8"/>
  </mergeCells>
  <phoneticPr fontId="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2:F38"/>
  <sheetViews>
    <sheetView topLeftCell="A9" zoomScaleNormal="100" workbookViewId="0">
      <selection activeCell="L38" sqref="L38"/>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714" t="s">
        <v>346</v>
      </c>
      <c r="B2" s="714"/>
      <c r="C2" s="714"/>
      <c r="D2" s="714"/>
      <c r="E2" s="714"/>
      <c r="F2" s="714"/>
    </row>
    <row r="3" spans="1:6" ht="15.75">
      <c r="A3" s="700" t="s">
        <v>347</v>
      </c>
      <c r="B3" s="700"/>
      <c r="C3" s="700"/>
      <c r="D3" s="700"/>
      <c r="E3" s="700"/>
      <c r="F3" s="700"/>
    </row>
    <row r="5" spans="1:6">
      <c r="A5" s="103"/>
      <c r="B5" s="102"/>
      <c r="C5" s="151"/>
      <c r="D5" s="103" t="s">
        <v>54</v>
      </c>
      <c r="E5" s="731" t="s">
        <v>13</v>
      </c>
      <c r="F5" s="732"/>
    </row>
    <row r="6" spans="1:6" ht="14.25">
      <c r="A6" s="115" t="s">
        <v>57</v>
      </c>
      <c r="B6" s="737" t="s">
        <v>119</v>
      </c>
      <c r="C6" s="738"/>
      <c r="D6" s="103" t="s">
        <v>15</v>
      </c>
      <c r="E6" s="731" t="s">
        <v>15</v>
      </c>
      <c r="F6" s="732"/>
    </row>
    <row r="7" spans="1:6" ht="15">
      <c r="A7" s="194" t="s">
        <v>37</v>
      </c>
      <c r="B7" s="739" t="s">
        <v>330</v>
      </c>
      <c r="C7" s="740"/>
      <c r="D7" s="105" t="s">
        <v>55</v>
      </c>
      <c r="E7" s="728" t="s">
        <v>19</v>
      </c>
      <c r="F7" s="729"/>
    </row>
    <row r="8" spans="1:6">
      <c r="A8" s="105"/>
      <c r="B8" s="102"/>
      <c r="C8" s="151"/>
      <c r="D8" s="105" t="s">
        <v>20</v>
      </c>
      <c r="E8" s="728" t="s">
        <v>20</v>
      </c>
      <c r="F8" s="729"/>
    </row>
    <row r="9" spans="1:6" ht="18" customHeight="1" thickBot="1">
      <c r="A9" s="481" t="s">
        <v>677</v>
      </c>
      <c r="B9" s="83">
        <v>2025</v>
      </c>
      <c r="C9" s="83">
        <v>2026</v>
      </c>
      <c r="D9" s="83" t="s">
        <v>678</v>
      </c>
      <c r="E9" s="83">
        <v>2025</v>
      </c>
      <c r="F9" s="83">
        <v>2026</v>
      </c>
    </row>
    <row r="10" spans="1:6" ht="15.75" thickBot="1">
      <c r="A10" s="725" t="s">
        <v>442</v>
      </c>
      <c r="B10" s="725"/>
      <c r="C10" s="725"/>
      <c r="D10" s="725"/>
      <c r="E10" s="725"/>
      <c r="F10" s="725"/>
    </row>
    <row r="11" spans="1:6">
      <c r="A11" s="349" t="s">
        <v>541</v>
      </c>
      <c r="B11" s="165">
        <v>11319.153849999999</v>
      </c>
      <c r="C11" s="165">
        <v>57106.948640000002</v>
      </c>
      <c r="D11" s="164">
        <v>404.51605656018188</v>
      </c>
      <c r="E11" s="345">
        <v>53.760596306271957</v>
      </c>
      <c r="F11" s="345">
        <v>57.237379692671787</v>
      </c>
    </row>
    <row r="12" spans="1:6">
      <c r="A12" s="349" t="s">
        <v>40</v>
      </c>
      <c r="B12" s="165">
        <v>0</v>
      </c>
      <c r="C12" s="165">
        <v>29614.682960000002</v>
      </c>
      <c r="D12" s="164" t="s">
        <v>528</v>
      </c>
      <c r="E12" s="345">
        <v>0</v>
      </c>
      <c r="F12" s="345">
        <v>29.68232226423536</v>
      </c>
    </row>
    <row r="13" spans="1:6">
      <c r="A13" s="349" t="s">
        <v>42</v>
      </c>
      <c r="B13" s="165">
        <v>1484.6</v>
      </c>
      <c r="C13" s="165">
        <v>12390.382</v>
      </c>
      <c r="D13" s="164">
        <v>734.59396470429749</v>
      </c>
      <c r="E13" s="345">
        <v>7.0511437810602207</v>
      </c>
      <c r="F13" s="345">
        <v>12.418681368216175</v>
      </c>
    </row>
    <row r="14" spans="1:6">
      <c r="A14" s="208" t="s">
        <v>542</v>
      </c>
      <c r="B14" s="165">
        <v>389.63299999999998</v>
      </c>
      <c r="C14" s="165">
        <v>556.60900000000004</v>
      </c>
      <c r="D14" s="164">
        <v>42.854686333036483</v>
      </c>
      <c r="E14" s="345">
        <v>1.850571402967693</v>
      </c>
      <c r="F14" s="345">
        <v>0.55788028308420501</v>
      </c>
    </row>
    <row r="15" spans="1:6" ht="16.5" customHeight="1">
      <c r="A15" s="349" t="s">
        <v>534</v>
      </c>
      <c r="B15" s="165">
        <v>2073.8000000000002</v>
      </c>
      <c r="C15" s="165">
        <v>103.5</v>
      </c>
      <c r="D15" s="164">
        <v>-95.009161924968652</v>
      </c>
      <c r="E15" s="345">
        <v>9.8495635007158082</v>
      </c>
      <c r="F15" s="345">
        <v>0.10373639179247049</v>
      </c>
    </row>
    <row r="16" spans="1:6">
      <c r="A16" s="349" t="s">
        <v>533</v>
      </c>
      <c r="B16" s="162">
        <v>102.00700000000001</v>
      </c>
      <c r="C16" s="162">
        <v>0</v>
      </c>
      <c r="D16" s="164">
        <v>-100</v>
      </c>
      <c r="E16" s="345">
        <v>0.48448472563290451</v>
      </c>
      <c r="F16" s="345">
        <v>0</v>
      </c>
    </row>
    <row r="17" spans="1:6" ht="12.75" customHeight="1">
      <c r="A17" s="670" t="s">
        <v>44</v>
      </c>
      <c r="B17" s="162">
        <v>5685.5462900000002</v>
      </c>
      <c r="C17" s="162">
        <v>0</v>
      </c>
      <c r="D17" s="164">
        <v>-100</v>
      </c>
      <c r="E17" s="345">
        <v>27.003640283351416</v>
      </c>
      <c r="F17" s="345">
        <v>0</v>
      </c>
    </row>
    <row r="18" spans="1:6" ht="14.25">
      <c r="A18" s="404" t="s">
        <v>10</v>
      </c>
      <c r="B18" s="403">
        <v>21054.740139999998</v>
      </c>
      <c r="C18" s="403">
        <v>99772.122600000002</v>
      </c>
      <c r="D18" s="409">
        <v>373.87012110613495</v>
      </c>
      <c r="E18" s="409">
        <v>99.999999999999986</v>
      </c>
      <c r="F18" s="409">
        <v>99.999999999999986</v>
      </c>
    </row>
    <row r="19" spans="1:6">
      <c r="A19" s="584"/>
      <c r="B19" s="584"/>
      <c r="C19" s="584"/>
      <c r="D19" s="584"/>
      <c r="E19" s="584"/>
      <c r="F19" s="584"/>
    </row>
    <row r="20" spans="1:6" ht="15" customHeight="1">
      <c r="A20" s="124" t="s">
        <v>203</v>
      </c>
    </row>
    <row r="21" spans="1:6" ht="14.25">
      <c r="A21" s="127">
        <v>2025</v>
      </c>
    </row>
    <row r="23" spans="1:6">
      <c r="A23" s="263"/>
    </row>
    <row r="28" spans="1:6" s="147" customFormat="1" ht="14.25">
      <c r="A28" s="298"/>
    </row>
    <row r="36" spans="1:1" ht="14.25">
      <c r="A36" s="127"/>
    </row>
    <row r="37" spans="1:1" ht="14.25">
      <c r="A37" s="127">
        <v>2026</v>
      </c>
    </row>
    <row r="38" spans="1:1" ht="14.25">
      <c r="A38" s="127"/>
    </row>
  </sheetData>
  <sortState ref="A11:F17">
    <sortCondition descending="1" ref="C11:C17"/>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41"/>
  <sheetViews>
    <sheetView zoomScaleNormal="100" workbookViewId="0">
      <selection activeCell="K51" sqref="K51"/>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714" t="s">
        <v>227</v>
      </c>
      <c r="B2" s="714"/>
      <c r="C2" s="714"/>
      <c r="D2" s="714"/>
      <c r="E2" s="714"/>
      <c r="F2" s="714"/>
    </row>
    <row r="3" spans="1:6" s="317" customFormat="1" ht="15.75" customHeight="1">
      <c r="A3" s="700" t="s">
        <v>228</v>
      </c>
      <c r="B3" s="700"/>
      <c r="C3" s="700"/>
      <c r="D3" s="700"/>
      <c r="E3" s="700"/>
      <c r="F3" s="700"/>
    </row>
    <row r="6" spans="1:6" ht="12" customHeight="1">
      <c r="A6" s="103"/>
      <c r="B6" s="102"/>
      <c r="C6" s="151"/>
      <c r="D6" s="103" t="s">
        <v>54</v>
      </c>
      <c r="E6" s="731" t="s">
        <v>13</v>
      </c>
      <c r="F6" s="732"/>
    </row>
    <row r="7" spans="1:6" ht="12" customHeight="1">
      <c r="A7" s="115" t="s">
        <v>57</v>
      </c>
      <c r="B7" s="737" t="s">
        <v>119</v>
      </c>
      <c r="C7" s="738"/>
      <c r="D7" s="103" t="s">
        <v>15</v>
      </c>
      <c r="E7" s="731" t="s">
        <v>15</v>
      </c>
      <c r="F7" s="732"/>
    </row>
    <row r="8" spans="1:6" ht="12" customHeight="1">
      <c r="A8" s="194" t="s">
        <v>37</v>
      </c>
      <c r="B8" s="739" t="s">
        <v>330</v>
      </c>
      <c r="C8" s="740"/>
      <c r="D8" s="105" t="s">
        <v>55</v>
      </c>
      <c r="E8" s="728" t="s">
        <v>19</v>
      </c>
      <c r="F8" s="729"/>
    </row>
    <row r="9" spans="1:6" ht="12" customHeight="1">
      <c r="A9" s="105"/>
      <c r="B9" s="479"/>
      <c r="C9" s="151"/>
      <c r="D9" s="105" t="s">
        <v>20</v>
      </c>
      <c r="E9" s="728" t="s">
        <v>20</v>
      </c>
      <c r="F9" s="729"/>
    </row>
    <row r="10" spans="1:6" ht="18.75" customHeight="1" thickBot="1">
      <c r="A10" s="481" t="s">
        <v>677</v>
      </c>
      <c r="B10" s="83">
        <v>2025</v>
      </c>
      <c r="C10" s="83">
        <v>2026</v>
      </c>
      <c r="D10" s="83" t="s">
        <v>678</v>
      </c>
      <c r="E10" s="83">
        <v>2025</v>
      </c>
      <c r="F10" s="83">
        <v>2026</v>
      </c>
    </row>
    <row r="11" spans="1:6" ht="15.75" thickBot="1">
      <c r="A11" s="725" t="s">
        <v>445</v>
      </c>
      <c r="B11" s="725"/>
      <c r="C11" s="725"/>
      <c r="D11" s="725"/>
      <c r="E11" s="725"/>
      <c r="F11" s="725"/>
    </row>
    <row r="12" spans="1:6" ht="12.75">
      <c r="A12" s="280" t="s">
        <v>541</v>
      </c>
      <c r="B12" s="162">
        <v>85901.361649999992</v>
      </c>
      <c r="C12" s="162">
        <v>60261.97997</v>
      </c>
      <c r="D12" s="163">
        <v>-29.847468290975566</v>
      </c>
      <c r="E12" s="343">
        <v>54.970548889468503</v>
      </c>
      <c r="F12" s="163">
        <v>40.389896291739277</v>
      </c>
    </row>
    <row r="13" spans="1:6" ht="12.75">
      <c r="A13" s="208" t="s">
        <v>42</v>
      </c>
      <c r="B13" s="162">
        <v>41632.0455</v>
      </c>
      <c r="C13" s="162">
        <v>56625.98992</v>
      </c>
      <c r="D13" s="163">
        <v>36.015392085406894</v>
      </c>
      <c r="E13" s="343">
        <v>26.641444891768231</v>
      </c>
      <c r="F13" s="163">
        <v>37.95291594176728</v>
      </c>
    </row>
    <row r="14" spans="1:6" ht="12.75">
      <c r="A14" s="208" t="s">
        <v>533</v>
      </c>
      <c r="B14" s="162">
        <v>14316.015069999999</v>
      </c>
      <c r="C14" s="162">
        <v>12371.279</v>
      </c>
      <c r="D14" s="163">
        <v>-13.584339360436282</v>
      </c>
      <c r="E14" s="343">
        <v>9.1611959483741536</v>
      </c>
      <c r="F14" s="163">
        <v>8.2917069113049919</v>
      </c>
    </row>
    <row r="15" spans="1:6" ht="12.75">
      <c r="A15" s="169" t="s">
        <v>542</v>
      </c>
      <c r="B15" s="162">
        <v>5601.4628600000005</v>
      </c>
      <c r="C15" s="162">
        <v>12283.12428</v>
      </c>
      <c r="D15" s="163">
        <v>119.28422247898291</v>
      </c>
      <c r="E15" s="343">
        <v>3.5845239479759998</v>
      </c>
      <c r="F15" s="163">
        <v>8.2326222280569485</v>
      </c>
    </row>
    <row r="16" spans="1:6" ht="12.75">
      <c r="A16" s="208" t="s">
        <v>44</v>
      </c>
      <c r="B16" s="162">
        <v>5994.8799400000007</v>
      </c>
      <c r="C16" s="162">
        <v>4317.51775</v>
      </c>
      <c r="D16" s="163">
        <v>-27.979912972202079</v>
      </c>
      <c r="E16" s="343">
        <v>3.8362819226424225</v>
      </c>
      <c r="F16" s="163">
        <v>2.8937664219970283</v>
      </c>
    </row>
    <row r="17" spans="1:6" ht="12.75">
      <c r="A17" s="208" t="s">
        <v>40</v>
      </c>
      <c r="B17" s="162">
        <v>2131.8755899999996</v>
      </c>
      <c r="C17" s="162">
        <v>2414.2085099999999</v>
      </c>
      <c r="D17" s="163">
        <v>13.243405071306258</v>
      </c>
      <c r="E17" s="343">
        <v>1.364243465939978</v>
      </c>
      <c r="F17" s="163">
        <v>1.618095379442847</v>
      </c>
    </row>
    <row r="18" spans="1:6" ht="12.75">
      <c r="A18" s="169" t="s">
        <v>36</v>
      </c>
      <c r="B18" s="162">
        <v>524.50939000000005</v>
      </c>
      <c r="C18" s="162">
        <v>577.10663999999997</v>
      </c>
      <c r="D18" s="163">
        <v>10.027894829490069</v>
      </c>
      <c r="E18" s="343">
        <v>0.33564740432703388</v>
      </c>
      <c r="F18" s="163">
        <v>0.38679906220270366</v>
      </c>
    </row>
    <row r="19" spans="1:6" ht="12.75">
      <c r="A19" s="328" t="s">
        <v>534</v>
      </c>
      <c r="B19" s="329">
        <v>165.82146</v>
      </c>
      <c r="C19" s="329">
        <v>349.42453999999998</v>
      </c>
      <c r="D19" s="342">
        <v>110.72335269512159</v>
      </c>
      <c r="E19" s="420">
        <v>0.10611352950367402</v>
      </c>
      <c r="F19" s="342">
        <v>0.23419776348893007</v>
      </c>
    </row>
    <row r="20" spans="1:6" ht="14.25">
      <c r="A20" s="404" t="s">
        <v>10</v>
      </c>
      <c r="B20" s="403">
        <v>156267.97146</v>
      </c>
      <c r="C20" s="403">
        <v>149200.63060999999</v>
      </c>
      <c r="D20" s="409">
        <v>-4.522577969093966</v>
      </c>
      <c r="E20" s="409">
        <v>100</v>
      </c>
      <c r="F20" s="409">
        <v>100.00000000000003</v>
      </c>
    </row>
    <row r="21" spans="1:6" ht="12" customHeight="1">
      <c r="A21" s="204"/>
      <c r="B21" s="197"/>
      <c r="C21" s="197"/>
      <c r="D21" s="139"/>
      <c r="E21" s="140"/>
      <c r="F21" s="140"/>
    </row>
    <row r="22" spans="1:6" ht="12.75">
      <c r="A22" s="124" t="s">
        <v>182</v>
      </c>
      <c r="C22" s="91"/>
      <c r="D22" s="233"/>
      <c r="E22" s="233"/>
      <c r="F22" s="233"/>
    </row>
    <row r="23" spans="1:6" ht="15">
      <c r="A23" s="127">
        <v>2025</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2026</v>
      </c>
    </row>
  </sheetData>
  <sortState ref="A12:F19">
    <sortCondition descending="1" ref="C12:C19"/>
  </sortState>
  <mergeCells count="9">
    <mergeCell ref="A11:F11"/>
    <mergeCell ref="E9:F9"/>
    <mergeCell ref="B7:C7"/>
    <mergeCell ref="E6:F6"/>
    <mergeCell ref="A2:F2"/>
    <mergeCell ref="A3:F3"/>
    <mergeCell ref="E7:F7"/>
    <mergeCell ref="B8:C8"/>
    <mergeCell ref="E8:F8"/>
  </mergeCells>
  <phoneticPr fontId="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J63"/>
  <sheetViews>
    <sheetView zoomScaleNormal="100" workbookViewId="0">
      <selection activeCell="N10" sqref="N10"/>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F3" s="48" t="s">
        <v>5</v>
      </c>
      <c r="H3" s="372" t="s">
        <v>5</v>
      </c>
      <c r="J3" s="48"/>
    </row>
    <row r="4" spans="1:10" ht="21.75" customHeight="1">
      <c r="A4" s="49" t="s">
        <v>70</v>
      </c>
      <c r="B4" s="48"/>
      <c r="F4" s="49" t="s">
        <v>71</v>
      </c>
      <c r="G4" s="48"/>
      <c r="J4" s="49"/>
    </row>
    <row r="5" spans="1:10" ht="19.5" customHeight="1">
      <c r="A5" s="61" t="s">
        <v>552</v>
      </c>
      <c r="B5" s="61"/>
      <c r="C5" s="370" t="s">
        <v>73</v>
      </c>
      <c r="F5" s="61" t="s">
        <v>553</v>
      </c>
      <c r="G5" s="48"/>
      <c r="H5" s="370" t="s">
        <v>617</v>
      </c>
      <c r="J5" s="49"/>
    </row>
    <row r="6" spans="1:10" ht="19.5" customHeight="1">
      <c r="A6" s="61" t="s">
        <v>665</v>
      </c>
      <c r="B6" s="61"/>
      <c r="C6" s="370" t="s">
        <v>75</v>
      </c>
      <c r="F6" s="61" t="s">
        <v>666</v>
      </c>
      <c r="G6" s="48"/>
      <c r="H6" s="370" t="s">
        <v>618</v>
      </c>
      <c r="J6" s="49"/>
    </row>
    <row r="7" spans="1:10" ht="19.5" customHeight="1">
      <c r="A7" s="61" t="s">
        <v>586</v>
      </c>
      <c r="B7" s="61"/>
      <c r="C7" s="370" t="s">
        <v>78</v>
      </c>
      <c r="F7" s="61" t="s">
        <v>595</v>
      </c>
      <c r="G7" s="48"/>
      <c r="H7" s="370" t="s">
        <v>619</v>
      </c>
      <c r="J7" s="49"/>
    </row>
    <row r="8" spans="1:10" ht="19.5" customHeight="1">
      <c r="A8" s="61" t="s">
        <v>587</v>
      </c>
      <c r="B8" s="61"/>
      <c r="C8" s="370" t="s">
        <v>79</v>
      </c>
      <c r="F8" s="61" t="s">
        <v>593</v>
      </c>
      <c r="G8" s="48"/>
      <c r="H8" s="370" t="s">
        <v>620</v>
      </c>
      <c r="J8" s="49"/>
    </row>
    <row r="9" spans="1:10" ht="19.5" customHeight="1">
      <c r="A9" s="61" t="s">
        <v>588</v>
      </c>
      <c r="B9" s="61"/>
      <c r="C9" s="370" t="s">
        <v>80</v>
      </c>
      <c r="F9" s="61" t="s">
        <v>591</v>
      </c>
      <c r="G9" s="48"/>
      <c r="H9" s="370" t="s">
        <v>621</v>
      </c>
      <c r="J9" s="49"/>
    </row>
    <row r="10" spans="1:10" ht="19.5" customHeight="1">
      <c r="A10" s="61" t="s">
        <v>589</v>
      </c>
      <c r="B10" s="61"/>
      <c r="C10" s="370" t="s">
        <v>83</v>
      </c>
      <c r="F10" s="48" t="s">
        <v>596</v>
      </c>
      <c r="G10" s="48"/>
      <c r="H10" s="370" t="s">
        <v>622</v>
      </c>
      <c r="J10" s="49"/>
    </row>
    <row r="11" spans="1:10" ht="19.5" customHeight="1">
      <c r="A11" s="61" t="s">
        <v>592</v>
      </c>
      <c r="B11" s="61"/>
      <c r="C11" s="370" t="s">
        <v>86</v>
      </c>
      <c r="F11" s="48" t="s">
        <v>594</v>
      </c>
      <c r="G11" s="48"/>
      <c r="H11" s="370" t="s">
        <v>623</v>
      </c>
      <c r="J11" s="49"/>
    </row>
    <row r="12" spans="1:10" ht="19.5" customHeight="1">
      <c r="A12" s="61" t="s">
        <v>590</v>
      </c>
      <c r="B12" s="61"/>
      <c r="C12" s="370" t="s">
        <v>87</v>
      </c>
      <c r="F12" s="48" t="s">
        <v>597</v>
      </c>
      <c r="G12" s="48"/>
      <c r="H12" s="370" t="s">
        <v>624</v>
      </c>
      <c r="J12" s="49"/>
    </row>
    <row r="13" spans="1:10" ht="19.5" customHeight="1">
      <c r="A13" s="61" t="s">
        <v>72</v>
      </c>
      <c r="B13" s="61"/>
      <c r="C13" s="370" t="s">
        <v>88</v>
      </c>
      <c r="F13" s="48" t="s">
        <v>144</v>
      </c>
      <c r="G13" s="48"/>
      <c r="H13" s="370" t="s">
        <v>625</v>
      </c>
      <c r="J13" s="48"/>
    </row>
    <row r="14" spans="1:10" ht="19.5" customHeight="1">
      <c r="A14" s="61" t="s">
        <v>114</v>
      </c>
      <c r="B14" s="61"/>
      <c r="C14" s="370" t="s">
        <v>88</v>
      </c>
      <c r="F14" s="48" t="s">
        <v>160</v>
      </c>
      <c r="G14" s="48"/>
      <c r="H14" s="370" t="s">
        <v>625</v>
      </c>
      <c r="J14" s="48"/>
    </row>
    <row r="15" spans="1:10" ht="19.5" customHeight="1">
      <c r="A15" s="61" t="s">
        <v>74</v>
      </c>
      <c r="B15" s="61"/>
      <c r="C15" s="370" t="s">
        <v>88</v>
      </c>
      <c r="F15" s="48" t="s">
        <v>161</v>
      </c>
      <c r="G15" s="48"/>
      <c r="H15" s="370" t="s">
        <v>625</v>
      </c>
      <c r="J15" s="48"/>
    </row>
    <row r="16" spans="1:10" ht="27.75" customHeight="1">
      <c r="A16" s="49" t="s">
        <v>76</v>
      </c>
      <c r="B16" s="48"/>
      <c r="F16" s="49" t="s">
        <v>77</v>
      </c>
      <c r="G16" s="48"/>
      <c r="J16" s="49"/>
    </row>
    <row r="17" spans="1:10" ht="16.5" customHeight="1">
      <c r="A17" s="48" t="s">
        <v>157</v>
      </c>
      <c r="B17" s="48"/>
      <c r="C17" s="370" t="s">
        <v>89</v>
      </c>
      <c r="F17" s="48" t="s">
        <v>125</v>
      </c>
      <c r="G17" s="48"/>
      <c r="H17" s="370" t="s">
        <v>626</v>
      </c>
      <c r="J17" s="48"/>
    </row>
    <row r="18" spans="1:10" ht="16.5" customHeight="1">
      <c r="A18" s="48" t="s">
        <v>158</v>
      </c>
      <c r="B18" s="48"/>
      <c r="C18" s="370" t="s">
        <v>90</v>
      </c>
      <c r="F18" s="48" t="s">
        <v>142</v>
      </c>
      <c r="G18" s="48"/>
      <c r="H18" s="370" t="s">
        <v>627</v>
      </c>
      <c r="J18" s="48"/>
    </row>
    <row r="19" spans="1:10" ht="16.5" customHeight="1">
      <c r="A19" s="48" t="s">
        <v>114</v>
      </c>
      <c r="B19" s="48"/>
      <c r="C19" s="370" t="s">
        <v>124</v>
      </c>
      <c r="F19" s="48" t="s">
        <v>160</v>
      </c>
      <c r="G19" s="48"/>
      <c r="H19" s="370" t="s">
        <v>628</v>
      </c>
      <c r="J19" s="48"/>
    </row>
    <row r="20" spans="1:10" ht="27.75" customHeight="1">
      <c r="A20" s="49" t="s">
        <v>81</v>
      </c>
      <c r="B20" s="48"/>
      <c r="F20" s="49" t="s">
        <v>82</v>
      </c>
      <c r="G20" s="48"/>
      <c r="J20" s="48"/>
    </row>
    <row r="21" spans="1:10" ht="16.5" customHeight="1">
      <c r="A21" s="48" t="s">
        <v>154</v>
      </c>
      <c r="B21" s="48"/>
      <c r="C21" s="370" t="s">
        <v>91</v>
      </c>
      <c r="F21" s="48" t="s">
        <v>84</v>
      </c>
      <c r="G21" s="48"/>
      <c r="H21" s="370" t="s">
        <v>629</v>
      </c>
      <c r="J21" s="49"/>
    </row>
    <row r="22" spans="1:10" ht="16.5" customHeight="1">
      <c r="A22" s="48" t="s">
        <v>85</v>
      </c>
      <c r="B22" s="48"/>
      <c r="C22" s="370" t="s">
        <v>92</v>
      </c>
      <c r="F22" s="48" t="s">
        <v>152</v>
      </c>
      <c r="G22" s="48"/>
      <c r="H22" s="370" t="s">
        <v>630</v>
      </c>
      <c r="J22" s="48"/>
    </row>
    <row r="23" spans="1:10" ht="16.5" customHeight="1">
      <c r="A23" s="48" t="s">
        <v>155</v>
      </c>
      <c r="B23" s="48"/>
      <c r="C23" s="370" t="s">
        <v>93</v>
      </c>
      <c r="F23" s="48" t="s">
        <v>127</v>
      </c>
      <c r="G23" s="48"/>
      <c r="H23" s="370" t="s">
        <v>631</v>
      </c>
      <c r="J23" s="48"/>
    </row>
    <row r="24" spans="1:10" ht="16.5" customHeight="1">
      <c r="A24" s="48" t="s">
        <v>156</v>
      </c>
      <c r="B24" s="48"/>
      <c r="C24" s="370" t="s">
        <v>94</v>
      </c>
      <c r="F24" s="48" t="s">
        <v>128</v>
      </c>
      <c r="G24" s="48"/>
      <c r="H24" s="370" t="s">
        <v>632</v>
      </c>
      <c r="J24" s="48"/>
    </row>
    <row r="25" spans="1:10" ht="16.5" customHeight="1">
      <c r="A25" s="48" t="s">
        <v>230</v>
      </c>
      <c r="B25" s="48"/>
      <c r="C25" s="370" t="s">
        <v>96</v>
      </c>
      <c r="F25" s="48" t="s">
        <v>146</v>
      </c>
      <c r="G25" s="48"/>
      <c r="H25" s="370" t="s">
        <v>633</v>
      </c>
      <c r="J25" s="48"/>
    </row>
    <row r="26" spans="1:10" ht="16.5" customHeight="1">
      <c r="A26" s="48"/>
      <c r="B26" s="48"/>
      <c r="C26" s="370"/>
      <c r="F26" s="48"/>
      <c r="G26" s="48"/>
      <c r="H26" s="370"/>
      <c r="J26" s="49"/>
    </row>
    <row r="27" spans="1:10" ht="16.5" customHeight="1">
      <c r="A27" s="48"/>
      <c r="B27" s="48"/>
      <c r="C27" s="370"/>
      <c r="F27" s="48"/>
      <c r="G27" s="48"/>
      <c r="H27" s="370"/>
      <c r="J27" s="49"/>
    </row>
    <row r="28" spans="1:10" ht="16.5" customHeight="1">
      <c r="A28" s="50" t="s">
        <v>231</v>
      </c>
      <c r="B28" s="48"/>
      <c r="C28" s="370"/>
      <c r="F28" s="50" t="s">
        <v>129</v>
      </c>
      <c r="G28" s="50"/>
      <c r="H28" s="370"/>
      <c r="J28" s="49"/>
    </row>
    <row r="29" spans="1:10" ht="16.5" customHeight="1">
      <c r="A29" s="48" t="s">
        <v>232</v>
      </c>
      <c r="B29" s="48"/>
      <c r="C29" s="370" t="s">
        <v>97</v>
      </c>
      <c r="F29" s="48" t="s">
        <v>143</v>
      </c>
      <c r="G29" s="48"/>
      <c r="H29" s="370" t="s">
        <v>634</v>
      </c>
      <c r="J29" s="49"/>
    </row>
    <row r="30" spans="1:10" ht="16.5" customHeight="1">
      <c r="A30" s="48" t="s">
        <v>471</v>
      </c>
      <c r="B30" s="48"/>
      <c r="C30" s="370" t="s">
        <v>98</v>
      </c>
      <c r="F30" s="48" t="s">
        <v>473</v>
      </c>
      <c r="G30" s="48"/>
      <c r="H30" s="370" t="s">
        <v>635</v>
      </c>
      <c r="J30" s="49"/>
    </row>
    <row r="31" spans="1:10" ht="16.5" customHeight="1">
      <c r="A31" s="50"/>
      <c r="B31" s="48"/>
      <c r="C31" s="370"/>
      <c r="F31" s="48"/>
      <c r="G31" s="48"/>
      <c r="H31" s="370"/>
      <c r="J31" s="49"/>
    </row>
    <row r="32" spans="1:10" ht="18" customHeight="1">
      <c r="A32" s="49" t="s">
        <v>585</v>
      </c>
      <c r="B32" s="48"/>
      <c r="C32" s="664"/>
      <c r="F32" s="50" t="s">
        <v>130</v>
      </c>
      <c r="G32" s="50"/>
      <c r="H32" s="664"/>
      <c r="J32" s="48"/>
    </row>
    <row r="33" spans="1:10" ht="16.5" customHeight="1">
      <c r="A33" s="48" t="s">
        <v>157</v>
      </c>
      <c r="B33" s="48"/>
      <c r="C33" s="370" t="s">
        <v>100</v>
      </c>
      <c r="F33" s="48" t="s">
        <v>144</v>
      </c>
      <c r="G33" s="48"/>
      <c r="H33" s="370" t="s">
        <v>636</v>
      </c>
      <c r="J33" s="48"/>
    </row>
    <row r="34" spans="1:10" ht="16.5" customHeight="1">
      <c r="A34" s="48" t="s">
        <v>158</v>
      </c>
      <c r="B34" s="48"/>
      <c r="C34" s="370" t="s">
        <v>101</v>
      </c>
      <c r="F34" s="48" t="s">
        <v>126</v>
      </c>
      <c r="G34" s="48"/>
      <c r="H34" s="370" t="s">
        <v>637</v>
      </c>
      <c r="J34" s="48"/>
    </row>
    <row r="35" spans="1:10" ht="16.5" customHeight="1">
      <c r="A35" s="48" t="s">
        <v>233</v>
      </c>
      <c r="B35" s="48"/>
      <c r="C35" s="370" t="s">
        <v>102</v>
      </c>
      <c r="F35" s="48" t="s">
        <v>147</v>
      </c>
      <c r="G35" s="48"/>
      <c r="H35" s="370" t="s">
        <v>638</v>
      </c>
      <c r="J35" s="48"/>
    </row>
    <row r="36" spans="1:10" ht="16.5" customHeight="1">
      <c r="A36" s="48" t="s">
        <v>325</v>
      </c>
      <c r="B36" s="48"/>
      <c r="C36" s="370" t="s">
        <v>103</v>
      </c>
      <c r="F36" s="48" t="s">
        <v>132</v>
      </c>
      <c r="G36" s="48"/>
      <c r="H36" s="370" t="s">
        <v>639</v>
      </c>
      <c r="J36" s="48"/>
    </row>
    <row r="37" spans="1:10" ht="16.5" customHeight="1">
      <c r="A37" s="48" t="s">
        <v>166</v>
      </c>
      <c r="B37" s="48"/>
      <c r="C37" s="370" t="s">
        <v>140</v>
      </c>
      <c r="F37" s="48" t="s">
        <v>131</v>
      </c>
      <c r="G37" s="48"/>
      <c r="H37" s="370" t="s">
        <v>640</v>
      </c>
      <c r="J37" s="48"/>
    </row>
    <row r="38" spans="1:10" ht="16.5" customHeight="1">
      <c r="A38" s="48" t="s">
        <v>326</v>
      </c>
      <c r="B38" s="48"/>
      <c r="C38" s="370" t="s">
        <v>141</v>
      </c>
      <c r="F38" s="48" t="s">
        <v>151</v>
      </c>
      <c r="G38" s="48"/>
      <c r="H38" s="370" t="s">
        <v>641</v>
      </c>
      <c r="J38" s="48"/>
    </row>
    <row r="39" spans="1:10" ht="16.5" customHeight="1">
      <c r="A39" s="48" t="s">
        <v>327</v>
      </c>
      <c r="B39" s="48"/>
      <c r="C39" s="370" t="s">
        <v>242</v>
      </c>
      <c r="F39" s="48" t="s">
        <v>95</v>
      </c>
      <c r="G39" s="48"/>
      <c r="H39" s="370" t="s">
        <v>642</v>
      </c>
      <c r="J39" s="48"/>
    </row>
    <row r="40" spans="1:10" ht="16.5" customHeight="1">
      <c r="A40" s="48" t="s">
        <v>328</v>
      </c>
      <c r="B40" s="48"/>
      <c r="C40" s="370" t="s">
        <v>361</v>
      </c>
      <c r="F40" s="48" t="s">
        <v>133</v>
      </c>
      <c r="G40" s="48"/>
      <c r="H40" s="370" t="s">
        <v>643</v>
      </c>
      <c r="J40" s="48"/>
    </row>
    <row r="41" spans="1:10" ht="16.5" customHeight="1">
      <c r="A41" s="61" t="s">
        <v>329</v>
      </c>
      <c r="B41" s="48"/>
      <c r="C41" s="370" t="s">
        <v>362</v>
      </c>
      <c r="F41" s="48" t="s">
        <v>115</v>
      </c>
      <c r="G41" s="48"/>
      <c r="H41" s="370" t="s">
        <v>644</v>
      </c>
      <c r="J41" s="48"/>
    </row>
    <row r="42" spans="1:10" ht="16.5" customHeight="1">
      <c r="A42" s="48" t="s">
        <v>159</v>
      </c>
      <c r="B42" s="48"/>
      <c r="C42" s="370" t="s">
        <v>363</v>
      </c>
      <c r="F42" s="48" t="s">
        <v>99</v>
      </c>
      <c r="G42" s="48"/>
      <c r="H42" s="370" t="s">
        <v>645</v>
      </c>
      <c r="J42" s="48"/>
    </row>
    <row r="43" spans="1:10" ht="16.5" customHeight="1">
      <c r="A43" s="48" t="s">
        <v>167</v>
      </c>
      <c r="B43" s="48"/>
      <c r="C43" s="370" t="s">
        <v>382</v>
      </c>
      <c r="F43" s="48" t="s">
        <v>134</v>
      </c>
      <c r="G43" s="48"/>
      <c r="H43" s="370" t="s">
        <v>646</v>
      </c>
      <c r="J43" s="48"/>
    </row>
    <row r="44" spans="1:10" ht="16.5" customHeight="1">
      <c r="A44" s="48" t="s">
        <v>273</v>
      </c>
      <c r="B44" s="48"/>
      <c r="C44" s="370" t="s">
        <v>383</v>
      </c>
      <c r="F44" s="48" t="s">
        <v>276</v>
      </c>
      <c r="G44" s="48"/>
      <c r="H44" s="370" t="s">
        <v>647</v>
      </c>
      <c r="J44" s="48"/>
    </row>
    <row r="45" spans="1:10" ht="33.75" customHeight="1">
      <c r="A45" s="689" t="s">
        <v>274</v>
      </c>
      <c r="B45" s="689"/>
      <c r="C45" s="370" t="s">
        <v>384</v>
      </c>
      <c r="F45" s="48" t="s">
        <v>275</v>
      </c>
      <c r="G45" s="48"/>
      <c r="H45" s="370" t="s">
        <v>648</v>
      </c>
      <c r="J45" s="48"/>
    </row>
    <row r="46" spans="1:10" ht="16.5" customHeight="1">
      <c r="A46" s="48" t="s">
        <v>376</v>
      </c>
      <c r="B46" s="48"/>
      <c r="C46" s="370" t="s">
        <v>385</v>
      </c>
      <c r="F46" s="48" t="s">
        <v>104</v>
      </c>
      <c r="G46" s="48"/>
      <c r="H46" s="370" t="s">
        <v>649</v>
      </c>
      <c r="J46" s="48"/>
    </row>
    <row r="47" spans="1:10" ht="16.5" customHeight="1">
      <c r="A47" s="48" t="s">
        <v>168</v>
      </c>
      <c r="B47" s="48"/>
      <c r="C47" s="370" t="s">
        <v>386</v>
      </c>
      <c r="F47" s="48" t="s">
        <v>145</v>
      </c>
      <c r="G47" s="48"/>
      <c r="H47" s="370" t="s">
        <v>650</v>
      </c>
      <c r="J47" s="48"/>
    </row>
    <row r="48" spans="1:10" ht="16.5" customHeight="1">
      <c r="A48" s="48" t="s">
        <v>360</v>
      </c>
      <c r="B48" s="48"/>
      <c r="C48" s="370" t="s">
        <v>429</v>
      </c>
      <c r="F48" s="48" t="s">
        <v>365</v>
      </c>
      <c r="G48" s="48"/>
      <c r="H48" s="370" t="s">
        <v>651</v>
      </c>
      <c r="J48" s="48"/>
    </row>
    <row r="49" spans="1:10" ht="16.5" customHeight="1">
      <c r="A49" s="48" t="s">
        <v>428</v>
      </c>
      <c r="B49" s="48"/>
      <c r="C49" s="370" t="s">
        <v>430</v>
      </c>
      <c r="F49" s="48" t="s">
        <v>366</v>
      </c>
      <c r="G49" s="48"/>
      <c r="H49" s="370" t="s">
        <v>652</v>
      </c>
      <c r="J49" s="48"/>
    </row>
    <row r="50" spans="1:10" ht="16.5" customHeight="1">
      <c r="A50" s="48" t="s">
        <v>364</v>
      </c>
      <c r="B50" s="48"/>
      <c r="C50" s="370" t="s">
        <v>431</v>
      </c>
      <c r="F50" s="48" t="s">
        <v>367</v>
      </c>
      <c r="G50" s="48"/>
      <c r="H50" s="370" t="s">
        <v>653</v>
      </c>
      <c r="J50" s="48"/>
    </row>
    <row r="51" spans="1:10" ht="16.5" customHeight="1">
      <c r="A51" s="48" t="s">
        <v>387</v>
      </c>
      <c r="B51" s="48"/>
      <c r="C51" s="370" t="s">
        <v>434</v>
      </c>
      <c r="F51" s="48" t="s">
        <v>392</v>
      </c>
      <c r="G51" s="48"/>
      <c r="H51" s="370" t="s">
        <v>654</v>
      </c>
      <c r="J51" s="48"/>
    </row>
    <row r="52" spans="1:10" ht="16.5" customHeight="1">
      <c r="A52" s="48" t="s">
        <v>388</v>
      </c>
      <c r="B52" s="48"/>
      <c r="C52" s="370" t="s">
        <v>472</v>
      </c>
      <c r="F52" s="48" t="s">
        <v>395</v>
      </c>
      <c r="G52" s="48"/>
      <c r="H52" s="370" t="s">
        <v>655</v>
      </c>
      <c r="J52" s="48"/>
    </row>
    <row r="53" spans="1:10" ht="16.5" customHeight="1">
      <c r="A53" s="48" t="s">
        <v>389</v>
      </c>
      <c r="B53" s="48"/>
      <c r="C53" s="370" t="s">
        <v>484</v>
      </c>
      <c r="F53" s="48" t="s">
        <v>393</v>
      </c>
      <c r="G53" s="48"/>
      <c r="H53" s="370" t="s">
        <v>656</v>
      </c>
      <c r="J53" s="48"/>
    </row>
    <row r="54" spans="1:10" ht="16.5" customHeight="1">
      <c r="A54" s="373" t="s">
        <v>435</v>
      </c>
      <c r="B54" s="373"/>
      <c r="C54" s="370" t="s">
        <v>578</v>
      </c>
      <c r="D54" s="66"/>
      <c r="F54" s="373" t="s">
        <v>436</v>
      </c>
      <c r="G54" s="373"/>
      <c r="H54" s="370" t="s">
        <v>657</v>
      </c>
      <c r="I54" s="66"/>
      <c r="J54" s="48"/>
    </row>
    <row r="55" spans="1:10" ht="16.5" customHeight="1">
      <c r="A55" s="373" t="s">
        <v>390</v>
      </c>
      <c r="B55" s="373"/>
      <c r="C55" s="370" t="s">
        <v>579</v>
      </c>
      <c r="D55" s="66"/>
      <c r="F55" s="373" t="s">
        <v>396</v>
      </c>
      <c r="G55" s="373"/>
      <c r="H55" s="370" t="s">
        <v>658</v>
      </c>
      <c r="I55" s="66"/>
      <c r="J55" s="48"/>
    </row>
    <row r="56" spans="1:10" ht="16.5" customHeight="1">
      <c r="A56" s="373" t="s">
        <v>391</v>
      </c>
      <c r="B56" s="373"/>
      <c r="C56" s="370" t="s">
        <v>580</v>
      </c>
      <c r="D56" s="66"/>
      <c r="E56" s="364"/>
      <c r="F56" s="373" t="s">
        <v>394</v>
      </c>
      <c r="G56" s="373"/>
      <c r="H56" s="370" t="s">
        <v>659</v>
      </c>
      <c r="I56" s="66"/>
      <c r="J56" s="48"/>
    </row>
    <row r="57" spans="1:10" ht="16.5" customHeight="1">
      <c r="A57" s="373" t="s">
        <v>420</v>
      </c>
      <c r="B57" s="373"/>
      <c r="C57" s="370" t="s">
        <v>581</v>
      </c>
      <c r="D57" s="66"/>
      <c r="F57" s="373" t="s">
        <v>419</v>
      </c>
      <c r="G57" s="364"/>
      <c r="H57" s="370" t="s">
        <v>660</v>
      </c>
      <c r="I57" s="66"/>
      <c r="J57" s="48"/>
    </row>
    <row r="58" spans="1:10" ht="16.5" customHeight="1">
      <c r="A58" s="373" t="s">
        <v>423</v>
      </c>
      <c r="B58" s="373"/>
      <c r="C58" s="370" t="s">
        <v>582</v>
      </c>
      <c r="D58" s="66"/>
      <c r="F58" s="373" t="s">
        <v>424</v>
      </c>
      <c r="G58" s="373"/>
      <c r="H58" s="370" t="s">
        <v>661</v>
      </c>
      <c r="I58" s="66"/>
      <c r="J58" s="48"/>
    </row>
    <row r="59" spans="1:10" ht="16.5" customHeight="1">
      <c r="A59" s="373" t="s">
        <v>475</v>
      </c>
      <c r="B59" s="373"/>
      <c r="C59" s="370" t="s">
        <v>583</v>
      </c>
      <c r="D59" s="66"/>
      <c r="F59" s="373" t="s">
        <v>421</v>
      </c>
      <c r="G59" s="373"/>
      <c r="H59" s="370" t="s">
        <v>662</v>
      </c>
      <c r="I59" s="66"/>
      <c r="J59" s="48"/>
    </row>
    <row r="60" spans="1:10" ht="16.5" customHeight="1">
      <c r="A60" s="373" t="s">
        <v>481</v>
      </c>
      <c r="B60" s="373"/>
      <c r="C60" s="370" t="s">
        <v>584</v>
      </c>
      <c r="D60" s="66"/>
      <c r="F60" s="373" t="s">
        <v>482</v>
      </c>
      <c r="G60" s="373"/>
      <c r="H60" s="370" t="s">
        <v>663</v>
      </c>
      <c r="I60" s="66"/>
      <c r="J60" s="48"/>
    </row>
    <row r="61" spans="1:10" ht="16.5" customHeight="1">
      <c r="A61" s="373" t="s">
        <v>483</v>
      </c>
      <c r="B61" s="373"/>
      <c r="C61" s="370" t="s">
        <v>610</v>
      </c>
      <c r="D61" s="66"/>
      <c r="F61" s="373" t="s">
        <v>241</v>
      </c>
      <c r="G61" s="373"/>
      <c r="H61" s="370" t="s">
        <v>664</v>
      </c>
      <c r="I61" s="66"/>
      <c r="J61" s="48"/>
    </row>
    <row r="62" spans="1:10" ht="16.5" customHeight="1">
      <c r="A62" s="373" t="s">
        <v>116</v>
      </c>
      <c r="B62" s="373"/>
      <c r="C62" s="370" t="s">
        <v>117</v>
      </c>
      <c r="D62" s="66"/>
      <c r="F62" s="373" t="s">
        <v>118</v>
      </c>
      <c r="G62" s="373"/>
      <c r="H62" s="370" t="s">
        <v>205</v>
      </c>
      <c r="I62" s="66"/>
      <c r="J62" s="48"/>
    </row>
    <row r="63" spans="1:10" ht="16.5" customHeight="1">
      <c r="A63" s="48"/>
      <c r="B63" s="48"/>
      <c r="C63" s="372"/>
      <c r="F63" s="48"/>
      <c r="G63" s="48"/>
      <c r="H63" s="372"/>
      <c r="J63"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45:B45"/>
  </mergeCells>
  <phoneticPr fontId="6" type="noConversion"/>
  <hyperlinks>
    <hyperlink ref="C62" location="Sqarime!Print_Area" display="Shënime sqaruese"/>
    <hyperlink ref="C3" location="'F3'!A1" display="Të përgjithshme"/>
    <hyperlink ref="H3" location="'F3'!A1" display="Highlights"/>
    <hyperlink ref="H62" location="Sqarime!Print_Area" display="Explanatory Notes"/>
    <hyperlink ref="C5" location="'F4'!A1" display="Faqe 4"/>
    <hyperlink ref="C18" location="'F14'!A1" display="Faqe 14"/>
    <hyperlink ref="C17" location="'F13'!A1" display="Faqe 13"/>
    <hyperlink ref="C15" location="'F12'!A1" display="Faqe 12"/>
    <hyperlink ref="C14" location="'F12'!A1" display="Faqe 12"/>
    <hyperlink ref="C13" location="'F12'!A1" display="Faqe 12"/>
    <hyperlink ref="C6" location="'F5'!A1" display="Faqe 5"/>
    <hyperlink ref="C7" location="'F6'!A1" display="Faqe 6"/>
    <hyperlink ref="C9" location="'F8'!A1" display="Faqe 8"/>
    <hyperlink ref="C11" location="'F10'!A1" display="Faqe 10"/>
    <hyperlink ref="C8" location="'F7'!A1" display="Faqe 7"/>
    <hyperlink ref="C10" location="'F9'!A1" display="Faqe 9"/>
    <hyperlink ref="C12" location="'F11'!A1" display="Faqe 11"/>
    <hyperlink ref="C21" location="'F16'!A1" display="Faqe 16"/>
    <hyperlink ref="C22" location="'F17'!A1" display="Faqe 17"/>
    <hyperlink ref="C29" location="'F21'!A1" display="Faqe 21"/>
    <hyperlink ref="C30" location="'F22'!A1" display="Faqe 22"/>
    <hyperlink ref="C33" location="'F23'!A1" display="Faqe 23"/>
    <hyperlink ref="C34" location="'F24'!A1" display="Faqe 24"/>
    <hyperlink ref="C45" location="'F35'!A1" display="Faqe 35"/>
    <hyperlink ref="C46" location="'F36'!A1" display="Faqe 36"/>
    <hyperlink ref="C19" location="'F15'!A1" display="Faqe 15"/>
    <hyperlink ref="C23" location="'F18'!A1" display="Faqe 18"/>
    <hyperlink ref="C25" location="'F20'!A1" display="Faqe 20"/>
    <hyperlink ref="C24" location="'F19'!A1" display="Faqe 19"/>
    <hyperlink ref="C35" location="'F25'!A1" display="Faqe 25"/>
    <hyperlink ref="C37" location="'F27'!A1" display="Faqe 27"/>
    <hyperlink ref="C39" location="'F29'!A1" display="Faqe 29"/>
    <hyperlink ref="C41" location="'F31'!A1" display="Faqe 31"/>
    <hyperlink ref="C43" location="'F33'!A1" display="Faqe 33"/>
    <hyperlink ref="C36" location="'F26'!A1" display="Faqe 26"/>
    <hyperlink ref="C38" location="'F28'!A1" display="Faqe 28"/>
    <hyperlink ref="C40" location="'F30'!A1" display="Faqe 30"/>
    <hyperlink ref="C42" location="'F32'!A1" display="Faqe 32"/>
    <hyperlink ref="C44" location="'F34'!A1" display="Faqe 34"/>
    <hyperlink ref="C47" location="'F37'!A1" display="Faqe 37"/>
    <hyperlink ref="C49" location="'F39'!A1" display="Faqe 39"/>
    <hyperlink ref="C51" location="'F41'!A1" display="Faqe 41"/>
    <hyperlink ref="C53" location="'F43'!A1" display="Faqe 43"/>
    <hyperlink ref="C55" location="'F45'!A1" display="Faqe 45"/>
    <hyperlink ref="C57" location="'F47'!A1" display="Faqe 47"/>
    <hyperlink ref="C59" location="'F49'!A1" display="Faqe 49"/>
    <hyperlink ref="C61" location="'F51'!A1" display="Faqe 51"/>
    <hyperlink ref="C48" location="'F38'!A1" display="Faqe 38"/>
    <hyperlink ref="C50" location="'F40'!A1" display="Faqe 40"/>
    <hyperlink ref="C52" location="'F42'!A1" display="Faqe 42"/>
    <hyperlink ref="C54" location="'F44'!A1" display="Faqe 44"/>
    <hyperlink ref="C56" location="'F46'!A1" display="Faqe 46"/>
    <hyperlink ref="C58" location="'F48'!A1" display="Faqe 48"/>
    <hyperlink ref="C60" location="'F50'!A1" display="Faqe 50"/>
    <hyperlink ref="H5" location="'F4'!A1" display="Faqe 4"/>
    <hyperlink ref="H18" location="'F14'!A1" display="Faqe 14"/>
    <hyperlink ref="H17" location="'F13'!A1" display="Faqe 13"/>
    <hyperlink ref="H15" location="'F12'!A1" display="Faqe 12"/>
    <hyperlink ref="H14" location="'F12'!A1" display="Faqe 12"/>
    <hyperlink ref="H13" location="'F12'!A1" display="Faqe 12"/>
    <hyperlink ref="H6" location="'F5'!A1" display="Faqe 5"/>
    <hyperlink ref="H7" location="'F6'!A1" display="Faqe 6"/>
    <hyperlink ref="H9" location="'F8'!A1" display="Faqe 8"/>
    <hyperlink ref="H11" location="'F10'!A1" display="Faqe 10"/>
    <hyperlink ref="H8" location="'F7'!A1" display="Faqe 7"/>
    <hyperlink ref="H10" location="'F9'!A1" display="Faqe 9"/>
    <hyperlink ref="H12" location="'F11'!A1" display="Faqe 11"/>
    <hyperlink ref="H21" location="'F16'!A1" display="Faqe 16"/>
    <hyperlink ref="H22" location="'F17'!A1" display="Faqe 17"/>
    <hyperlink ref="H29" location="'F21'!A1" display="Faqe 21"/>
    <hyperlink ref="H30" location="'F22'!A1" display="Faqe 22"/>
    <hyperlink ref="H33" location="'F23'!A1" display="Faqe 23"/>
    <hyperlink ref="H34" location="'F24'!A1" display="Faqe 24"/>
    <hyperlink ref="H45" location="'F35'!A1" display="Faqe 35"/>
    <hyperlink ref="H46" location="'F36'!A1" display="Faqe 36"/>
    <hyperlink ref="H19" location="'F15'!A1" display="Faqe 15"/>
    <hyperlink ref="H23" location="'F18'!A1" display="Faqe 18"/>
    <hyperlink ref="H25" location="'F20'!A1" display="Faqe 20"/>
    <hyperlink ref="H24" location="'F19'!A1" display="Faqe 19"/>
    <hyperlink ref="H35" location="'F25'!A1" display="Faqe 25"/>
    <hyperlink ref="H37" location="'F27'!A1" display="Faqe 27"/>
    <hyperlink ref="H39" location="'F29'!A1" display="Faqe 29"/>
    <hyperlink ref="H41" location="'F31'!A1" display="Faqe 31"/>
    <hyperlink ref="H43" location="'F33'!A1" display="Faqe 33"/>
    <hyperlink ref="H36" location="'F26'!A1" display="Faqe 26"/>
    <hyperlink ref="H38" location="'F28'!A1" display="Faqe 28"/>
    <hyperlink ref="H40" location="'F30'!A1" display="Faqe 30"/>
    <hyperlink ref="H42" location="'F32'!A1" display="Faqe 32"/>
    <hyperlink ref="H44" location="'F34'!A1" display="Faqe 34"/>
    <hyperlink ref="H47" location="'F37'!A1" display="Faqe 37"/>
    <hyperlink ref="H49" location="'F39'!A1" display="Faqe 39"/>
    <hyperlink ref="H51" location="'F41'!A1" display="Faqe 41"/>
    <hyperlink ref="H53" location="'F43'!A1" display="Faqe 43"/>
    <hyperlink ref="H55" location="'F45'!A1" display="Faqe 45"/>
    <hyperlink ref="H57" location="'F47'!A1" display="Faqe 47"/>
    <hyperlink ref="H59" location="'F49'!A1" display="Faqe 49"/>
    <hyperlink ref="H61" location="'F51'!A1" display="Faqe 51"/>
    <hyperlink ref="H48" location="'F38'!A1" display="Faqe 38"/>
    <hyperlink ref="H50" location="'F40'!A1" display="Faqe 40"/>
    <hyperlink ref="H52" location="'F42'!A1" display="Faqe 42"/>
    <hyperlink ref="H54" location="'F44'!A1" display="Faqe 44"/>
    <hyperlink ref="H56" location="'F46'!A1" display="Faqe 46"/>
    <hyperlink ref="H58" location="'F48'!A1" display="Faqe 48"/>
    <hyperlink ref="H60" location="'F50'!A1" display="Faqe 5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2:F37"/>
  <sheetViews>
    <sheetView zoomScaleNormal="100" workbookViewId="0">
      <selection activeCell="K44" sqref="K44"/>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714" t="s">
        <v>229</v>
      </c>
      <c r="B2" s="714"/>
      <c r="C2" s="714"/>
      <c r="D2" s="714"/>
      <c r="E2" s="714"/>
      <c r="F2" s="714"/>
    </row>
    <row r="3" spans="1:6" ht="15.75">
      <c r="A3" s="700" t="s">
        <v>163</v>
      </c>
      <c r="B3" s="700"/>
      <c r="C3" s="700"/>
      <c r="D3" s="700"/>
      <c r="E3" s="700"/>
      <c r="F3" s="700"/>
    </row>
    <row r="6" spans="1:6">
      <c r="A6" s="103"/>
      <c r="B6" s="102"/>
      <c r="C6" s="151"/>
      <c r="D6" s="103" t="s">
        <v>54</v>
      </c>
      <c r="E6" s="731" t="s">
        <v>13</v>
      </c>
      <c r="F6" s="732"/>
    </row>
    <row r="7" spans="1:6" ht="14.25">
      <c r="A7" s="115" t="s">
        <v>57</v>
      </c>
      <c r="B7" s="737" t="s">
        <v>119</v>
      </c>
      <c r="C7" s="738"/>
      <c r="D7" s="103" t="s">
        <v>15</v>
      </c>
      <c r="E7" s="731" t="s">
        <v>15</v>
      </c>
      <c r="F7" s="732"/>
    </row>
    <row r="8" spans="1:6" ht="15">
      <c r="A8" s="194" t="s">
        <v>37</v>
      </c>
      <c r="B8" s="739" t="s">
        <v>330</v>
      </c>
      <c r="C8" s="740"/>
      <c r="D8" s="105" t="s">
        <v>55</v>
      </c>
      <c r="E8" s="728" t="s">
        <v>19</v>
      </c>
      <c r="F8" s="729"/>
    </row>
    <row r="9" spans="1:6">
      <c r="A9" s="105"/>
      <c r="B9" s="479"/>
      <c r="C9" s="151"/>
      <c r="D9" s="105" t="s">
        <v>20</v>
      </c>
      <c r="E9" s="728" t="s">
        <v>20</v>
      </c>
      <c r="F9" s="729"/>
    </row>
    <row r="10" spans="1:6" ht="18.75" customHeight="1" thickBot="1">
      <c r="A10" s="481" t="s">
        <v>677</v>
      </c>
      <c r="B10" s="83">
        <v>2025</v>
      </c>
      <c r="C10" s="83">
        <v>2026</v>
      </c>
      <c r="D10" s="83" t="s">
        <v>678</v>
      </c>
      <c r="E10" s="83">
        <v>2025</v>
      </c>
      <c r="F10" s="83">
        <v>2026</v>
      </c>
    </row>
    <row r="11" spans="1:6" ht="15.75" thickBot="1">
      <c r="A11" s="725" t="s">
        <v>455</v>
      </c>
      <c r="B11" s="725"/>
      <c r="C11" s="725"/>
      <c r="D11" s="725"/>
      <c r="E11" s="725"/>
      <c r="F11" s="725"/>
    </row>
    <row r="12" spans="1:6" ht="12.75" customHeight="1">
      <c r="A12" s="208" t="s">
        <v>541</v>
      </c>
      <c r="B12" s="162">
        <v>32085.251600000003</v>
      </c>
      <c r="C12" s="162">
        <v>27398.02966</v>
      </c>
      <c r="D12" s="163">
        <v>-14.608649476820689</v>
      </c>
      <c r="E12" s="345">
        <v>62.350948079278076</v>
      </c>
      <c r="F12" s="345">
        <v>50.061864643293156</v>
      </c>
    </row>
    <row r="13" spans="1:6" ht="12.75" customHeight="1">
      <c r="A13" s="208" t="s">
        <v>42</v>
      </c>
      <c r="B13" s="162">
        <v>9376.81</v>
      </c>
      <c r="C13" s="162">
        <v>12991.039000000001</v>
      </c>
      <c r="D13" s="163">
        <v>38.544334373843569</v>
      </c>
      <c r="E13" s="163">
        <v>18.221860958050129</v>
      </c>
      <c r="F13" s="163">
        <v>23.737314108511786</v>
      </c>
    </row>
    <row r="14" spans="1:6" ht="12.75" customHeight="1">
      <c r="A14" s="169" t="s">
        <v>533</v>
      </c>
      <c r="B14" s="162">
        <v>5989.0874400000002</v>
      </c>
      <c r="C14" s="162">
        <v>7305.3384800000003</v>
      </c>
      <c r="D14" s="163">
        <v>21.977489111429648</v>
      </c>
      <c r="E14" s="163">
        <v>11.638533637482725</v>
      </c>
      <c r="F14" s="163">
        <v>13.348363758184242</v>
      </c>
    </row>
    <row r="15" spans="1:6" ht="12.75" customHeight="1">
      <c r="A15" s="169" t="s">
        <v>44</v>
      </c>
      <c r="B15" s="162">
        <v>1745.77172</v>
      </c>
      <c r="C15" s="162">
        <v>4818.1967500000001</v>
      </c>
      <c r="D15" s="163">
        <v>175.99237029684502</v>
      </c>
      <c r="E15" s="531">
        <v>3.3925406984183346</v>
      </c>
      <c r="F15" s="163">
        <v>8.8038416089244773</v>
      </c>
    </row>
    <row r="16" spans="1:6" ht="12.75" customHeight="1">
      <c r="A16" s="169" t="s">
        <v>542</v>
      </c>
      <c r="B16" s="162">
        <v>1067.49281</v>
      </c>
      <c r="C16" s="162">
        <v>2115.74044</v>
      </c>
      <c r="D16" s="163">
        <v>98.19716069094649</v>
      </c>
      <c r="E16" s="163">
        <v>2.0744480860269348</v>
      </c>
      <c r="F16" s="163">
        <v>3.8658952064081196</v>
      </c>
    </row>
    <row r="17" spans="1:6" ht="12.75" customHeight="1">
      <c r="A17" s="208" t="s">
        <v>40</v>
      </c>
      <c r="B17" s="162">
        <v>108.12</v>
      </c>
      <c r="C17" s="162">
        <v>100</v>
      </c>
      <c r="D17" s="163">
        <v>-7.510173880873106</v>
      </c>
      <c r="E17" s="531">
        <v>0.21010851310673673</v>
      </c>
      <c r="F17" s="345">
        <v>0.18272067467822847</v>
      </c>
    </row>
    <row r="18" spans="1:6" ht="12.75" customHeight="1">
      <c r="A18" s="599" t="s">
        <v>36</v>
      </c>
      <c r="B18" s="329">
        <v>1086.5902900000001</v>
      </c>
      <c r="C18" s="329">
        <v>0</v>
      </c>
      <c r="D18" s="163">
        <v>-100</v>
      </c>
      <c r="E18" s="466">
        <v>2.1115600276370503</v>
      </c>
      <c r="F18" s="466">
        <v>0</v>
      </c>
    </row>
    <row r="19" spans="1:6" ht="14.25" customHeight="1">
      <c r="A19" s="378" t="s">
        <v>10</v>
      </c>
      <c r="B19" s="403">
        <v>51459.123860000007</v>
      </c>
      <c r="C19" s="403">
        <v>54728.34433</v>
      </c>
      <c r="D19" s="409">
        <v>6.3530433959471555</v>
      </c>
      <c r="E19" s="409">
        <v>99.999999999999972</v>
      </c>
      <c r="F19" s="409">
        <v>100.00000000000001</v>
      </c>
    </row>
    <row r="20" spans="1:6" ht="11.25" customHeight="1">
      <c r="A20" s="93"/>
      <c r="B20" s="197"/>
      <c r="C20" s="197"/>
      <c r="D20" s="139"/>
      <c r="E20" s="140"/>
      <c r="F20" s="140"/>
    </row>
    <row r="21" spans="1:6" ht="13.5">
      <c r="A21" s="124" t="s">
        <v>193</v>
      </c>
    </row>
    <row r="22" spans="1:6" ht="14.25">
      <c r="A22" s="127">
        <v>2025</v>
      </c>
    </row>
    <row r="23" spans="1:6">
      <c r="A23" s="263"/>
    </row>
    <row r="24" spans="1:6" ht="3.75" customHeight="1"/>
    <row r="27" spans="1:6" ht="13.5" customHeight="1"/>
    <row r="28" spans="1:6">
      <c r="A28" s="274"/>
    </row>
    <row r="37" spans="1:1" ht="14.25">
      <c r="A37" s="127">
        <v>2026</v>
      </c>
    </row>
  </sheetData>
  <sortState ref="A12:F18">
    <sortCondition descending="1" ref="C12:C18"/>
  </sortState>
  <mergeCells count="9">
    <mergeCell ref="A2:F2"/>
    <mergeCell ref="A3:F3"/>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56"/>
  <sheetViews>
    <sheetView topLeftCell="A13" zoomScaleNormal="100" workbookViewId="0">
      <selection activeCell="M22" sqref="M22"/>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714" t="s">
        <v>353</v>
      </c>
      <c r="B2" s="714"/>
      <c r="C2" s="714"/>
      <c r="D2" s="714"/>
      <c r="E2" s="714"/>
      <c r="F2" s="714"/>
    </row>
    <row r="3" spans="1:6" s="317" customFormat="1" ht="14.25" customHeight="1">
      <c r="A3" s="700" t="s">
        <v>354</v>
      </c>
      <c r="B3" s="700"/>
      <c r="C3" s="700"/>
      <c r="D3" s="700"/>
      <c r="E3" s="700"/>
      <c r="F3" s="700"/>
    </row>
    <row r="4" spans="1:6" ht="27" customHeight="1">
      <c r="A4" s="73"/>
    </row>
    <row r="5" spans="1:6" ht="12.75" customHeight="1">
      <c r="A5" s="103"/>
      <c r="B5" s="102"/>
      <c r="C5" s="151"/>
      <c r="D5" s="103" t="s">
        <v>54</v>
      </c>
      <c r="E5" s="731" t="s">
        <v>13</v>
      </c>
      <c r="F5" s="732"/>
    </row>
    <row r="6" spans="1:6" ht="12.75" customHeight="1">
      <c r="A6" s="115" t="s">
        <v>57</v>
      </c>
      <c r="B6" s="737" t="s">
        <v>119</v>
      </c>
      <c r="C6" s="738"/>
      <c r="D6" s="103" t="s">
        <v>15</v>
      </c>
      <c r="E6" s="731" t="s">
        <v>15</v>
      </c>
      <c r="F6" s="732"/>
    </row>
    <row r="7" spans="1:6" ht="12.75" customHeight="1">
      <c r="A7" s="194" t="s">
        <v>37</v>
      </c>
      <c r="B7" s="739" t="s">
        <v>330</v>
      </c>
      <c r="C7" s="740"/>
      <c r="D7" s="105" t="s">
        <v>55</v>
      </c>
      <c r="E7" s="728" t="s">
        <v>19</v>
      </c>
      <c r="F7" s="729"/>
    </row>
    <row r="8" spans="1:6" ht="12.75" customHeight="1">
      <c r="A8" s="105"/>
      <c r="B8" s="102"/>
      <c r="C8" s="151"/>
      <c r="D8" s="105" t="s">
        <v>20</v>
      </c>
      <c r="E8" s="728" t="s">
        <v>20</v>
      </c>
      <c r="F8" s="729"/>
    </row>
    <row r="9" spans="1:6" ht="27" customHeight="1" thickBot="1">
      <c r="A9" s="481" t="s">
        <v>677</v>
      </c>
      <c r="B9" s="83">
        <v>2025</v>
      </c>
      <c r="C9" s="83">
        <v>2026</v>
      </c>
      <c r="D9" s="83" t="s">
        <v>678</v>
      </c>
      <c r="E9" s="83">
        <v>2025</v>
      </c>
      <c r="F9" s="83">
        <v>2026</v>
      </c>
    </row>
    <row r="10" spans="1:6" ht="15.75" customHeight="1" thickBot="1">
      <c r="A10" s="725" t="s">
        <v>445</v>
      </c>
      <c r="B10" s="725"/>
      <c r="C10" s="725"/>
      <c r="D10" s="725"/>
      <c r="E10" s="725"/>
      <c r="F10" s="725"/>
    </row>
    <row r="11" spans="1:6" ht="12.75" customHeight="1">
      <c r="A11" s="208" t="s">
        <v>42</v>
      </c>
      <c r="B11" s="162">
        <v>9748.4510900000005</v>
      </c>
      <c r="C11" s="162">
        <v>8589.8810399999984</v>
      </c>
      <c r="D11" s="163">
        <v>-11.884657770796714</v>
      </c>
      <c r="E11" s="163">
        <v>20.92493287887077</v>
      </c>
      <c r="F11" s="163">
        <v>35.869986941586347</v>
      </c>
    </row>
    <row r="12" spans="1:6" ht="12.75" customHeight="1">
      <c r="A12" s="208" t="s">
        <v>541</v>
      </c>
      <c r="B12" s="162">
        <v>34531.3367</v>
      </c>
      <c r="C12" s="344">
        <v>8317.7260299999998</v>
      </c>
      <c r="D12" s="163">
        <v>-75.912528083513195</v>
      </c>
      <c r="E12" s="163">
        <v>74.12109841802436</v>
      </c>
      <c r="F12" s="163">
        <v>34.733510591177271</v>
      </c>
    </row>
    <row r="13" spans="1:6" ht="12.75" customHeight="1">
      <c r="A13" s="157" t="s">
        <v>542</v>
      </c>
      <c r="B13" s="162">
        <v>284.79240999999996</v>
      </c>
      <c r="C13" s="162">
        <v>5046.1290399999998</v>
      </c>
      <c r="D13" s="163">
        <v>1671.8621925352575</v>
      </c>
      <c r="E13" s="163">
        <v>0.61130347874185664</v>
      </c>
      <c r="F13" s="163">
        <v>21.071838122959576</v>
      </c>
    </row>
    <row r="14" spans="1:6" ht="12.75" customHeight="1">
      <c r="A14" s="208" t="s">
        <v>44</v>
      </c>
      <c r="B14" s="162">
        <v>1012.8305600000001</v>
      </c>
      <c r="C14" s="162">
        <v>815.20780000000002</v>
      </c>
      <c r="D14" s="163">
        <v>-19.511927049278611</v>
      </c>
      <c r="E14" s="163">
        <v>2.1740286010573908</v>
      </c>
      <c r="F14" s="163">
        <v>3.4041790572549462</v>
      </c>
    </row>
    <row r="15" spans="1:6" ht="12.75" customHeight="1">
      <c r="A15" s="208" t="s">
        <v>40</v>
      </c>
      <c r="B15" s="162">
        <v>291.39258000000001</v>
      </c>
      <c r="C15" s="162">
        <v>405.64855999999997</v>
      </c>
      <c r="D15" s="163">
        <v>39.210325808570687</v>
      </c>
      <c r="E15" s="163">
        <v>0.62547066417101771</v>
      </c>
      <c r="F15" s="163">
        <v>1.6939243375218276</v>
      </c>
    </row>
    <row r="16" spans="1:6" ht="12.75" customHeight="1">
      <c r="A16" s="169" t="s">
        <v>533</v>
      </c>
      <c r="B16" s="162">
        <v>291.49109000000004</v>
      </c>
      <c r="C16" s="162">
        <v>357.75480000000005</v>
      </c>
      <c r="D16" s="163">
        <v>22.732670833952429</v>
      </c>
      <c r="E16" s="163">
        <v>0.62568211469981116</v>
      </c>
      <c r="F16" s="163">
        <v>1.4939275578477438</v>
      </c>
    </row>
    <row r="17" spans="1:6" ht="12.75" customHeight="1">
      <c r="A17" s="208" t="s">
        <v>36</v>
      </c>
      <c r="B17" s="162">
        <v>357.19726000000003</v>
      </c>
      <c r="C17" s="162">
        <v>333.13200000000001</v>
      </c>
      <c r="D17" s="163">
        <v>-6.7372465287107826</v>
      </c>
      <c r="E17" s="163">
        <v>0.76671961740504058</v>
      </c>
      <c r="F17" s="163">
        <v>1.3911066328136885</v>
      </c>
    </row>
    <row r="18" spans="1:6" ht="12.75" customHeight="1">
      <c r="A18" s="328" t="s">
        <v>534</v>
      </c>
      <c r="B18" s="329">
        <v>70.23763000000001</v>
      </c>
      <c r="C18" s="329">
        <v>81.786320000000003</v>
      </c>
      <c r="D18" s="163">
        <v>16.44231162127765</v>
      </c>
      <c r="E18" s="342">
        <v>0.15076422702972805</v>
      </c>
      <c r="F18" s="342">
        <v>0.341526758838607</v>
      </c>
    </row>
    <row r="19" spans="1:6" ht="14.25" customHeight="1">
      <c r="A19" s="378" t="s">
        <v>10</v>
      </c>
      <c r="B19" s="403">
        <v>46587.729320000013</v>
      </c>
      <c r="C19" s="403">
        <v>23947.265589999995</v>
      </c>
      <c r="D19" s="409">
        <v>-48.597482771671629</v>
      </c>
      <c r="E19" s="409">
        <v>99.999999999999972</v>
      </c>
      <c r="F19" s="409">
        <v>100.00000000000001</v>
      </c>
    </row>
    <row r="20" spans="1:6" ht="11.25" customHeight="1">
      <c r="A20" s="93"/>
      <c r="B20" s="197"/>
      <c r="C20" s="197"/>
      <c r="D20" s="139"/>
      <c r="E20" s="140"/>
      <c r="F20" s="140"/>
    </row>
    <row r="21" spans="1:6" ht="12.75" customHeight="1">
      <c r="A21" s="124" t="s">
        <v>340</v>
      </c>
      <c r="B21" s="91"/>
      <c r="C21" s="91"/>
      <c r="D21" s="91"/>
      <c r="E21" s="91"/>
      <c r="F21" s="91"/>
    </row>
    <row r="22" spans="1:6" ht="14.25" customHeight="1">
      <c r="A22" s="744">
        <v>2025</v>
      </c>
      <c r="B22" s="744"/>
      <c r="C22" s="744"/>
      <c r="D22" s="744"/>
      <c r="E22" s="744"/>
      <c r="F22" s="744"/>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744">
        <v>2026</v>
      </c>
      <c r="B38" s="744"/>
      <c r="C38" s="744"/>
      <c r="D38" s="744"/>
      <c r="E38" s="744"/>
      <c r="F38" s="744"/>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39"/>
  <sheetViews>
    <sheetView zoomScaleNormal="100" workbookViewId="0">
      <selection activeCell="F45" sqref="F45"/>
    </sheetView>
  </sheetViews>
  <sheetFormatPr defaultRowHeight="12"/>
  <cols>
    <col min="1" max="1" width="33.710937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714" t="s">
        <v>358</v>
      </c>
      <c r="B2" s="714"/>
      <c r="C2" s="714"/>
      <c r="D2" s="714"/>
      <c r="E2" s="714"/>
      <c r="F2" s="714"/>
    </row>
    <row r="3" spans="1:6" s="317" customFormat="1" ht="15.75" customHeight="1">
      <c r="A3" s="700" t="s">
        <v>359</v>
      </c>
      <c r="B3" s="700"/>
      <c r="C3" s="700"/>
      <c r="D3" s="700"/>
      <c r="E3" s="700"/>
      <c r="F3" s="700"/>
    </row>
    <row r="4" spans="1:6" s="88" customFormat="1">
      <c r="A4" s="506"/>
    </row>
    <row r="5" spans="1:6" ht="12" customHeight="1">
      <c r="A5" s="103"/>
      <c r="B5" s="102"/>
      <c r="C5" s="151"/>
      <c r="D5" s="103" t="s">
        <v>54</v>
      </c>
      <c r="E5" s="731" t="s">
        <v>13</v>
      </c>
      <c r="F5" s="732"/>
    </row>
    <row r="6" spans="1:6" ht="12" customHeight="1">
      <c r="A6" s="115" t="s">
        <v>57</v>
      </c>
      <c r="B6" s="726" t="s">
        <v>119</v>
      </c>
      <c r="C6" s="732"/>
      <c r="D6" s="103" t="s">
        <v>15</v>
      </c>
      <c r="E6" s="731" t="s">
        <v>15</v>
      </c>
      <c r="F6" s="732"/>
    </row>
    <row r="7" spans="1:6" ht="12" customHeight="1">
      <c r="A7" s="194" t="s">
        <v>37</v>
      </c>
      <c r="B7" s="727" t="s">
        <v>324</v>
      </c>
      <c r="C7" s="729"/>
      <c r="D7" s="105" t="s">
        <v>55</v>
      </c>
      <c r="E7" s="728" t="s">
        <v>19</v>
      </c>
      <c r="F7" s="729"/>
    </row>
    <row r="8" spans="1:6" ht="12" customHeight="1">
      <c r="A8" s="105"/>
      <c r="B8" s="102"/>
      <c r="C8" s="151"/>
      <c r="D8" s="105" t="s">
        <v>20</v>
      </c>
      <c r="E8" s="728" t="s">
        <v>20</v>
      </c>
      <c r="F8" s="729"/>
    </row>
    <row r="9" spans="1:6" ht="19.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ht="12.75">
      <c r="A11" s="157" t="s">
        <v>530</v>
      </c>
      <c r="B11" s="162">
        <v>296.12106</v>
      </c>
      <c r="C11" s="162">
        <v>244.34508</v>
      </c>
      <c r="D11" s="163">
        <v>-17.484734115162226</v>
      </c>
      <c r="E11" s="163">
        <v>72.996600291403595</v>
      </c>
      <c r="F11" s="163">
        <v>82.980816527299552</v>
      </c>
    </row>
    <row r="12" spans="1:6" ht="12.75">
      <c r="A12" s="157" t="s">
        <v>36</v>
      </c>
      <c r="B12" s="162">
        <v>97.229369999999989</v>
      </c>
      <c r="C12" s="162">
        <v>46.541919999999998</v>
      </c>
      <c r="D12" s="163">
        <v>-52.131830124992064</v>
      </c>
      <c r="E12" s="163">
        <v>23.967945604662454</v>
      </c>
      <c r="F12" s="163">
        <v>15.805869814723724</v>
      </c>
    </row>
    <row r="13" spans="1:6" ht="12.75">
      <c r="A13" s="169" t="s">
        <v>531</v>
      </c>
      <c r="B13" s="162">
        <v>12.313750000000001</v>
      </c>
      <c r="C13" s="162">
        <v>3.5727199999999999</v>
      </c>
      <c r="D13" s="589">
        <v>-70.985930362399756</v>
      </c>
      <c r="E13" s="566">
        <v>3.0354541039339491</v>
      </c>
      <c r="F13" s="567">
        <v>1.2133136579767174</v>
      </c>
    </row>
    <row r="14" spans="1:6" ht="14.25">
      <c r="A14" s="78" t="s">
        <v>10</v>
      </c>
      <c r="B14" s="423">
        <v>405.66417999999999</v>
      </c>
      <c r="C14" s="423">
        <v>294.45972</v>
      </c>
      <c r="D14" s="424">
        <v>-27.41293549753394</v>
      </c>
      <c r="E14" s="424">
        <v>100</v>
      </c>
      <c r="F14" s="424">
        <v>100</v>
      </c>
    </row>
    <row r="15" spans="1:6" ht="14.25">
      <c r="A15" s="127">
        <v>2025</v>
      </c>
      <c r="B15" s="141"/>
      <c r="C15" s="141"/>
      <c r="D15" s="141"/>
      <c r="E15" s="141"/>
      <c r="F15" s="141"/>
    </row>
    <row r="16" spans="1:6" ht="13.5">
      <c r="A16" s="124" t="s">
        <v>179</v>
      </c>
      <c r="B16" s="141"/>
      <c r="C16" s="141"/>
      <c r="D16" s="141"/>
      <c r="E16" s="141"/>
      <c r="F16" s="141"/>
    </row>
    <row r="17" spans="1:6">
      <c r="A17" s="141"/>
      <c r="B17" s="141"/>
      <c r="C17" s="141"/>
      <c r="D17" s="141"/>
      <c r="E17" s="141"/>
      <c r="F17" s="141"/>
    </row>
    <row r="18" spans="1:6" ht="14.25">
      <c r="C18" s="331"/>
      <c r="D18" s="126"/>
      <c r="E18" s="126"/>
      <c r="F18" s="126"/>
    </row>
    <row r="20" spans="1:6" s="88" customFormat="1" ht="14.25">
      <c r="A20" s="298"/>
    </row>
    <row r="22" spans="1:6">
      <c r="A22" s="263"/>
    </row>
    <row r="34" spans="1:1" ht="14.25">
      <c r="A34" s="127">
        <v>2026</v>
      </c>
    </row>
    <row r="39" spans="1:1">
      <c r="A39" s="263"/>
    </row>
  </sheetData>
  <sortState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P35"/>
  <sheetViews>
    <sheetView zoomScaleNormal="100" workbookViewId="0">
      <selection activeCell="M34" sqref="M34"/>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714" t="s">
        <v>355</v>
      </c>
      <c r="B2" s="714"/>
      <c r="C2" s="714"/>
      <c r="D2" s="714"/>
      <c r="E2" s="714"/>
      <c r="F2" s="714"/>
    </row>
    <row r="3" spans="1:6" s="317" customFormat="1" ht="15.75" customHeight="1">
      <c r="A3" s="700" t="s">
        <v>356</v>
      </c>
      <c r="B3" s="700"/>
      <c r="C3" s="700"/>
      <c r="D3" s="700"/>
      <c r="E3" s="700"/>
      <c r="F3" s="700"/>
    </row>
    <row r="4" spans="1:6">
      <c r="A4" s="73"/>
    </row>
    <row r="5" spans="1:6" ht="12" customHeight="1">
      <c r="A5" s="103"/>
      <c r="B5" s="102"/>
      <c r="C5" s="151"/>
      <c r="D5" s="103" t="s">
        <v>54</v>
      </c>
      <c r="E5" s="731" t="s">
        <v>13</v>
      </c>
      <c r="F5" s="732"/>
    </row>
    <row r="6" spans="1:6" ht="12" customHeight="1">
      <c r="A6" s="115" t="s">
        <v>57</v>
      </c>
      <c r="B6" s="737" t="s">
        <v>119</v>
      </c>
      <c r="C6" s="738"/>
      <c r="D6" s="103" t="s">
        <v>15</v>
      </c>
      <c r="E6" s="731" t="s">
        <v>15</v>
      </c>
      <c r="F6" s="732"/>
    </row>
    <row r="7" spans="1:6" ht="12" customHeight="1">
      <c r="A7" s="194" t="s">
        <v>37</v>
      </c>
      <c r="B7" s="739" t="s">
        <v>330</v>
      </c>
      <c r="C7" s="740"/>
      <c r="D7" s="105" t="s">
        <v>55</v>
      </c>
      <c r="E7" s="728" t="s">
        <v>19</v>
      </c>
      <c r="F7" s="729"/>
    </row>
    <row r="8" spans="1:6" ht="12" customHeight="1">
      <c r="A8" s="105"/>
      <c r="B8" s="102"/>
      <c r="C8" s="151"/>
      <c r="D8" s="105" t="s">
        <v>20</v>
      </c>
      <c r="E8" s="728" t="s">
        <v>20</v>
      </c>
      <c r="F8" s="729"/>
    </row>
    <row r="9" spans="1:6" ht="18.7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ht="14.25" customHeight="1">
      <c r="A11" s="208" t="s">
        <v>541</v>
      </c>
      <c r="B11" s="162">
        <v>46405.318399999996</v>
      </c>
      <c r="C11" s="162">
        <v>44865.914859999997</v>
      </c>
      <c r="D11" s="163">
        <v>-3.3172998119112118</v>
      </c>
      <c r="E11" s="345">
        <v>53.7251794854267</v>
      </c>
      <c r="F11" s="345">
        <v>54.245253084663446</v>
      </c>
    </row>
    <row r="12" spans="1:6" ht="14.25" customHeight="1">
      <c r="A12" s="169" t="s">
        <v>42</v>
      </c>
      <c r="B12" s="162">
        <v>23208.156999999999</v>
      </c>
      <c r="C12" s="162">
        <v>22129.348999999998</v>
      </c>
      <c r="D12" s="360">
        <v>-4.6484001293166095</v>
      </c>
      <c r="E12" s="345">
        <v>26.868954752198448</v>
      </c>
      <c r="F12" s="345">
        <v>26.755547966638389</v>
      </c>
    </row>
    <row r="13" spans="1:6" ht="14.25" customHeight="1">
      <c r="A13" s="208" t="s">
        <v>533</v>
      </c>
      <c r="B13" s="162">
        <v>9819.9897099999998</v>
      </c>
      <c r="C13" s="162">
        <v>7880.6878399999996</v>
      </c>
      <c r="D13" s="163">
        <v>-19.748512241567305</v>
      </c>
      <c r="E13" s="345">
        <v>11.368970796993676</v>
      </c>
      <c r="F13" s="345">
        <v>9.5281664866519051</v>
      </c>
    </row>
    <row r="14" spans="1:6" ht="14.25" customHeight="1">
      <c r="A14" s="208" t="s">
        <v>542</v>
      </c>
      <c r="B14" s="162">
        <v>4721.3738600000006</v>
      </c>
      <c r="C14" s="162">
        <v>5781.5252399999999</v>
      </c>
      <c r="D14" s="163">
        <v>22.454298503698645</v>
      </c>
      <c r="E14" s="345">
        <v>5.4661117904602481</v>
      </c>
      <c r="F14" s="345">
        <v>6.9901683903647829</v>
      </c>
    </row>
    <row r="15" spans="1:6" ht="14.25" customHeight="1">
      <c r="A15" s="328" t="s">
        <v>44</v>
      </c>
      <c r="B15" s="162">
        <v>2220.5232799999999</v>
      </c>
      <c r="C15" s="162">
        <v>2051.9074000000001</v>
      </c>
      <c r="D15" s="163">
        <v>-7.5935200283061111</v>
      </c>
      <c r="E15" s="345">
        <v>2.5707831749209249</v>
      </c>
      <c r="F15" s="345">
        <v>2.4808640716814696</v>
      </c>
    </row>
    <row r="16" spans="1:6" ht="14.25" customHeight="1">
      <c r="A16" s="378" t="s">
        <v>10</v>
      </c>
      <c r="B16" s="403">
        <v>86375.362250000006</v>
      </c>
      <c r="C16" s="403">
        <v>82709.384340000004</v>
      </c>
      <c r="D16" s="446">
        <v>-4.2442402723468771</v>
      </c>
      <c r="E16" s="381">
        <v>99.999999999999986</v>
      </c>
      <c r="F16" s="381">
        <v>100</v>
      </c>
    </row>
    <row r="17" spans="1:6" ht="14.25">
      <c r="A17" s="93"/>
      <c r="B17" s="197"/>
      <c r="C17" s="197"/>
      <c r="D17" s="139"/>
      <c r="E17" s="140"/>
      <c r="F17" s="140"/>
    </row>
    <row r="18" spans="1:6" ht="13.5">
      <c r="A18" s="124" t="s">
        <v>357</v>
      </c>
      <c r="B18" s="91"/>
      <c r="C18" s="91"/>
      <c r="D18" s="91"/>
      <c r="E18" s="91"/>
      <c r="F18" s="91"/>
    </row>
    <row r="19" spans="1:6" ht="14.25">
      <c r="A19" s="744">
        <v>2025</v>
      </c>
      <c r="B19" s="744"/>
      <c r="C19" s="744"/>
      <c r="D19" s="744"/>
      <c r="E19" s="744"/>
      <c r="F19" s="74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744">
        <v>2026</v>
      </c>
      <c r="B35" s="744"/>
      <c r="C35" s="744"/>
      <c r="D35" s="744"/>
      <c r="E35" s="744"/>
      <c r="F35" s="744"/>
    </row>
  </sheetData>
  <sortState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P35"/>
  <sheetViews>
    <sheetView topLeftCell="A11" zoomScaleNormal="100" workbookViewId="0">
      <selection activeCell="L38" sqref="L38"/>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714" t="s">
        <v>380</v>
      </c>
      <c r="B2" s="714"/>
      <c r="C2" s="714"/>
      <c r="D2" s="714"/>
      <c r="E2" s="714"/>
      <c r="F2" s="714"/>
    </row>
    <row r="3" spans="1:6" s="317" customFormat="1" ht="15.75" customHeight="1">
      <c r="A3" s="700" t="s">
        <v>381</v>
      </c>
      <c r="B3" s="700"/>
      <c r="C3" s="700"/>
      <c r="D3" s="700"/>
      <c r="E3" s="700"/>
      <c r="F3" s="700"/>
    </row>
    <row r="4" spans="1:6">
      <c r="A4" s="73"/>
    </row>
    <row r="5" spans="1:6" ht="12" customHeight="1">
      <c r="A5" s="103"/>
      <c r="B5" s="102"/>
      <c r="C5" s="151"/>
      <c r="D5" s="103" t="s">
        <v>54</v>
      </c>
      <c r="E5" s="731" t="s">
        <v>13</v>
      </c>
      <c r="F5" s="732"/>
    </row>
    <row r="6" spans="1:6" ht="12" customHeight="1">
      <c r="A6" s="115" t="s">
        <v>57</v>
      </c>
      <c r="B6" s="737" t="s">
        <v>119</v>
      </c>
      <c r="C6" s="738"/>
      <c r="D6" s="103" t="s">
        <v>15</v>
      </c>
      <c r="E6" s="731" t="s">
        <v>15</v>
      </c>
      <c r="F6" s="732"/>
    </row>
    <row r="7" spans="1:6" ht="12" customHeight="1">
      <c r="A7" s="194" t="s">
        <v>37</v>
      </c>
      <c r="B7" s="739" t="s">
        <v>330</v>
      </c>
      <c r="C7" s="740"/>
      <c r="D7" s="105" t="s">
        <v>55</v>
      </c>
      <c r="E7" s="728" t="s">
        <v>19</v>
      </c>
      <c r="F7" s="729"/>
    </row>
    <row r="8" spans="1:6" ht="12" customHeight="1">
      <c r="A8" s="105"/>
      <c r="B8" s="102"/>
      <c r="C8" s="151"/>
      <c r="D8" s="105" t="s">
        <v>20</v>
      </c>
      <c r="E8" s="728" t="s">
        <v>20</v>
      </c>
      <c r="F8" s="729"/>
    </row>
    <row r="9" spans="1:6" ht="18.75" customHeight="1" thickBot="1">
      <c r="A9" s="481" t="s">
        <v>677</v>
      </c>
      <c r="B9" s="83">
        <v>2025</v>
      </c>
      <c r="C9" s="83">
        <v>2026</v>
      </c>
      <c r="D9" s="83" t="s">
        <v>678</v>
      </c>
      <c r="E9" s="83">
        <v>2025</v>
      </c>
      <c r="F9" s="83">
        <v>2026</v>
      </c>
    </row>
    <row r="10" spans="1:6" ht="15.75" thickBot="1">
      <c r="A10" s="725" t="s">
        <v>445</v>
      </c>
      <c r="B10" s="725"/>
      <c r="C10" s="725"/>
      <c r="D10" s="725"/>
      <c r="E10" s="725"/>
      <c r="F10" s="725"/>
    </row>
    <row r="11" spans="1:6" ht="13.5" customHeight="1">
      <c r="A11" s="208" t="s">
        <v>541</v>
      </c>
      <c r="B11" s="162">
        <v>27578.87298</v>
      </c>
      <c r="C11" s="162">
        <v>24042.555339999999</v>
      </c>
      <c r="D11" s="360">
        <v>-12.822560380058</v>
      </c>
      <c r="E11" s="345">
        <v>60.443717221727631</v>
      </c>
      <c r="F11" s="345">
        <v>46.903334260589517</v>
      </c>
    </row>
    <row r="12" spans="1:6" ht="13.5" customHeight="1">
      <c r="A12" s="169" t="s">
        <v>42</v>
      </c>
      <c r="B12" s="162">
        <v>9286.81</v>
      </c>
      <c r="C12" s="162">
        <v>12977.968999999999</v>
      </c>
      <c r="D12" s="360">
        <v>39.746253019066828</v>
      </c>
      <c r="E12" s="531">
        <v>20.353598855870011</v>
      </c>
      <c r="F12" s="345">
        <v>25.318025036126159</v>
      </c>
    </row>
    <row r="13" spans="1:6" ht="13.5" customHeight="1">
      <c r="A13" s="208" t="s">
        <v>533</v>
      </c>
      <c r="B13" s="162">
        <v>5957.3033599999999</v>
      </c>
      <c r="C13" s="162">
        <v>7305.3384800000003</v>
      </c>
      <c r="D13" s="360">
        <v>22.628277234483505</v>
      </c>
      <c r="E13" s="345">
        <v>13.056427648693855</v>
      </c>
      <c r="F13" s="345">
        <v>14.25159379977066</v>
      </c>
    </row>
    <row r="14" spans="1:6" ht="13.5" customHeight="1">
      <c r="A14" s="169" t="s">
        <v>44</v>
      </c>
      <c r="B14" s="162">
        <v>1745.77172</v>
      </c>
      <c r="C14" s="162">
        <v>4818.1967500000001</v>
      </c>
      <c r="D14" s="360">
        <v>175.99237029684502</v>
      </c>
      <c r="E14" s="531">
        <v>3.8261509907925566</v>
      </c>
      <c r="F14" s="345">
        <v>9.3995621306755854</v>
      </c>
    </row>
    <row r="15" spans="1:6" ht="13.5" customHeight="1">
      <c r="A15" s="208" t="s">
        <v>542</v>
      </c>
      <c r="B15" s="162">
        <v>1058.6028100000001</v>
      </c>
      <c r="C15" s="162">
        <v>2115.74044</v>
      </c>
      <c r="D15" s="360">
        <v>99.861593036957828</v>
      </c>
      <c r="E15" s="345">
        <v>2.3201052829159621</v>
      </c>
      <c r="F15" s="345">
        <v>4.1274847728380752</v>
      </c>
    </row>
    <row r="16" spans="1:6" ht="14.25">
      <c r="A16" s="378" t="s">
        <v>10</v>
      </c>
      <c r="B16" s="403">
        <v>45627.36086999999</v>
      </c>
      <c r="C16" s="403">
        <v>51259.800009999999</v>
      </c>
      <c r="D16" s="450">
        <v>12.344433323785209</v>
      </c>
      <c r="E16" s="381">
        <v>100</v>
      </c>
      <c r="F16" s="381">
        <v>100</v>
      </c>
    </row>
    <row r="17" spans="1:6" ht="14.25">
      <c r="A17" s="93"/>
      <c r="B17" s="197"/>
      <c r="C17" s="197"/>
      <c r="D17" s="139"/>
      <c r="E17" s="140"/>
      <c r="F17" s="140"/>
    </row>
    <row r="18" spans="1:6" ht="13.5">
      <c r="A18" s="124" t="s">
        <v>404</v>
      </c>
      <c r="B18" s="91"/>
      <c r="C18" s="91"/>
      <c r="D18" s="91"/>
      <c r="E18" s="91"/>
      <c r="F18" s="91"/>
    </row>
    <row r="19" spans="1:6" ht="14.25">
      <c r="A19" s="744">
        <v>2025</v>
      </c>
      <c r="B19" s="744"/>
      <c r="C19" s="744"/>
      <c r="D19" s="744"/>
      <c r="E19" s="744"/>
      <c r="F19" s="74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2026</v>
      </c>
    </row>
    <row r="35" spans="1:1">
      <c r="A35" s="263"/>
    </row>
  </sheetData>
  <sortState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F41"/>
  <sheetViews>
    <sheetView topLeftCell="A16" zoomScaleNormal="100" workbookViewId="0">
      <selection activeCell="K43" sqref="K43"/>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714" t="s">
        <v>400</v>
      </c>
      <c r="B2" s="714"/>
      <c r="C2" s="714"/>
      <c r="D2" s="714"/>
      <c r="E2" s="714"/>
      <c r="F2" s="714"/>
    </row>
    <row r="3" spans="1:6" s="317" customFormat="1" ht="15.75" customHeight="1">
      <c r="A3" s="700" t="s">
        <v>401</v>
      </c>
      <c r="B3" s="700"/>
      <c r="C3" s="700"/>
      <c r="D3" s="700"/>
      <c r="E3" s="700"/>
      <c r="F3" s="700"/>
    </row>
    <row r="6" spans="1:6">
      <c r="A6" s="73"/>
    </row>
    <row r="7" spans="1:6" ht="12" customHeight="1">
      <c r="A7" s="103"/>
      <c r="B7" s="102"/>
      <c r="C7" s="151"/>
      <c r="D7" s="103" t="s">
        <v>54</v>
      </c>
      <c r="E7" s="731" t="s">
        <v>13</v>
      </c>
      <c r="F7" s="732"/>
    </row>
    <row r="8" spans="1:6" ht="12" customHeight="1">
      <c r="A8" s="115" t="s">
        <v>57</v>
      </c>
      <c r="B8" s="737" t="s">
        <v>119</v>
      </c>
      <c r="C8" s="738"/>
      <c r="D8" s="103" t="s">
        <v>15</v>
      </c>
      <c r="E8" s="731" t="s">
        <v>15</v>
      </c>
      <c r="F8" s="732"/>
    </row>
    <row r="9" spans="1:6" ht="12" customHeight="1">
      <c r="A9" s="194" t="s">
        <v>37</v>
      </c>
      <c r="B9" s="768" t="s">
        <v>503</v>
      </c>
      <c r="C9" s="740"/>
      <c r="D9" s="105" t="s">
        <v>55</v>
      </c>
      <c r="E9" s="728" t="s">
        <v>19</v>
      </c>
      <c r="F9" s="729"/>
    </row>
    <row r="10" spans="1:6" ht="12" customHeight="1">
      <c r="A10" s="105"/>
      <c r="B10" s="102"/>
      <c r="C10" s="151"/>
      <c r="D10" s="105" t="s">
        <v>20</v>
      </c>
      <c r="E10" s="728" t="s">
        <v>20</v>
      </c>
      <c r="F10" s="729"/>
    </row>
    <row r="11" spans="1:6" ht="18.75" customHeight="1" thickBot="1">
      <c r="A11" s="481" t="s">
        <v>677</v>
      </c>
      <c r="B11" s="83">
        <v>2025</v>
      </c>
      <c r="C11" s="83">
        <v>2026</v>
      </c>
      <c r="D11" s="83" t="s">
        <v>678</v>
      </c>
      <c r="E11" s="83">
        <v>2025</v>
      </c>
      <c r="F11" s="83">
        <v>2026</v>
      </c>
    </row>
    <row r="12" spans="1:6" ht="15.75" thickBot="1">
      <c r="A12" s="725" t="s">
        <v>445</v>
      </c>
      <c r="B12" s="725"/>
      <c r="C12" s="725"/>
      <c r="D12" s="725"/>
      <c r="E12" s="725"/>
      <c r="F12" s="725"/>
    </row>
    <row r="13" spans="1:6" ht="12.75">
      <c r="A13" s="211" t="s">
        <v>541</v>
      </c>
      <c r="B13" s="568">
        <v>35369.333530000004</v>
      </c>
      <c r="C13" s="568">
        <v>27212.317080000004</v>
      </c>
      <c r="D13" s="570">
        <v>-23.062397947310142</v>
      </c>
      <c r="E13" s="614">
        <v>44.462161427871891</v>
      </c>
      <c r="F13" s="570">
        <v>37.383497609482383</v>
      </c>
    </row>
    <row r="14" spans="1:6" ht="12.75">
      <c r="A14" s="208" t="s">
        <v>42</v>
      </c>
      <c r="B14" s="569">
        <v>23344.959510000001</v>
      </c>
      <c r="C14" s="569">
        <v>20474.725209999997</v>
      </c>
      <c r="D14" s="360">
        <v>-12.294878038963898</v>
      </c>
      <c r="E14" s="571">
        <v>29.346534261957657</v>
      </c>
      <c r="F14" s="360">
        <v>28.127587911482749</v>
      </c>
    </row>
    <row r="15" spans="1:6" ht="12.75">
      <c r="A15" s="208" t="s">
        <v>44</v>
      </c>
      <c r="B15" s="600">
        <v>8775.1744999999992</v>
      </c>
      <c r="C15" s="600">
        <v>12185.61989</v>
      </c>
      <c r="D15" s="602">
        <v>38.864701664907074</v>
      </c>
      <c r="E15" s="602">
        <v>11.031116117746787</v>
      </c>
      <c r="F15" s="602">
        <v>16.740253712635187</v>
      </c>
    </row>
    <row r="16" spans="1:6" ht="12.75">
      <c r="A16" s="208" t="s">
        <v>542</v>
      </c>
      <c r="B16" s="569">
        <v>2375.8593900000001</v>
      </c>
      <c r="C16" s="569">
        <v>5350.4215599999998</v>
      </c>
      <c r="D16" s="360">
        <v>125.19941973502058</v>
      </c>
      <c r="E16" s="571">
        <v>2.9866506712235812</v>
      </c>
      <c r="F16" s="360">
        <v>7.3502550705242253</v>
      </c>
    </row>
    <row r="17" spans="1:6" ht="13.5" customHeight="1">
      <c r="A17" s="280" t="s">
        <v>40</v>
      </c>
      <c r="B17" s="569">
        <v>4909.3095499999999</v>
      </c>
      <c r="C17" s="569">
        <v>4384.39005</v>
      </c>
      <c r="D17" s="360">
        <v>-10.692328415102692</v>
      </c>
      <c r="E17" s="571">
        <v>6.1714059024140466</v>
      </c>
      <c r="F17" s="360">
        <v>6.0231487995440238</v>
      </c>
    </row>
    <row r="18" spans="1:6" ht="12.75">
      <c r="A18" s="208" t="s">
        <v>533</v>
      </c>
      <c r="B18" s="569">
        <v>2279.3550499999997</v>
      </c>
      <c r="C18" s="569">
        <v>2612.1460400000001</v>
      </c>
      <c r="D18" s="360">
        <v>14.60022605956015</v>
      </c>
      <c r="E18" s="571">
        <v>2.8653367782170638</v>
      </c>
      <c r="F18" s="360">
        <v>3.5884910114371955</v>
      </c>
    </row>
    <row r="19" spans="1:6" ht="12" customHeight="1">
      <c r="A19" s="208" t="s">
        <v>36</v>
      </c>
      <c r="B19" s="569">
        <v>2297.4257000000002</v>
      </c>
      <c r="C19" s="569">
        <v>444.40359999999998</v>
      </c>
      <c r="D19" s="360">
        <v>-80.65645387356814</v>
      </c>
      <c r="E19" s="571">
        <v>2.8880530716050945</v>
      </c>
      <c r="F19" s="360">
        <v>0.61050886881130528</v>
      </c>
    </row>
    <row r="20" spans="1:6" ht="12.75">
      <c r="A20" s="328" t="s">
        <v>534</v>
      </c>
      <c r="B20" s="601">
        <v>197.87231</v>
      </c>
      <c r="C20" s="601">
        <v>128.30158</v>
      </c>
      <c r="D20" s="496">
        <v>-35.159406589027029</v>
      </c>
      <c r="E20" s="496">
        <v>0.24874176896388661</v>
      </c>
      <c r="F20" s="496">
        <v>0.17625701608291022</v>
      </c>
    </row>
    <row r="21" spans="1:6" ht="14.25">
      <c r="A21" s="78" t="s">
        <v>10</v>
      </c>
      <c r="B21" s="423">
        <v>79549.289539999998</v>
      </c>
      <c r="C21" s="423">
        <v>72792.325010000015</v>
      </c>
      <c r="D21" s="424">
        <v>-8.4940601846636987</v>
      </c>
      <c r="E21" s="526">
        <v>100</v>
      </c>
      <c r="F21" s="526">
        <v>100</v>
      </c>
    </row>
    <row r="22" spans="1:6" ht="12.75">
      <c r="A22" s="124" t="s">
        <v>405</v>
      </c>
      <c r="C22" s="91"/>
      <c r="D22" s="233"/>
      <c r="E22" s="233"/>
      <c r="F22" s="233"/>
    </row>
    <row r="23" spans="1:6" ht="15">
      <c r="A23" s="127">
        <v>2025</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2026</v>
      </c>
    </row>
  </sheetData>
  <sortState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2:O36"/>
  <sheetViews>
    <sheetView zoomScaleNormal="100" workbookViewId="0">
      <selection activeCell="I19" sqref="I19"/>
    </sheetView>
  </sheetViews>
  <sheetFormatPr defaultRowHeight="12.75"/>
  <cols>
    <col min="1" max="1" width="39.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8" ht="15.75" customHeight="1">
      <c r="A2" s="714" t="s">
        <v>403</v>
      </c>
      <c r="B2" s="714"/>
      <c r="C2" s="714"/>
      <c r="D2" s="714"/>
      <c r="E2" s="714"/>
      <c r="F2" s="714"/>
    </row>
    <row r="3" spans="1:8" ht="15.75">
      <c r="A3" s="700" t="s">
        <v>402</v>
      </c>
      <c r="B3" s="700"/>
      <c r="C3" s="700"/>
      <c r="D3" s="700"/>
      <c r="E3" s="700"/>
      <c r="F3" s="700"/>
    </row>
    <row r="6" spans="1:8">
      <c r="A6" s="103"/>
      <c r="B6" s="102"/>
      <c r="C6" s="151"/>
      <c r="D6" s="103" t="s">
        <v>54</v>
      </c>
      <c r="E6" s="731" t="s">
        <v>13</v>
      </c>
      <c r="F6" s="732"/>
    </row>
    <row r="7" spans="1:8" ht="14.25">
      <c r="A7" s="115" t="s">
        <v>57</v>
      </c>
      <c r="B7" s="737" t="s">
        <v>119</v>
      </c>
      <c r="C7" s="738"/>
      <c r="D7" s="103" t="s">
        <v>15</v>
      </c>
      <c r="E7" s="731" t="s">
        <v>15</v>
      </c>
      <c r="F7" s="732"/>
    </row>
    <row r="8" spans="1:8" ht="15">
      <c r="A8" s="194" t="s">
        <v>37</v>
      </c>
      <c r="B8" s="739" t="s">
        <v>330</v>
      </c>
      <c r="C8" s="740"/>
      <c r="D8" s="105" t="s">
        <v>55</v>
      </c>
      <c r="E8" s="728" t="s">
        <v>19</v>
      </c>
      <c r="F8" s="729"/>
    </row>
    <row r="9" spans="1:8">
      <c r="A9" s="105"/>
      <c r="B9" s="479"/>
      <c r="C9" s="151"/>
      <c r="D9" s="105" t="s">
        <v>20</v>
      </c>
      <c r="E9" s="728" t="s">
        <v>20</v>
      </c>
      <c r="F9" s="729"/>
    </row>
    <row r="10" spans="1:8" ht="18.75" customHeight="1" thickBot="1">
      <c r="A10" s="481" t="s">
        <v>677</v>
      </c>
      <c r="B10" s="83">
        <v>2025</v>
      </c>
      <c r="C10" s="83">
        <v>2026</v>
      </c>
      <c r="D10" s="83" t="s">
        <v>678</v>
      </c>
      <c r="E10" s="83">
        <v>2025</v>
      </c>
      <c r="F10" s="83">
        <v>2026</v>
      </c>
    </row>
    <row r="11" spans="1:8" ht="15.75" thickBot="1">
      <c r="A11" s="725" t="s">
        <v>455</v>
      </c>
      <c r="B11" s="725"/>
      <c r="C11" s="725"/>
      <c r="D11" s="725"/>
      <c r="E11" s="725"/>
      <c r="F11" s="725"/>
    </row>
    <row r="12" spans="1:8" ht="16.5" customHeight="1">
      <c r="A12" s="157" t="s">
        <v>541</v>
      </c>
      <c r="B12" s="162">
        <v>2224.1587799999998</v>
      </c>
      <c r="C12" s="162">
        <v>0</v>
      </c>
      <c r="D12" s="671">
        <v>-100</v>
      </c>
      <c r="E12" s="163">
        <v>100</v>
      </c>
      <c r="F12" s="163" t="s">
        <v>528</v>
      </c>
      <c r="G12" s="669"/>
      <c r="H12" s="669"/>
    </row>
    <row r="13" spans="1:8" ht="14.25">
      <c r="A13" s="588" t="s">
        <v>10</v>
      </c>
      <c r="B13" s="423">
        <v>2224.1587799999998</v>
      </c>
      <c r="C13" s="423">
        <v>0</v>
      </c>
      <c r="D13" s="442">
        <v>-100</v>
      </c>
      <c r="E13" s="534">
        <v>100</v>
      </c>
      <c r="F13" s="534" t="s">
        <v>528</v>
      </c>
    </row>
    <row r="14" spans="1:8" ht="11.25" customHeight="1">
      <c r="A14" s="93"/>
      <c r="B14" s="197"/>
      <c r="C14" s="197"/>
      <c r="D14" s="139"/>
      <c r="E14" s="140"/>
      <c r="F14" s="140"/>
    </row>
    <row r="15" spans="1:8">
      <c r="A15" s="124" t="s">
        <v>406</v>
      </c>
    </row>
    <row r="16" spans="1:8" ht="14.25">
      <c r="A16" s="127">
        <v>2025</v>
      </c>
    </row>
    <row r="17" spans="1:15">
      <c r="A17" s="124"/>
      <c r="K17" s="218"/>
      <c r="L17" s="218"/>
      <c r="M17" s="591"/>
      <c r="N17" s="591"/>
      <c r="O17" s="591"/>
    </row>
    <row r="18" spans="1:15">
      <c r="A18" s="124"/>
      <c r="K18" s="218"/>
      <c r="L18" s="218"/>
      <c r="M18" s="591"/>
      <c r="N18" s="591"/>
      <c r="O18" s="591"/>
    </row>
    <row r="19" spans="1:15">
      <c r="A19" s="124"/>
      <c r="K19" s="218"/>
      <c r="L19" s="218"/>
      <c r="M19" s="591"/>
      <c r="N19" s="591"/>
      <c r="O19" s="591"/>
    </row>
    <row r="20" spans="1:15">
      <c r="A20" s="124"/>
      <c r="K20" s="218"/>
      <c r="L20" s="218"/>
      <c r="M20" s="591"/>
      <c r="N20" s="591"/>
      <c r="O20" s="591"/>
    </row>
    <row r="21" spans="1:15">
      <c r="A21" s="124"/>
      <c r="K21" s="218"/>
      <c r="L21" s="218"/>
      <c r="M21" s="591"/>
      <c r="N21" s="591"/>
      <c r="O21" s="591"/>
    </row>
    <row r="22" spans="1:15">
      <c r="A22" s="124"/>
      <c r="K22" s="560"/>
      <c r="L22" s="560"/>
      <c r="N22" s="227"/>
      <c r="O22" s="227"/>
    </row>
    <row r="23" spans="1:15">
      <c r="A23" s="124"/>
    </row>
    <row r="24" spans="1:15">
      <c r="A24" s="124"/>
    </row>
    <row r="25" spans="1:15">
      <c r="A25" s="124"/>
    </row>
    <row r="26" spans="1:15">
      <c r="A26" s="124"/>
    </row>
    <row r="27" spans="1:15">
      <c r="A27" s="124"/>
    </row>
    <row r="28" spans="1:15">
      <c r="A28" s="124"/>
    </row>
    <row r="29" spans="1:15">
      <c r="A29" s="124"/>
    </row>
    <row r="30" spans="1:15">
      <c r="A30" s="124"/>
    </row>
    <row r="31" spans="1:15">
      <c r="A31" s="124"/>
    </row>
    <row r="32" spans="1:15">
      <c r="A32" s="124"/>
    </row>
    <row r="33" spans="1:1">
      <c r="A33" s="124"/>
    </row>
    <row r="34" spans="1:1">
      <c r="A34" s="124"/>
    </row>
    <row r="35" spans="1:1">
      <c r="A35" s="124"/>
    </row>
    <row r="36" spans="1:1" ht="27" customHeight="1">
      <c r="A36" s="127"/>
    </row>
  </sheetData>
  <sortState ref="A12:F12">
    <sortCondition descending="1" ref="C12"/>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2:AU45"/>
  <sheetViews>
    <sheetView topLeftCell="A17" zoomScaleNormal="100" workbookViewId="0">
      <selection activeCell="H42" sqref="H42"/>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769" t="s">
        <v>432</v>
      </c>
      <c r="B2" s="769"/>
      <c r="C2" s="769"/>
      <c r="D2" s="769"/>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700" t="s">
        <v>433</v>
      </c>
      <c r="B3" s="700"/>
      <c r="C3" s="700"/>
      <c r="D3" s="700"/>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731" t="s">
        <v>13</v>
      </c>
      <c r="F7" s="732"/>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731" t="s">
        <v>119</v>
      </c>
      <c r="C8" s="732"/>
      <c r="D8" s="103" t="s">
        <v>15</v>
      </c>
      <c r="E8" s="731" t="s">
        <v>15</v>
      </c>
      <c r="F8" s="732"/>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728" t="s">
        <v>330</v>
      </c>
      <c r="C9" s="729"/>
      <c r="D9" s="105" t="s">
        <v>55</v>
      </c>
      <c r="E9" s="728" t="s">
        <v>19</v>
      </c>
      <c r="F9" s="729"/>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728" t="s">
        <v>20</v>
      </c>
      <c r="F10" s="729"/>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81" t="s">
        <v>677</v>
      </c>
      <c r="B11" s="83">
        <v>2025</v>
      </c>
      <c r="C11" s="83">
        <v>2026</v>
      </c>
      <c r="D11" s="83" t="s">
        <v>678</v>
      </c>
      <c r="E11" s="83">
        <v>2025</v>
      </c>
      <c r="F11" s="83">
        <v>2026</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725" t="s">
        <v>445</v>
      </c>
      <c r="B12" s="725"/>
      <c r="C12" s="725"/>
      <c r="D12" s="725"/>
      <c r="E12" s="725"/>
      <c r="F12" s="725"/>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44</v>
      </c>
      <c r="B13" s="162">
        <v>7175.9956199999997</v>
      </c>
      <c r="C13" s="162">
        <v>10080.099</v>
      </c>
      <c r="D13" s="360">
        <v>40.46969276160177</v>
      </c>
      <c r="E13" s="345">
        <v>20.527209136531809</v>
      </c>
      <c r="F13" s="345">
        <v>35.487762230384767</v>
      </c>
      <c r="G13" s="317"/>
      <c r="H13" s="554"/>
      <c r="I13" s="554"/>
      <c r="J13" s="554"/>
      <c r="K13" s="554"/>
      <c r="L13" s="554"/>
      <c r="M13" s="554"/>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42</v>
      </c>
      <c r="B14" s="162">
        <v>15163.202600000001</v>
      </c>
      <c r="C14" s="162">
        <v>9203.5190000000002</v>
      </c>
      <c r="D14" s="360">
        <v>-39.303594083745871</v>
      </c>
      <c r="E14" s="345">
        <v>43.374919304898199</v>
      </c>
      <c r="F14" s="345">
        <v>32.401695058235887</v>
      </c>
      <c r="G14" s="317"/>
      <c r="H14" s="554"/>
      <c r="I14" s="554"/>
      <c r="J14" s="554"/>
      <c r="K14" s="554"/>
      <c r="L14" s="554"/>
      <c r="M14" s="554"/>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541</v>
      </c>
      <c r="B15" s="162">
        <v>8330.1009279000009</v>
      </c>
      <c r="C15" s="162">
        <v>6515.5513419999997</v>
      </c>
      <c r="D15" s="360">
        <v>-21.783044426539078</v>
      </c>
      <c r="E15" s="345">
        <v>23.828571383021693</v>
      </c>
      <c r="F15" s="345">
        <v>22.938498602519715</v>
      </c>
      <c r="G15" s="317"/>
      <c r="H15" s="554"/>
      <c r="I15" s="554"/>
      <c r="J15" s="554"/>
      <c r="K15" s="554"/>
      <c r="L15" s="554"/>
      <c r="M15" s="554"/>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157" t="s">
        <v>40</v>
      </c>
      <c r="B16" s="162">
        <v>1964.22975</v>
      </c>
      <c r="C16" s="162">
        <v>2235.9588399999998</v>
      </c>
      <c r="D16" s="360">
        <v>13.833875085131965</v>
      </c>
      <c r="E16" s="345">
        <v>5.6187541082205392</v>
      </c>
      <c r="F16" s="345">
        <v>7.8718647178809373</v>
      </c>
      <c r="G16" s="317"/>
      <c r="H16" s="554"/>
      <c r="I16" s="554"/>
      <c r="J16" s="554"/>
      <c r="K16" s="554"/>
      <c r="L16" s="554"/>
      <c r="M16" s="554"/>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2217.5656885000003</v>
      </c>
      <c r="C17" s="162">
        <v>263.9118264</v>
      </c>
      <c r="D17" s="360">
        <v>-88.099030041427341</v>
      </c>
      <c r="E17" s="345">
        <v>6.3434312215810227</v>
      </c>
      <c r="F17" s="345">
        <v>0.92912184146899568</v>
      </c>
      <c r="G17" s="317"/>
      <c r="H17" s="554"/>
      <c r="I17" s="554"/>
      <c r="J17" s="554"/>
      <c r="K17" s="554"/>
      <c r="L17" s="554"/>
      <c r="M17" s="554"/>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328" t="s">
        <v>534</v>
      </c>
      <c r="B18" s="162">
        <v>58.636611900000005</v>
      </c>
      <c r="C18" s="162">
        <v>64.998999999999995</v>
      </c>
      <c r="D18" s="360">
        <v>10.850538415914146</v>
      </c>
      <c r="E18" s="345">
        <v>0.16773226452010431</v>
      </c>
      <c r="F18" s="345">
        <v>0.22883396851685478</v>
      </c>
      <c r="H18" s="555"/>
      <c r="I18" s="554"/>
      <c r="J18" s="555"/>
      <c r="K18" s="555"/>
      <c r="L18" s="555"/>
      <c r="M18" s="555"/>
    </row>
    <row r="19" spans="1:47" ht="13.5" customHeight="1">
      <c r="A19" s="208" t="s">
        <v>533</v>
      </c>
      <c r="B19" s="162">
        <v>48.725999999999999</v>
      </c>
      <c r="C19" s="162">
        <v>40.397807200000003</v>
      </c>
      <c r="D19" s="360">
        <v>-17.091886877642317</v>
      </c>
      <c r="E19" s="345">
        <v>0.13938258122663807</v>
      </c>
      <c r="F19" s="345">
        <v>0.1422235809928579</v>
      </c>
      <c r="H19" s="555"/>
      <c r="I19" s="554"/>
      <c r="J19" s="555"/>
      <c r="K19" s="555"/>
      <c r="L19" s="555"/>
      <c r="M19" s="555"/>
    </row>
    <row r="20" spans="1:47" ht="14.25" customHeight="1">
      <c r="A20" s="425" t="s">
        <v>10</v>
      </c>
      <c r="B20" s="423">
        <v>34958.457198299999</v>
      </c>
      <c r="C20" s="423">
        <v>28404.436815599995</v>
      </c>
      <c r="D20" s="424">
        <v>-18.748025250435596</v>
      </c>
      <c r="E20" s="424">
        <v>100.00000000000001</v>
      </c>
      <c r="F20" s="424">
        <v>100.00000000000001</v>
      </c>
      <c r="I20" s="87"/>
      <c r="J20" s="87"/>
    </row>
    <row r="21" spans="1:47">
      <c r="B21" s="261"/>
      <c r="C21" s="261"/>
      <c r="D21" s="262"/>
    </row>
    <row r="22" spans="1:47">
      <c r="B22" s="261"/>
      <c r="C22" s="261"/>
      <c r="D22" s="262"/>
    </row>
    <row r="23" spans="1:47">
      <c r="A23" s="263" t="s">
        <v>498</v>
      </c>
    </row>
    <row r="24" spans="1:47" ht="14.25">
      <c r="A24" s="127">
        <v>2025</v>
      </c>
    </row>
    <row r="25" spans="1:47">
      <c r="A25" s="263"/>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ht="14.25">
      <c r="A42" s="127">
        <v>2022</v>
      </c>
    </row>
    <row r="45" spans="1:1" ht="14.25">
      <c r="A45" s="127">
        <v>2026</v>
      </c>
    </row>
  </sheetData>
  <sortState ref="A13:F19">
    <sortCondition descending="1" ref="C13:C19"/>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F42"/>
  <sheetViews>
    <sheetView zoomScaleNormal="100" workbookViewId="0">
      <selection activeCell="I56" sqref="I56"/>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714" t="s">
        <v>465</v>
      </c>
      <c r="B2" s="714"/>
      <c r="C2" s="714"/>
      <c r="D2" s="714"/>
      <c r="E2" s="714"/>
      <c r="F2" s="714"/>
    </row>
    <row r="3" spans="1:6" s="317" customFormat="1" ht="15.75" customHeight="1">
      <c r="A3" s="700" t="s">
        <v>377</v>
      </c>
      <c r="B3" s="700"/>
      <c r="C3" s="700"/>
      <c r="D3" s="700"/>
      <c r="E3" s="700"/>
      <c r="F3" s="700"/>
    </row>
    <row r="6" spans="1:6">
      <c r="A6" s="73"/>
    </row>
    <row r="7" spans="1:6" ht="12" customHeight="1">
      <c r="A7" s="103"/>
      <c r="B7" s="102"/>
      <c r="C7" s="151"/>
      <c r="D7" s="103" t="s">
        <v>54</v>
      </c>
      <c r="E7" s="731" t="s">
        <v>13</v>
      </c>
      <c r="F7" s="732"/>
    </row>
    <row r="8" spans="1:6" ht="12" customHeight="1">
      <c r="A8" s="115" t="s">
        <v>57</v>
      </c>
      <c r="B8" s="737" t="s">
        <v>119</v>
      </c>
      <c r="C8" s="738"/>
      <c r="D8" s="103" t="s">
        <v>15</v>
      </c>
      <c r="E8" s="731" t="s">
        <v>15</v>
      </c>
      <c r="F8" s="732"/>
    </row>
    <row r="9" spans="1:6" ht="12" customHeight="1">
      <c r="A9" s="194" t="s">
        <v>37</v>
      </c>
      <c r="B9" s="768" t="s">
        <v>503</v>
      </c>
      <c r="C9" s="740"/>
      <c r="D9" s="105" t="s">
        <v>55</v>
      </c>
      <c r="E9" s="728" t="s">
        <v>19</v>
      </c>
      <c r="F9" s="729"/>
    </row>
    <row r="10" spans="1:6" ht="12" customHeight="1">
      <c r="A10" s="105"/>
      <c r="B10" s="102"/>
      <c r="C10" s="151"/>
      <c r="D10" s="105" t="s">
        <v>20</v>
      </c>
      <c r="E10" s="728" t="s">
        <v>20</v>
      </c>
      <c r="F10" s="729"/>
    </row>
    <row r="11" spans="1:6" ht="18.75" customHeight="1" thickBot="1">
      <c r="A11" s="481" t="s">
        <v>677</v>
      </c>
      <c r="B11" s="83">
        <v>2025</v>
      </c>
      <c r="C11" s="83">
        <v>2026</v>
      </c>
      <c r="D11" s="83" t="s">
        <v>678</v>
      </c>
      <c r="E11" s="83">
        <v>2025</v>
      </c>
      <c r="F11" s="83">
        <v>2026</v>
      </c>
    </row>
    <row r="12" spans="1:6" ht="15.75" thickBot="1">
      <c r="A12" s="725" t="s">
        <v>445</v>
      </c>
      <c r="B12" s="725"/>
      <c r="C12" s="725"/>
      <c r="D12" s="725"/>
      <c r="E12" s="725"/>
      <c r="F12" s="725"/>
    </row>
    <row r="13" spans="1:6" ht="12.75">
      <c r="A13" s="157" t="s">
        <v>36</v>
      </c>
      <c r="B13" s="162">
        <v>571.97019999999998</v>
      </c>
      <c r="C13" s="162">
        <v>1320.05008</v>
      </c>
      <c r="D13" s="163">
        <v>130.79000968931598</v>
      </c>
      <c r="E13" s="343">
        <v>1.3721198046908605</v>
      </c>
      <c r="F13" s="163">
        <v>3.1063002034796767</v>
      </c>
    </row>
    <row r="14" spans="1:6" ht="12.75">
      <c r="A14" s="208" t="s">
        <v>541</v>
      </c>
      <c r="B14" s="162">
        <v>16302.52318</v>
      </c>
      <c r="C14" s="162">
        <v>16340.82149</v>
      </c>
      <c r="D14" s="163">
        <v>0.23492259190274201</v>
      </c>
      <c r="E14" s="343">
        <v>39.108706925133205</v>
      </c>
      <c r="F14" s="163">
        <v>38.452705612056832</v>
      </c>
    </row>
    <row r="15" spans="1:6" ht="12.75">
      <c r="A15" s="280" t="s">
        <v>40</v>
      </c>
      <c r="B15" s="162">
        <v>1472.1243200000001</v>
      </c>
      <c r="C15" s="162">
        <v>2144.4906900000001</v>
      </c>
      <c r="D15" s="163">
        <v>45.673205779251028</v>
      </c>
      <c r="E15" s="343">
        <v>3.5315317728774436</v>
      </c>
      <c r="F15" s="163">
        <v>5.0463478375814894</v>
      </c>
    </row>
    <row r="16" spans="1:6" ht="12.75">
      <c r="A16" s="157" t="s">
        <v>533</v>
      </c>
      <c r="B16" s="162">
        <v>2864.0408399999997</v>
      </c>
      <c r="C16" s="162">
        <v>4947.8936800000001</v>
      </c>
      <c r="D16" s="163">
        <v>72.759187330582932</v>
      </c>
      <c r="E16" s="343">
        <v>6.8706501807392195</v>
      </c>
      <c r="F16" s="163">
        <v>11.643227312239402</v>
      </c>
    </row>
    <row r="17" spans="1:6" ht="12.75">
      <c r="A17" s="208" t="s">
        <v>44</v>
      </c>
      <c r="B17" s="162">
        <v>1509.8546699999999</v>
      </c>
      <c r="C17" s="162">
        <v>1355.1493500000001</v>
      </c>
      <c r="D17" s="163">
        <v>-10.2463715928368</v>
      </c>
      <c r="E17" s="343">
        <v>3.6220444612533722</v>
      </c>
      <c r="F17" s="163">
        <v>3.1888946983362567</v>
      </c>
    </row>
    <row r="18" spans="1:6" ht="12.75">
      <c r="A18" s="208" t="s">
        <v>42</v>
      </c>
      <c r="B18" s="162">
        <v>16173.915929999999</v>
      </c>
      <c r="C18" s="162">
        <v>14881.305319999999</v>
      </c>
      <c r="D18" s="163">
        <v>-7.9919458935879373</v>
      </c>
      <c r="E18" s="343">
        <v>38.80018638551099</v>
      </c>
      <c r="F18" s="163">
        <v>35.018218205448079</v>
      </c>
    </row>
    <row r="19" spans="1:6" ht="12.75">
      <c r="A19" s="208" t="s">
        <v>534</v>
      </c>
      <c r="B19" s="162">
        <v>2212.8254900000002</v>
      </c>
      <c r="C19" s="162">
        <v>916.82369999999992</v>
      </c>
      <c r="D19" s="163">
        <v>-58.567735949209457</v>
      </c>
      <c r="E19" s="163">
        <v>5.3084263466064456</v>
      </c>
      <c r="F19" s="163">
        <v>2.1574406069995389</v>
      </c>
    </row>
    <row r="20" spans="1:6" ht="12.75">
      <c r="A20" s="328" t="s">
        <v>542</v>
      </c>
      <c r="B20" s="329">
        <v>577.89545999999996</v>
      </c>
      <c r="C20" s="329">
        <v>589.36092000000008</v>
      </c>
      <c r="D20" s="342">
        <v>1.9840024353193764</v>
      </c>
      <c r="E20" s="342">
        <v>1.3863341231884718</v>
      </c>
      <c r="F20" s="342">
        <v>1.3868655238587384</v>
      </c>
    </row>
    <row r="21" spans="1:6" ht="14.25">
      <c r="A21" s="78" t="s">
        <v>10</v>
      </c>
      <c r="B21" s="423">
        <v>41685.150089999996</v>
      </c>
      <c r="C21" s="423">
        <v>42495.895229999995</v>
      </c>
      <c r="D21" s="424">
        <v>1.9449255628192885</v>
      </c>
      <c r="E21" s="526">
        <v>100</v>
      </c>
      <c r="F21" s="526">
        <v>100.00000000000003</v>
      </c>
    </row>
    <row r="22" spans="1:6" ht="14.25">
      <c r="A22" s="204"/>
      <c r="B22" s="197"/>
      <c r="C22" s="197"/>
      <c r="D22" s="139"/>
      <c r="E22" s="140"/>
      <c r="F22" s="140"/>
    </row>
    <row r="23" spans="1:6" ht="12.75">
      <c r="A23" s="124" t="s">
        <v>407</v>
      </c>
      <c r="C23" s="91"/>
      <c r="D23" s="233"/>
      <c r="E23" s="233"/>
      <c r="F23" s="233"/>
    </row>
    <row r="24" spans="1:6" ht="13.5">
      <c r="A24" s="82">
        <v>2025</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2026</v>
      </c>
    </row>
  </sheetData>
  <sortState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2:F38"/>
  <sheetViews>
    <sheetView zoomScaleNormal="100" workbookViewId="0">
      <selection activeCell="K33" sqref="K33"/>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714" t="s">
        <v>379</v>
      </c>
      <c r="B2" s="714"/>
      <c r="C2" s="714"/>
      <c r="D2" s="714"/>
      <c r="E2" s="714"/>
      <c r="F2" s="714"/>
    </row>
    <row r="3" spans="1:6" ht="15" customHeight="1">
      <c r="A3" s="700" t="s">
        <v>378</v>
      </c>
      <c r="B3" s="700"/>
      <c r="C3" s="700"/>
      <c r="D3" s="700"/>
      <c r="E3" s="700"/>
      <c r="F3" s="700"/>
    </row>
    <row r="6" spans="1:6">
      <c r="A6" s="103"/>
      <c r="B6" s="102"/>
      <c r="C6" s="151"/>
      <c r="D6" s="103" t="s">
        <v>54</v>
      </c>
      <c r="E6" s="731" t="s">
        <v>13</v>
      </c>
      <c r="F6" s="732"/>
    </row>
    <row r="7" spans="1:6" ht="14.25">
      <c r="A7" s="115" t="s">
        <v>57</v>
      </c>
      <c r="B7" s="737" t="s">
        <v>119</v>
      </c>
      <c r="C7" s="738"/>
      <c r="D7" s="103" t="s">
        <v>15</v>
      </c>
      <c r="E7" s="731" t="s">
        <v>15</v>
      </c>
      <c r="F7" s="732"/>
    </row>
    <row r="8" spans="1:6" ht="15">
      <c r="A8" s="194" t="s">
        <v>37</v>
      </c>
      <c r="B8" s="739" t="s">
        <v>330</v>
      </c>
      <c r="C8" s="740"/>
      <c r="D8" s="105" t="s">
        <v>55</v>
      </c>
      <c r="E8" s="728" t="s">
        <v>19</v>
      </c>
      <c r="F8" s="729"/>
    </row>
    <row r="9" spans="1:6">
      <c r="A9" s="105"/>
      <c r="B9" s="479"/>
      <c r="C9" s="151"/>
      <c r="D9" s="105" t="s">
        <v>20</v>
      </c>
      <c r="E9" s="728" t="s">
        <v>20</v>
      </c>
      <c r="F9" s="729"/>
    </row>
    <row r="10" spans="1:6" ht="18.75" customHeight="1" thickBot="1">
      <c r="A10" s="481" t="s">
        <v>677</v>
      </c>
      <c r="B10" s="83">
        <v>2025</v>
      </c>
      <c r="C10" s="83">
        <v>2026</v>
      </c>
      <c r="D10" s="83" t="s">
        <v>678</v>
      </c>
      <c r="E10" s="83">
        <v>2025</v>
      </c>
      <c r="F10" s="83">
        <v>2026</v>
      </c>
    </row>
    <row r="11" spans="1:6" ht="15.75" thickBot="1">
      <c r="A11" s="725" t="s">
        <v>455</v>
      </c>
      <c r="B11" s="725"/>
      <c r="C11" s="725"/>
      <c r="D11" s="725"/>
      <c r="E11" s="725"/>
      <c r="F11" s="725"/>
    </row>
    <row r="12" spans="1:6" ht="16.5" customHeight="1">
      <c r="A12" s="208" t="s">
        <v>40</v>
      </c>
      <c r="B12" s="162">
        <v>0</v>
      </c>
      <c r="C12" s="162">
        <v>3559.5756000000001</v>
      </c>
      <c r="D12" s="345">
        <v>0</v>
      </c>
      <c r="E12" s="345">
        <v>0</v>
      </c>
      <c r="F12" s="345">
        <v>98.101671686433207</v>
      </c>
    </row>
    <row r="13" spans="1:6" ht="16.5" customHeight="1">
      <c r="A13" s="157" t="s">
        <v>541</v>
      </c>
      <c r="B13" s="162">
        <v>305.49847</v>
      </c>
      <c r="C13" s="162">
        <v>68.88</v>
      </c>
      <c r="D13" s="572">
        <v>-77.453242237186984</v>
      </c>
      <c r="E13" s="345">
        <v>8.5081437226452241</v>
      </c>
      <c r="F13" s="345">
        <v>1.8983283135667968</v>
      </c>
    </row>
    <row r="14" spans="1:6" ht="15.75" customHeight="1">
      <c r="A14" s="208" t="s">
        <v>42</v>
      </c>
      <c r="B14" s="162">
        <v>3127.348</v>
      </c>
      <c r="C14" s="162">
        <v>0</v>
      </c>
      <c r="D14" s="572">
        <v>-100</v>
      </c>
      <c r="E14" s="345">
        <v>87.096757815929791</v>
      </c>
      <c r="F14" s="345">
        <v>0</v>
      </c>
    </row>
    <row r="15" spans="1:6" ht="17.25" customHeight="1">
      <c r="A15" s="613" t="s">
        <v>542</v>
      </c>
      <c r="B15" s="365">
        <v>157.81301999999999</v>
      </c>
      <c r="C15" s="162">
        <v>0</v>
      </c>
      <c r="D15" s="572">
        <v>-100</v>
      </c>
      <c r="E15" s="345">
        <v>4.3950984614249791</v>
      </c>
      <c r="F15" s="527">
        <v>0</v>
      </c>
    </row>
    <row r="16" spans="1:6" ht="14.25">
      <c r="A16" s="388" t="s">
        <v>10</v>
      </c>
      <c r="B16" s="399">
        <v>3590.65949</v>
      </c>
      <c r="C16" s="399">
        <v>3628.4556000000002</v>
      </c>
      <c r="D16" s="410">
        <v>1.0526230656307645</v>
      </c>
      <c r="E16" s="410">
        <v>100</v>
      </c>
      <c r="F16" s="410">
        <v>100</v>
      </c>
    </row>
    <row r="17" spans="1:6" ht="14.25">
      <c r="A17" s="353"/>
      <c r="B17" s="438"/>
      <c r="C17" s="438"/>
      <c r="D17" s="439"/>
      <c r="E17" s="439"/>
      <c r="F17" s="439"/>
    </row>
    <row r="18" spans="1:6" ht="12" customHeight="1">
      <c r="A18" s="124"/>
    </row>
    <row r="19" spans="1:6" ht="14.25">
      <c r="A19" s="127">
        <v>2025</v>
      </c>
    </row>
    <row r="20" spans="1:6">
      <c r="A20" s="263"/>
    </row>
    <row r="38" spans="1:1" ht="14.25">
      <c r="A38" s="127">
        <v>2026</v>
      </c>
    </row>
  </sheetData>
  <sortState ref="A12:F15">
    <sortCondition descending="1" ref="C12:C15"/>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28"/>
  <sheetViews>
    <sheetView zoomScale="118" zoomScaleNormal="118" workbookViewId="0">
      <selection activeCell="E16" sqref="E16"/>
    </sheetView>
  </sheetViews>
  <sheetFormatPr defaultRowHeight="15"/>
  <cols>
    <col min="1" max="1" width="4.140625" style="452" customWidth="1"/>
    <col min="2" max="2" width="91.140625" style="452" customWidth="1"/>
    <col min="3" max="3" width="1.7109375" style="452" customWidth="1"/>
    <col min="4" max="4" width="2.42578125" style="452" customWidth="1"/>
    <col min="5" max="5" width="92.85546875" style="452" customWidth="1"/>
    <col min="6" max="6" width="82.7109375" style="452" customWidth="1"/>
    <col min="7" max="10" width="5.42578125" style="452" customWidth="1"/>
    <col min="11" max="16384" width="9.140625" style="452"/>
  </cols>
  <sheetData>
    <row r="1" spans="1:16">
      <c r="A1" s="64"/>
      <c r="B1" s="451"/>
      <c r="C1" s="64"/>
      <c r="D1" s="64"/>
      <c r="F1" s="64"/>
      <c r="G1" s="64"/>
      <c r="H1" s="64"/>
      <c r="I1" s="64"/>
      <c r="J1" s="64"/>
      <c r="K1" s="64"/>
      <c r="L1" s="64"/>
      <c r="M1" s="64"/>
      <c r="N1" s="64"/>
      <c r="O1" s="64"/>
      <c r="P1" s="64"/>
    </row>
    <row r="2" spans="1:16" ht="21">
      <c r="A2" s="580" t="s">
        <v>69</v>
      </c>
      <c r="B2" s="581"/>
      <c r="C2" s="581"/>
      <c r="D2" s="580" t="s">
        <v>5</v>
      </c>
      <c r="E2" s="581"/>
      <c r="F2" s="64"/>
      <c r="G2" s="64"/>
      <c r="H2" s="64"/>
      <c r="I2" s="64"/>
      <c r="J2" s="64"/>
      <c r="K2" s="64"/>
      <c r="L2" s="64"/>
      <c r="M2" s="64"/>
      <c r="N2" s="64"/>
      <c r="O2" s="64"/>
      <c r="P2" s="64"/>
    </row>
    <row r="3" spans="1:16" ht="18.75">
      <c r="A3" s="453"/>
      <c r="B3" s="454"/>
      <c r="C3" s="64"/>
      <c r="D3" s="453"/>
      <c r="E3" s="64"/>
      <c r="F3" s="64"/>
      <c r="G3" s="64"/>
      <c r="H3" s="64"/>
      <c r="I3" s="64"/>
      <c r="J3" s="64"/>
      <c r="K3" s="64"/>
      <c r="L3" s="64"/>
      <c r="M3" s="64"/>
      <c r="N3" s="64"/>
      <c r="O3" s="64"/>
      <c r="P3" s="64"/>
    </row>
    <row r="4" spans="1:16" ht="18.75">
      <c r="A4" s="484" t="s">
        <v>322</v>
      </c>
      <c r="B4" s="483"/>
      <c r="C4" s="483"/>
      <c r="D4" s="484" t="s">
        <v>323</v>
      </c>
      <c r="E4" s="483"/>
      <c r="F4" s="64"/>
      <c r="G4" s="64"/>
      <c r="H4" s="64"/>
      <c r="I4" s="64"/>
      <c r="J4" s="64"/>
      <c r="K4" s="64"/>
      <c r="L4" s="64"/>
      <c r="M4" s="64"/>
      <c r="N4" s="64"/>
      <c r="O4" s="64"/>
      <c r="P4" s="64"/>
    </row>
    <row r="5" spans="1:16">
      <c r="A5" s="64"/>
      <c r="B5" s="456"/>
      <c r="C5" s="64"/>
      <c r="D5" s="64"/>
      <c r="E5" s="456"/>
      <c r="F5" s="64"/>
      <c r="G5" s="64"/>
      <c r="H5" s="64"/>
      <c r="I5" s="64"/>
      <c r="J5" s="64"/>
      <c r="K5" s="64"/>
      <c r="L5" s="64"/>
      <c r="M5" s="64"/>
      <c r="N5" s="64"/>
      <c r="O5" s="64"/>
      <c r="P5" s="64"/>
    </row>
    <row r="6" spans="1:16" ht="48" customHeight="1">
      <c r="A6" s="457" t="s">
        <v>9</v>
      </c>
      <c r="B6" s="482" t="s">
        <v>686</v>
      </c>
      <c r="C6" s="458"/>
      <c r="D6" s="457" t="s">
        <v>9</v>
      </c>
      <c r="E6" s="482" t="s">
        <v>687</v>
      </c>
      <c r="F6" s="482"/>
      <c r="G6" s="482"/>
      <c r="H6" s="482"/>
      <c r="I6" s="482"/>
      <c r="J6" s="482"/>
      <c r="K6" s="482"/>
      <c r="L6" s="482"/>
      <c r="M6" s="482"/>
      <c r="N6" s="482"/>
      <c r="O6" s="482"/>
      <c r="P6" s="482"/>
    </row>
    <row r="7" spans="1:16" ht="27.75" customHeight="1">
      <c r="A7" s="457" t="s">
        <v>9</v>
      </c>
      <c r="B7" s="482" t="s">
        <v>701</v>
      </c>
      <c r="C7" s="463"/>
      <c r="D7" s="457" t="s">
        <v>9</v>
      </c>
      <c r="E7" s="482" t="s">
        <v>702</v>
      </c>
      <c r="F7" s="690"/>
      <c r="G7" s="690"/>
      <c r="H7" s="690"/>
      <c r="I7" s="690"/>
      <c r="J7" s="690"/>
      <c r="K7" s="690"/>
      <c r="L7" s="690"/>
      <c r="M7" s="690"/>
      <c r="N7" s="690"/>
      <c r="O7" s="690"/>
      <c r="P7" s="690"/>
    </row>
    <row r="8" spans="1:16" ht="36" customHeight="1">
      <c r="A8" s="457" t="s">
        <v>9</v>
      </c>
      <c r="B8" s="482" t="s">
        <v>683</v>
      </c>
      <c r="C8" s="463"/>
      <c r="D8" s="457" t="s">
        <v>9</v>
      </c>
      <c r="E8" s="482" t="s">
        <v>688</v>
      </c>
      <c r="F8" s="690"/>
      <c r="G8" s="690"/>
      <c r="H8" s="690"/>
      <c r="I8" s="690"/>
      <c r="J8" s="690"/>
      <c r="K8" s="690"/>
      <c r="L8" s="690"/>
      <c r="M8" s="690"/>
      <c r="N8" s="690"/>
      <c r="O8" s="690"/>
      <c r="P8" s="690"/>
    </row>
    <row r="9" spans="1:16" ht="30">
      <c r="A9" s="457" t="s">
        <v>9</v>
      </c>
      <c r="B9" s="482" t="s">
        <v>684</v>
      </c>
      <c r="C9" s="463"/>
      <c r="D9" s="457" t="s">
        <v>9</v>
      </c>
      <c r="E9" s="482" t="s">
        <v>689</v>
      </c>
      <c r="F9" s="690"/>
      <c r="G9" s="690"/>
      <c r="H9" s="690"/>
      <c r="I9" s="690"/>
      <c r="J9" s="690"/>
      <c r="K9" s="690"/>
      <c r="L9" s="690"/>
      <c r="M9" s="690"/>
      <c r="N9" s="690"/>
      <c r="O9" s="690"/>
      <c r="P9" s="690"/>
    </row>
    <row r="10" spans="1:16" ht="30">
      <c r="A10" s="457" t="s">
        <v>9</v>
      </c>
      <c r="B10" s="482" t="s">
        <v>685</v>
      </c>
      <c r="C10" s="463"/>
      <c r="D10" s="457" t="s">
        <v>9</v>
      </c>
      <c r="E10" s="482" t="s">
        <v>690</v>
      </c>
      <c r="F10" s="690"/>
      <c r="G10" s="690"/>
      <c r="H10" s="690"/>
      <c r="I10" s="690"/>
      <c r="J10" s="690"/>
      <c r="K10" s="690"/>
      <c r="L10" s="690"/>
      <c r="M10" s="690"/>
      <c r="N10" s="690"/>
      <c r="O10" s="690"/>
      <c r="P10" s="690"/>
    </row>
    <row r="11" spans="1:16" ht="30">
      <c r="A11" s="457" t="s">
        <v>9</v>
      </c>
      <c r="B11" s="482" t="s">
        <v>704</v>
      </c>
      <c r="C11" s="463"/>
      <c r="D11" s="457" t="s">
        <v>9</v>
      </c>
      <c r="E11" s="482" t="s">
        <v>703</v>
      </c>
      <c r="F11" s="690"/>
      <c r="G11" s="690"/>
      <c r="H11" s="690"/>
      <c r="I11" s="690"/>
      <c r="J11" s="690"/>
      <c r="K11" s="690"/>
      <c r="L11" s="690"/>
      <c r="M11" s="690"/>
      <c r="N11" s="690"/>
      <c r="O11" s="690"/>
      <c r="P11" s="690"/>
    </row>
    <row r="12" spans="1:16" ht="34.5" customHeight="1">
      <c r="A12" s="457" t="s">
        <v>9</v>
      </c>
      <c r="B12" s="482" t="s">
        <v>692</v>
      </c>
      <c r="C12" s="463"/>
      <c r="D12" s="457" t="s">
        <v>9</v>
      </c>
      <c r="E12" s="482" t="s">
        <v>691</v>
      </c>
      <c r="F12" s="690"/>
      <c r="G12" s="690"/>
      <c r="H12" s="690"/>
      <c r="I12" s="690"/>
      <c r="J12" s="690"/>
      <c r="K12" s="690"/>
      <c r="L12" s="690"/>
      <c r="M12" s="690"/>
      <c r="N12" s="690"/>
      <c r="O12" s="690"/>
      <c r="P12" s="690"/>
    </row>
    <row r="13" spans="1:16" ht="30">
      <c r="A13" s="457" t="s">
        <v>9</v>
      </c>
      <c r="B13" s="482" t="s">
        <v>693</v>
      </c>
      <c r="C13" s="463"/>
      <c r="D13" s="457" t="s">
        <v>9</v>
      </c>
      <c r="E13" s="482" t="s">
        <v>694</v>
      </c>
      <c r="F13" s="690"/>
      <c r="G13" s="690"/>
      <c r="H13" s="690"/>
      <c r="I13" s="690"/>
      <c r="J13" s="690"/>
      <c r="K13" s="690"/>
      <c r="L13" s="690"/>
      <c r="M13" s="690"/>
      <c r="N13" s="690"/>
      <c r="O13" s="690"/>
      <c r="P13" s="690"/>
    </row>
    <row r="14" spans="1:16" ht="18">
      <c r="A14" s="455"/>
      <c r="B14" s="464"/>
      <c r="C14" s="64"/>
      <c r="D14" s="455"/>
      <c r="E14" s="464" t="s">
        <v>545</v>
      </c>
      <c r="F14" s="64"/>
      <c r="G14" s="64"/>
      <c r="H14" s="64"/>
      <c r="I14" s="64"/>
      <c r="J14" s="64"/>
      <c r="K14" s="64"/>
      <c r="L14" s="64"/>
      <c r="M14" s="64"/>
      <c r="N14" s="64"/>
      <c r="O14" s="64"/>
      <c r="P14" s="64"/>
    </row>
    <row r="15" spans="1:16" ht="18">
      <c r="A15" s="455"/>
      <c r="B15" s="464"/>
      <c r="C15" s="64"/>
      <c r="D15" s="455"/>
      <c r="E15" s="464"/>
      <c r="F15" s="64"/>
      <c r="G15" s="64"/>
      <c r="H15" s="64"/>
      <c r="I15" s="64"/>
      <c r="J15" s="64"/>
      <c r="K15" s="64"/>
      <c r="L15" s="64"/>
      <c r="M15" s="64"/>
      <c r="N15" s="64"/>
      <c r="O15" s="64"/>
      <c r="P15" s="64"/>
    </row>
    <row r="16" spans="1:16">
      <c r="A16" s="464"/>
      <c r="B16" s="464"/>
      <c r="C16" s="464"/>
      <c r="D16" s="464"/>
      <c r="E16" s="464"/>
      <c r="F16" s="64"/>
      <c r="G16" s="64"/>
      <c r="H16" s="64"/>
      <c r="I16" s="64"/>
      <c r="J16" s="64"/>
      <c r="K16" s="64"/>
      <c r="L16" s="64"/>
      <c r="M16" s="64"/>
      <c r="N16" s="64"/>
      <c r="O16" s="64"/>
      <c r="P16" s="64"/>
    </row>
    <row r="17" spans="1:3" ht="39.75" customHeight="1">
      <c r="B17" s="464"/>
      <c r="C17" s="464"/>
    </row>
    <row r="18" spans="1:3" ht="332.25" customHeight="1">
      <c r="B18" s="464"/>
      <c r="C18" s="464"/>
    </row>
    <row r="19" spans="1:3" ht="99.75" customHeight="1">
      <c r="B19" s="691"/>
      <c r="C19" s="691"/>
    </row>
    <row r="20" spans="1:3" ht="65.25" customHeight="1">
      <c r="B20" s="691"/>
      <c r="C20" s="691"/>
    </row>
    <row r="21" spans="1:3" ht="185.25" customHeight="1">
      <c r="B21" s="464"/>
      <c r="C21" s="464"/>
    </row>
    <row r="22" spans="1:3" ht="12" customHeight="1">
      <c r="B22" s="692"/>
      <c r="C22" s="692"/>
    </row>
    <row r="23" spans="1:3" ht="15" customHeight="1">
      <c r="B23" s="465"/>
      <c r="C23" s="459"/>
    </row>
    <row r="24" spans="1:3" ht="18">
      <c r="A24" s="478"/>
      <c r="B24" s="455"/>
      <c r="C24" s="455"/>
    </row>
    <row r="25" spans="1:3" ht="18">
      <c r="B25" s="455"/>
      <c r="C25" s="455"/>
    </row>
    <row r="26" spans="1:3" ht="40.5" customHeight="1">
      <c r="B26" s="691"/>
      <c r="C26" s="691"/>
    </row>
    <row r="27" spans="1:3" ht="54.75" customHeight="1">
      <c r="B27" s="691"/>
      <c r="C27" s="691"/>
    </row>
    <row r="28" spans="1:3" ht="54.75" customHeight="1">
      <c r="B28" s="691"/>
      <c r="C28" s="691"/>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B27:C27"/>
    <mergeCell ref="B28:C28"/>
    <mergeCell ref="B19:C19"/>
    <mergeCell ref="B20:C20"/>
    <mergeCell ref="B22:C22"/>
    <mergeCell ref="B26:C26"/>
    <mergeCell ref="F12:P12"/>
    <mergeCell ref="F13:P13"/>
    <mergeCell ref="F7:P7"/>
    <mergeCell ref="F8:P8"/>
    <mergeCell ref="F9:P9"/>
    <mergeCell ref="F10:P10"/>
    <mergeCell ref="F11:P11"/>
  </mergeCells>
  <phoneticPr fontId="6"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2:O55"/>
  <sheetViews>
    <sheetView showWhiteSpace="0" zoomScaleNormal="100" workbookViewId="0">
      <selection activeCell="N39" sqref="N39"/>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714" t="s">
        <v>420</v>
      </c>
      <c r="B2" s="714"/>
      <c r="C2" s="714"/>
      <c r="D2" s="714"/>
      <c r="E2" s="714"/>
      <c r="F2" s="714"/>
      <c r="G2" s="714"/>
      <c r="H2" s="714"/>
    </row>
    <row r="3" spans="1:15" ht="15.75">
      <c r="A3" s="700" t="s">
        <v>419</v>
      </c>
      <c r="B3" s="700"/>
      <c r="C3" s="700"/>
      <c r="D3" s="700"/>
      <c r="E3" s="700"/>
      <c r="F3" s="700"/>
      <c r="G3" s="700"/>
      <c r="H3" s="700"/>
    </row>
    <row r="6" spans="1:15">
      <c r="A6" s="103"/>
      <c r="B6" s="103"/>
      <c r="C6" s="212"/>
      <c r="D6" s="102"/>
      <c r="E6" s="356"/>
      <c r="F6" s="103" t="s">
        <v>54</v>
      </c>
      <c r="G6" s="731" t="s">
        <v>13</v>
      </c>
      <c r="H6" s="732"/>
    </row>
    <row r="7" spans="1:15" ht="14.25">
      <c r="A7" s="115" t="s">
        <v>57</v>
      </c>
      <c r="B7" s="103" t="s">
        <v>243</v>
      </c>
      <c r="C7" s="357" t="s">
        <v>119</v>
      </c>
      <c r="D7" s="74" t="s">
        <v>243</v>
      </c>
      <c r="E7" s="358" t="s">
        <v>119</v>
      </c>
      <c r="F7" s="103" t="s">
        <v>15</v>
      </c>
      <c r="G7" s="731" t="s">
        <v>15</v>
      </c>
      <c r="H7" s="732"/>
    </row>
    <row r="8" spans="1:15" ht="15">
      <c r="A8" s="194" t="s">
        <v>37</v>
      </c>
      <c r="B8" s="105" t="s">
        <v>244</v>
      </c>
      <c r="C8" s="359" t="s">
        <v>330</v>
      </c>
      <c r="D8" s="81" t="s">
        <v>244</v>
      </c>
      <c r="E8" s="212" t="s">
        <v>330</v>
      </c>
      <c r="F8" s="105" t="s">
        <v>55</v>
      </c>
      <c r="G8" s="728" t="s">
        <v>19</v>
      </c>
      <c r="H8" s="729"/>
    </row>
    <row r="9" spans="1:15">
      <c r="A9" s="105"/>
      <c r="B9" s="471"/>
      <c r="C9" s="212"/>
      <c r="D9" s="102"/>
      <c r="E9" s="356"/>
      <c r="F9" s="105" t="s">
        <v>20</v>
      </c>
      <c r="G9" s="728" t="s">
        <v>20</v>
      </c>
      <c r="H9" s="729"/>
    </row>
    <row r="10" spans="1:15" ht="18.75" customHeight="1" thickBot="1">
      <c r="A10" s="481" t="s">
        <v>677</v>
      </c>
      <c r="B10" s="83"/>
      <c r="C10" s="83">
        <v>2025</v>
      </c>
      <c r="D10" s="83"/>
      <c r="E10" s="83">
        <v>2026</v>
      </c>
      <c r="F10" s="83" t="s">
        <v>678</v>
      </c>
      <c r="G10" s="83">
        <v>2025</v>
      </c>
      <c r="H10" s="83">
        <v>2026</v>
      </c>
    </row>
    <row r="11" spans="1:15" ht="17.25" customHeight="1" thickBot="1">
      <c r="A11" s="722" t="s">
        <v>459</v>
      </c>
      <c r="B11" s="722"/>
      <c r="C11" s="722"/>
      <c r="D11" s="722"/>
      <c r="E11" s="722"/>
      <c r="F11" s="722"/>
      <c r="G11" s="722"/>
      <c r="H11" s="722"/>
      <c r="M11" s="218"/>
      <c r="N11" s="218"/>
    </row>
    <row r="12" spans="1:15">
      <c r="A12" s="208" t="s">
        <v>541</v>
      </c>
      <c r="B12" s="350">
        <v>2615</v>
      </c>
      <c r="C12" s="162">
        <v>2174079.5785599998</v>
      </c>
      <c r="D12" s="162">
        <v>2680</v>
      </c>
      <c r="E12" s="162">
        <v>2149457.4131300002</v>
      </c>
      <c r="F12" s="360">
        <v>-1.1325328508125732</v>
      </c>
      <c r="G12" s="163">
        <v>30.701276773402185</v>
      </c>
      <c r="H12" s="163">
        <v>28.809524807004639</v>
      </c>
      <c r="M12" s="218"/>
      <c r="N12" s="218"/>
      <c r="O12" s="218"/>
    </row>
    <row r="13" spans="1:15" ht="12" customHeight="1">
      <c r="A13" s="208" t="s">
        <v>44</v>
      </c>
      <c r="B13" s="350">
        <v>2150</v>
      </c>
      <c r="C13" s="162">
        <v>1442483.3893199998</v>
      </c>
      <c r="D13" s="162">
        <v>2156</v>
      </c>
      <c r="E13" s="162">
        <v>1542510.7214500001</v>
      </c>
      <c r="F13" s="360">
        <v>6.9343836380087565</v>
      </c>
      <c r="G13" s="163">
        <v>20.370037147343719</v>
      </c>
      <c r="H13" s="163">
        <v>20.674520287412044</v>
      </c>
      <c r="M13" s="218"/>
      <c r="N13" s="218"/>
      <c r="O13" s="218"/>
    </row>
    <row r="14" spans="1:15" ht="12" customHeight="1">
      <c r="A14" s="169" t="s">
        <v>542</v>
      </c>
      <c r="B14" s="350">
        <v>1824</v>
      </c>
      <c r="C14" s="162">
        <v>1289258.4266199998</v>
      </c>
      <c r="D14" s="162">
        <v>2133</v>
      </c>
      <c r="E14" s="162">
        <v>1467620.0439899999</v>
      </c>
      <c r="F14" s="360">
        <v>13.834434872580514</v>
      </c>
      <c r="G14" s="369">
        <v>18.206269990502687</v>
      </c>
      <c r="H14" s="369">
        <v>19.670748443914363</v>
      </c>
      <c r="M14" s="218"/>
      <c r="N14" s="218"/>
      <c r="O14" s="218"/>
    </row>
    <row r="15" spans="1:15">
      <c r="A15" s="208" t="s">
        <v>36</v>
      </c>
      <c r="B15" s="350">
        <v>1270</v>
      </c>
      <c r="C15" s="162">
        <v>981069.26697</v>
      </c>
      <c r="D15" s="162">
        <v>1159</v>
      </c>
      <c r="E15" s="162">
        <v>900074.02824000001</v>
      </c>
      <c r="F15" s="361">
        <v>-8.2558124545223048</v>
      </c>
      <c r="G15" s="163">
        <v>13.854175070755591</v>
      </c>
      <c r="H15" s="163">
        <v>12.063837546314101</v>
      </c>
      <c r="M15" s="218"/>
      <c r="N15" s="218"/>
      <c r="O15" s="218"/>
    </row>
    <row r="16" spans="1:15">
      <c r="A16" s="208" t="s">
        <v>533</v>
      </c>
      <c r="B16" s="350">
        <v>1821</v>
      </c>
      <c r="C16" s="162">
        <v>762218.19207000011</v>
      </c>
      <c r="D16" s="162">
        <v>1986</v>
      </c>
      <c r="E16" s="162">
        <v>827220.36803999997</v>
      </c>
      <c r="F16" s="361">
        <v>8.5280273609672932</v>
      </c>
      <c r="G16" s="163">
        <v>10.763668408109968</v>
      </c>
      <c r="H16" s="163">
        <v>11.087368174093957</v>
      </c>
      <c r="M16" s="218"/>
      <c r="N16" s="218"/>
      <c r="O16" s="218"/>
    </row>
    <row r="17" spans="1:15">
      <c r="A17" s="208" t="s">
        <v>42</v>
      </c>
      <c r="B17" s="350">
        <v>409</v>
      </c>
      <c r="C17" s="162">
        <v>246051.67422999998</v>
      </c>
      <c r="D17" s="162">
        <v>460</v>
      </c>
      <c r="E17" s="162">
        <v>339035.84504000004</v>
      </c>
      <c r="F17" s="360">
        <v>37.790505226589886</v>
      </c>
      <c r="G17" s="163">
        <v>3.4746200762796704</v>
      </c>
      <c r="H17" s="163">
        <v>4.5441521792797301</v>
      </c>
      <c r="M17" s="218"/>
      <c r="N17" s="218"/>
      <c r="O17" s="218"/>
    </row>
    <row r="18" spans="1:15">
      <c r="A18" s="208" t="s">
        <v>534</v>
      </c>
      <c r="B18" s="350">
        <v>1954</v>
      </c>
      <c r="C18" s="162">
        <v>134264.16619999998</v>
      </c>
      <c r="D18" s="162">
        <v>1700</v>
      </c>
      <c r="E18" s="162">
        <v>142665.39875999998</v>
      </c>
      <c r="F18" s="361">
        <v>6.2572410776271736</v>
      </c>
      <c r="G18" s="163">
        <v>1.8960121643691294</v>
      </c>
      <c r="H18" s="163">
        <v>1.9121673774835781</v>
      </c>
      <c r="M18" s="218"/>
      <c r="N18" s="218"/>
      <c r="O18" s="218"/>
    </row>
    <row r="19" spans="1:15" ht="15.75" customHeight="1">
      <c r="A19" s="328" t="s">
        <v>40</v>
      </c>
      <c r="B19" s="493">
        <v>358</v>
      </c>
      <c r="C19" s="329">
        <v>51973.238130000005</v>
      </c>
      <c r="D19" s="329">
        <v>378</v>
      </c>
      <c r="E19" s="329">
        <v>92342.481</v>
      </c>
      <c r="F19" s="496">
        <v>77.673133948331085</v>
      </c>
      <c r="G19" s="342">
        <v>0.7339403692370563</v>
      </c>
      <c r="H19" s="342">
        <v>1.2376811844975855</v>
      </c>
      <c r="M19" s="218"/>
      <c r="N19" s="218"/>
      <c r="O19" s="218"/>
    </row>
    <row r="20" spans="1:15" ht="14.25">
      <c r="A20" s="378" t="s">
        <v>10</v>
      </c>
      <c r="B20" s="403">
        <v>12401</v>
      </c>
      <c r="C20" s="403">
        <v>7081397.9320999989</v>
      </c>
      <c r="D20" s="403">
        <v>12652</v>
      </c>
      <c r="E20" s="403">
        <v>7460926.2996500004</v>
      </c>
      <c r="F20" s="411">
        <v>5.3595119380256628</v>
      </c>
      <c r="G20" s="412">
        <v>100.00000000000001</v>
      </c>
      <c r="H20" s="412">
        <v>99.999999999999986</v>
      </c>
      <c r="N20" s="218"/>
      <c r="O20" s="218"/>
    </row>
    <row r="21" spans="1:15" ht="11.25" customHeight="1">
      <c r="A21" s="93"/>
      <c r="B21" s="490"/>
      <c r="C21" s="197"/>
      <c r="D21" s="487"/>
      <c r="E21" s="488"/>
      <c r="F21" s="139"/>
      <c r="G21" s="140"/>
      <c r="H21" s="140"/>
    </row>
    <row r="22" spans="1:15" ht="13.5">
      <c r="A22" s="124" t="s">
        <v>418</v>
      </c>
      <c r="B22" s="124"/>
      <c r="F22" s="146"/>
    </row>
    <row r="23" spans="1:15" ht="18.75" customHeight="1">
      <c r="A23" s="127">
        <v>2025</v>
      </c>
      <c r="B23" s="127"/>
    </row>
    <row r="24" spans="1:15">
      <c r="A24" s="263"/>
    </row>
    <row r="25" spans="1:15" ht="12" customHeight="1"/>
    <row r="29" spans="1:15">
      <c r="A29" s="274"/>
      <c r="B29" s="274"/>
    </row>
    <row r="38" spans="1:2" ht="14.25">
      <c r="A38" s="127">
        <v>2026</v>
      </c>
      <c r="B38" s="82"/>
    </row>
    <row r="39" spans="1:2">
      <c r="A39" s="72"/>
    </row>
    <row r="55" spans="1:8" ht="28.5" customHeight="1">
      <c r="A55" s="770" t="s">
        <v>426</v>
      </c>
      <c r="B55" s="770"/>
      <c r="C55" s="770"/>
      <c r="D55" s="770"/>
      <c r="E55" s="770"/>
      <c r="F55" s="770"/>
      <c r="G55" s="770"/>
      <c r="H55" s="770"/>
    </row>
  </sheetData>
  <sortState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O57"/>
  <sheetViews>
    <sheetView topLeftCell="A3" zoomScaleNormal="100" workbookViewId="0">
      <selection activeCell="A13" sqref="A13:H17"/>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714" t="s">
        <v>423</v>
      </c>
      <c r="B2" s="714"/>
      <c r="C2" s="714"/>
      <c r="D2" s="714"/>
      <c r="E2" s="714"/>
      <c r="F2" s="714"/>
      <c r="G2" s="714"/>
      <c r="H2" s="714"/>
    </row>
    <row r="3" spans="1:15" s="317" customFormat="1" ht="15.75" customHeight="1">
      <c r="A3" s="700" t="s">
        <v>424</v>
      </c>
      <c r="B3" s="700"/>
      <c r="C3" s="700"/>
      <c r="D3" s="700"/>
      <c r="E3" s="700"/>
      <c r="F3" s="700"/>
      <c r="G3" s="700"/>
      <c r="H3" s="700"/>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731" t="s">
        <v>13</v>
      </c>
      <c r="H7" s="732"/>
    </row>
    <row r="8" spans="1:15" ht="12" customHeight="1">
      <c r="A8" s="115" t="s">
        <v>57</v>
      </c>
      <c r="B8" s="103" t="s">
        <v>243</v>
      </c>
      <c r="C8" s="357" t="s">
        <v>119</v>
      </c>
      <c r="D8" s="74" t="s">
        <v>243</v>
      </c>
      <c r="E8" s="358" t="s">
        <v>119</v>
      </c>
      <c r="F8" s="103" t="s">
        <v>15</v>
      </c>
      <c r="G8" s="731" t="s">
        <v>15</v>
      </c>
      <c r="H8" s="732"/>
    </row>
    <row r="9" spans="1:15" ht="12" customHeight="1">
      <c r="A9" s="194" t="s">
        <v>37</v>
      </c>
      <c r="B9" s="471" t="s">
        <v>244</v>
      </c>
      <c r="C9" s="359" t="s">
        <v>330</v>
      </c>
      <c r="D9" s="81" t="s">
        <v>244</v>
      </c>
      <c r="E9" s="212" t="s">
        <v>330</v>
      </c>
      <c r="F9" s="105" t="s">
        <v>55</v>
      </c>
      <c r="G9" s="728" t="s">
        <v>19</v>
      </c>
      <c r="H9" s="729"/>
    </row>
    <row r="10" spans="1:15" ht="12" customHeight="1">
      <c r="A10" s="105"/>
      <c r="B10" s="105"/>
      <c r="C10" s="212"/>
      <c r="D10" s="102"/>
      <c r="E10" s="356"/>
      <c r="F10" s="105" t="s">
        <v>20</v>
      </c>
      <c r="G10" s="728" t="s">
        <v>20</v>
      </c>
      <c r="H10" s="729"/>
    </row>
    <row r="11" spans="1:15" ht="19.5" customHeight="1" thickBot="1">
      <c r="A11" s="481" t="s">
        <v>677</v>
      </c>
      <c r="B11" s="83"/>
      <c r="C11" s="83">
        <v>2025</v>
      </c>
      <c r="D11" s="83"/>
      <c r="E11" s="83">
        <v>2026</v>
      </c>
      <c r="F11" s="83" t="s">
        <v>678</v>
      </c>
      <c r="G11" s="83">
        <v>2025</v>
      </c>
      <c r="H11" s="83">
        <v>2026</v>
      </c>
    </row>
    <row r="12" spans="1:15" ht="15.75" thickBot="1">
      <c r="A12" s="725" t="s">
        <v>460</v>
      </c>
      <c r="B12" s="725"/>
      <c r="C12" s="725"/>
      <c r="D12" s="725"/>
      <c r="E12" s="725"/>
      <c r="F12" s="725"/>
      <c r="G12" s="725"/>
      <c r="H12" s="725"/>
    </row>
    <row r="13" spans="1:15" ht="15.75" customHeight="1">
      <c r="A13" s="157" t="s">
        <v>36</v>
      </c>
      <c r="B13" s="441">
        <v>84</v>
      </c>
      <c r="C13" s="162">
        <v>102817.65813</v>
      </c>
      <c r="D13" s="162">
        <v>108</v>
      </c>
      <c r="E13" s="162">
        <v>126678.13662</v>
      </c>
      <c r="F13" s="163">
        <v>23.206595952449561</v>
      </c>
      <c r="G13" s="163">
        <v>39.101699979368384</v>
      </c>
      <c r="H13" s="163">
        <v>45.763934334030836</v>
      </c>
      <c r="J13" s="85"/>
      <c r="K13" s="85"/>
      <c r="L13" s="85"/>
      <c r="M13" s="85"/>
      <c r="N13" s="565"/>
      <c r="O13" s="565"/>
    </row>
    <row r="14" spans="1:15" ht="14.25" customHeight="1">
      <c r="A14" s="169" t="s">
        <v>543</v>
      </c>
      <c r="B14" s="441">
        <v>52</v>
      </c>
      <c r="C14" s="162">
        <v>101442.81341</v>
      </c>
      <c r="D14" s="162">
        <v>50</v>
      </c>
      <c r="E14" s="162">
        <v>72455.716799999995</v>
      </c>
      <c r="F14" s="163">
        <v>-28.574815342357731</v>
      </c>
      <c r="G14" s="163">
        <v>38.578844598907494</v>
      </c>
      <c r="H14" s="163">
        <v>26.175461324529977</v>
      </c>
      <c r="J14" s="85"/>
      <c r="K14" s="85"/>
      <c r="L14" s="85"/>
      <c r="M14" s="85"/>
      <c r="N14" s="565"/>
      <c r="O14" s="565"/>
    </row>
    <row r="15" spans="1:15" ht="14.25" customHeight="1">
      <c r="A15" s="169" t="s">
        <v>536</v>
      </c>
      <c r="B15" s="169">
        <v>11</v>
      </c>
      <c r="C15" s="608">
        <v>32466.154999999999</v>
      </c>
      <c r="D15" s="169">
        <v>11</v>
      </c>
      <c r="E15" s="608">
        <v>58989.824999999997</v>
      </c>
      <c r="F15" s="163">
        <v>81.696369650178767</v>
      </c>
      <c r="G15" s="607">
        <v>12.346924403671698</v>
      </c>
      <c r="H15" s="607">
        <v>21.310752981582421</v>
      </c>
      <c r="J15" s="85"/>
      <c r="K15" s="85"/>
      <c r="L15" s="85"/>
      <c r="M15" s="85"/>
      <c r="N15" s="565"/>
      <c r="O15" s="565"/>
    </row>
    <row r="16" spans="1:15" ht="14.25" customHeight="1">
      <c r="A16" s="157" t="s">
        <v>530</v>
      </c>
      <c r="B16" s="441">
        <v>411</v>
      </c>
      <c r="C16" s="162">
        <v>26222.7035</v>
      </c>
      <c r="D16" s="162">
        <v>332</v>
      </c>
      <c r="E16" s="162">
        <v>18627.794579999998</v>
      </c>
      <c r="F16" s="163">
        <v>-28.963104128451146</v>
      </c>
      <c r="G16" s="163">
        <v>9.9725310180524076</v>
      </c>
      <c r="H16" s="163">
        <v>6.7295051118737819</v>
      </c>
      <c r="J16" s="85"/>
      <c r="K16" s="85"/>
      <c r="L16" s="85"/>
      <c r="M16" s="85"/>
      <c r="N16" s="565"/>
      <c r="O16" s="565"/>
    </row>
    <row r="17" spans="1:15" ht="14.25" customHeight="1">
      <c r="A17" s="211" t="s">
        <v>537</v>
      </c>
      <c r="B17" s="605">
        <v>0</v>
      </c>
      <c r="C17" s="149">
        <v>0</v>
      </c>
      <c r="D17" s="149">
        <v>1</v>
      </c>
      <c r="E17" s="149">
        <v>56.32</v>
      </c>
      <c r="F17" s="167" t="s">
        <v>528</v>
      </c>
      <c r="G17" s="167" t="s">
        <v>528</v>
      </c>
      <c r="H17" s="609">
        <v>2.0346247982982183E-2</v>
      </c>
      <c r="J17" s="85"/>
      <c r="K17" s="85"/>
      <c r="L17" s="85"/>
      <c r="M17" s="85"/>
      <c r="N17" s="565"/>
      <c r="O17" s="565"/>
    </row>
    <row r="18" spans="1:15" ht="14.25">
      <c r="A18" s="425" t="s">
        <v>10</v>
      </c>
      <c r="B18" s="423">
        <v>558</v>
      </c>
      <c r="C18" s="423">
        <v>262949.33004000003</v>
      </c>
      <c r="D18" s="573">
        <v>502</v>
      </c>
      <c r="E18" s="423">
        <v>276807.79300000001</v>
      </c>
      <c r="F18" s="424">
        <v>5.2703929528520987</v>
      </c>
      <c r="G18" s="425">
        <v>99.999999999999972</v>
      </c>
      <c r="H18" s="423">
        <v>100</v>
      </c>
    </row>
    <row r="19" spans="1:15" s="88" customFormat="1" ht="14.25">
      <c r="A19" s="196"/>
      <c r="B19" s="196"/>
      <c r="C19" s="197"/>
      <c r="E19" s="489"/>
      <c r="F19" s="198"/>
      <c r="G19" s="198"/>
      <c r="H19" s="198"/>
    </row>
    <row r="20" spans="1:15" ht="14.25">
      <c r="A20" s="127">
        <v>2025</v>
      </c>
      <c r="B20" s="127"/>
      <c r="C20" s="141"/>
      <c r="D20" s="141"/>
      <c r="E20" s="141"/>
      <c r="F20" s="141"/>
      <c r="G20" s="141"/>
      <c r="H20" s="141"/>
    </row>
    <row r="21" spans="1:15" ht="13.5">
      <c r="A21" s="124" t="s">
        <v>425</v>
      </c>
      <c r="B21" s="124"/>
      <c r="C21" s="141"/>
      <c r="D21" s="141"/>
      <c r="E21" s="141"/>
      <c r="F21" s="141"/>
      <c r="G21" s="141"/>
      <c r="H21" s="141"/>
    </row>
    <row r="22" spans="1:15">
      <c r="A22" s="141"/>
      <c r="B22" s="141"/>
      <c r="C22" s="141"/>
      <c r="D22" s="141"/>
      <c r="E22" s="141"/>
      <c r="F22" s="141"/>
      <c r="G22" s="141"/>
      <c r="H22" s="141"/>
    </row>
    <row r="23" spans="1:15" ht="14.25">
      <c r="E23" s="331"/>
      <c r="F23" s="126"/>
      <c r="G23" s="126"/>
      <c r="H23" s="126"/>
    </row>
    <row r="25" spans="1:15" s="88" customFormat="1" ht="14.25">
      <c r="A25" s="472"/>
      <c r="B25" s="298"/>
    </row>
    <row r="39" spans="1:2" ht="14.25">
      <c r="A39" s="127">
        <v>2026</v>
      </c>
      <c r="B39" s="127"/>
    </row>
    <row r="42" spans="1:2">
      <c r="A42" s="263"/>
      <c r="B42" s="263"/>
    </row>
    <row r="57" spans="1:8" ht="21.75" customHeight="1">
      <c r="A57" s="770" t="s">
        <v>426</v>
      </c>
      <c r="B57" s="770"/>
      <c r="C57" s="770"/>
      <c r="D57" s="770"/>
      <c r="E57" s="770"/>
      <c r="F57" s="770"/>
      <c r="G57" s="770"/>
      <c r="H57" s="770"/>
    </row>
  </sheetData>
  <sortState ref="A13:H17">
    <sortCondition descending="1" ref="E13:E17"/>
  </sortState>
  <mergeCells count="8">
    <mergeCell ref="A57:H57"/>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2:U80"/>
  <sheetViews>
    <sheetView zoomScaleNormal="100" workbookViewId="0">
      <selection activeCell="S45" sqref="S45"/>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714" t="s">
        <v>476</v>
      </c>
      <c r="B2" s="714"/>
      <c r="C2" s="714"/>
      <c r="D2" s="714"/>
      <c r="E2" s="714"/>
      <c r="F2" s="714"/>
    </row>
    <row r="3" spans="1:12" ht="15.75">
      <c r="A3" s="700" t="s">
        <v>421</v>
      </c>
      <c r="B3" s="700"/>
      <c r="C3" s="700"/>
      <c r="D3" s="700"/>
      <c r="E3" s="700"/>
      <c r="F3" s="700"/>
    </row>
    <row r="5" spans="1:12">
      <c r="A5" s="103"/>
      <c r="B5" s="102"/>
      <c r="C5" s="77"/>
      <c r="D5" s="103" t="s">
        <v>54</v>
      </c>
      <c r="E5" s="731" t="s">
        <v>13</v>
      </c>
      <c r="F5" s="732"/>
    </row>
    <row r="6" spans="1:12" ht="14.25">
      <c r="A6" s="115" t="s">
        <v>57</v>
      </c>
      <c r="B6" s="77" t="s">
        <v>119</v>
      </c>
      <c r="C6" s="77" t="s">
        <v>119</v>
      </c>
      <c r="D6" s="103" t="s">
        <v>15</v>
      </c>
      <c r="E6" s="731" t="s">
        <v>15</v>
      </c>
      <c r="F6" s="732"/>
    </row>
    <row r="7" spans="1:12" ht="15">
      <c r="A7" s="194" t="s">
        <v>37</v>
      </c>
      <c r="B7" s="105" t="s">
        <v>330</v>
      </c>
      <c r="C7" s="105" t="s">
        <v>330</v>
      </c>
      <c r="D7" s="105" t="s">
        <v>55</v>
      </c>
      <c r="E7" s="728" t="s">
        <v>19</v>
      </c>
      <c r="F7" s="729"/>
    </row>
    <row r="8" spans="1:12">
      <c r="A8" s="105"/>
      <c r="B8" s="102"/>
      <c r="C8" s="77"/>
      <c r="D8" s="105" t="s">
        <v>20</v>
      </c>
      <c r="E8" s="728" t="s">
        <v>20</v>
      </c>
      <c r="F8" s="729"/>
    </row>
    <row r="9" spans="1:12" ht="18.75" customHeight="1" thickBot="1">
      <c r="A9" s="481" t="s">
        <v>677</v>
      </c>
      <c r="B9" s="83">
        <v>2025</v>
      </c>
      <c r="C9" s="83">
        <v>2026</v>
      </c>
      <c r="D9" s="83" t="s">
        <v>678</v>
      </c>
      <c r="E9" s="83">
        <v>2025</v>
      </c>
      <c r="F9" s="83">
        <v>2026</v>
      </c>
    </row>
    <row r="10" spans="1:12" ht="15" customHeight="1" thickBot="1">
      <c r="A10" s="722" t="s">
        <v>477</v>
      </c>
      <c r="B10" s="722"/>
      <c r="C10" s="722"/>
      <c r="D10" s="722"/>
      <c r="E10" s="722"/>
      <c r="F10" s="722"/>
      <c r="J10" s="218"/>
    </row>
    <row r="11" spans="1:12">
      <c r="A11" s="208" t="s">
        <v>534</v>
      </c>
      <c r="B11" s="162">
        <v>10025.781999999999</v>
      </c>
      <c r="C11" s="162">
        <v>4580.116</v>
      </c>
      <c r="D11" s="360">
        <v>-54.316620888026492</v>
      </c>
      <c r="E11" s="163">
        <v>22.400220888050214</v>
      </c>
      <c r="F11" s="163">
        <v>45.08222474553795</v>
      </c>
      <c r="J11" s="218"/>
    </row>
    <row r="12" spans="1:12" ht="16.5" customHeight="1">
      <c r="A12" s="157" t="s">
        <v>42</v>
      </c>
      <c r="B12" s="162">
        <v>3500</v>
      </c>
      <c r="C12" s="162">
        <v>4382.2340000000004</v>
      </c>
      <c r="D12" s="360">
        <v>25.206685714285726</v>
      </c>
      <c r="E12" s="163">
        <v>7.8199160033776662</v>
      </c>
      <c r="F12" s="163">
        <v>43.1344660431172</v>
      </c>
      <c r="K12" s="218"/>
    </row>
    <row r="13" spans="1:12" ht="16.5" customHeight="1">
      <c r="A13" s="208" t="s">
        <v>44</v>
      </c>
      <c r="B13" s="162">
        <v>4412.8779999999997</v>
      </c>
      <c r="C13" s="162">
        <v>624.64200000000005</v>
      </c>
      <c r="D13" s="360">
        <v>-85.845019962029326</v>
      </c>
      <c r="E13" s="345">
        <v>9.8595243694723518</v>
      </c>
      <c r="F13" s="345">
        <v>6.1483707027294328</v>
      </c>
      <c r="K13" s="218"/>
      <c r="L13" s="560"/>
    </row>
    <row r="14" spans="1:12" ht="18" customHeight="1">
      <c r="A14" s="208" t="s">
        <v>36</v>
      </c>
      <c r="B14" s="162">
        <v>0</v>
      </c>
      <c r="C14" s="162">
        <v>572.48</v>
      </c>
      <c r="D14" s="360" t="s">
        <v>528</v>
      </c>
      <c r="E14" s="360" t="s">
        <v>528</v>
      </c>
      <c r="F14" s="163">
        <v>5.6349385086154076</v>
      </c>
      <c r="J14" s="218"/>
      <c r="K14" s="218"/>
      <c r="L14" s="560"/>
    </row>
    <row r="15" spans="1:12" ht="15.75" customHeight="1">
      <c r="A15" s="208" t="s">
        <v>541</v>
      </c>
      <c r="B15" s="162">
        <v>26772.653999999999</v>
      </c>
      <c r="C15" s="162">
        <v>0</v>
      </c>
      <c r="D15" s="360">
        <v>-100</v>
      </c>
      <c r="E15" s="360">
        <v>59.81711584785517</v>
      </c>
      <c r="F15" s="163" t="s">
        <v>528</v>
      </c>
      <c r="J15" s="218"/>
      <c r="K15" s="218"/>
      <c r="L15" s="560"/>
    </row>
    <row r="16" spans="1:12" ht="14.25" customHeight="1">
      <c r="A16" s="169" t="s">
        <v>40</v>
      </c>
      <c r="B16" s="162">
        <v>46.2</v>
      </c>
      <c r="C16" s="162">
        <v>0</v>
      </c>
      <c r="D16" s="360">
        <v>-100</v>
      </c>
      <c r="E16" s="360">
        <v>0.1032228912445852</v>
      </c>
      <c r="F16" s="163" t="s">
        <v>528</v>
      </c>
      <c r="K16" s="218"/>
      <c r="L16" s="560"/>
    </row>
    <row r="17" spans="1:12" ht="14.25" customHeight="1">
      <c r="A17" s="208" t="s">
        <v>533</v>
      </c>
      <c r="B17" s="162">
        <v>0</v>
      </c>
      <c r="C17" s="162">
        <v>0</v>
      </c>
      <c r="D17" s="162">
        <v>0</v>
      </c>
      <c r="E17" s="162">
        <v>0</v>
      </c>
      <c r="F17" s="162">
        <v>0</v>
      </c>
      <c r="J17" s="218"/>
      <c r="K17" s="218"/>
      <c r="L17" s="560"/>
    </row>
    <row r="18" spans="1:12" ht="15" customHeight="1">
      <c r="A18" s="615" t="s">
        <v>542</v>
      </c>
      <c r="B18" s="329">
        <v>0</v>
      </c>
      <c r="C18" s="329">
        <v>0</v>
      </c>
      <c r="D18" s="329">
        <v>0</v>
      </c>
      <c r="E18" s="329">
        <v>0</v>
      </c>
      <c r="F18" s="329">
        <v>0</v>
      </c>
      <c r="J18" s="218"/>
      <c r="K18" s="218"/>
      <c r="L18" s="560"/>
    </row>
    <row r="19" spans="1:12" ht="15" customHeight="1">
      <c r="A19" s="425" t="s">
        <v>10</v>
      </c>
      <c r="B19" s="423">
        <v>44757.514000000003</v>
      </c>
      <c r="C19" s="423">
        <v>10159.472000000002</v>
      </c>
      <c r="D19" s="442">
        <v>-77.301080663237911</v>
      </c>
      <c r="E19" s="424">
        <v>99.999999999999986</v>
      </c>
      <c r="F19" s="424">
        <v>100</v>
      </c>
      <c r="J19" s="218"/>
      <c r="K19" s="218"/>
      <c r="L19" s="560"/>
    </row>
    <row r="20" spans="1:12" ht="11.25" customHeight="1">
      <c r="A20" s="93"/>
      <c r="B20" s="197"/>
      <c r="C20" s="197"/>
      <c r="D20" s="197"/>
      <c r="E20" s="140"/>
      <c r="F20" s="140"/>
      <c r="J20" s="218"/>
      <c r="K20" s="218"/>
      <c r="L20" s="560"/>
    </row>
    <row r="21" spans="1:12" ht="18.75" customHeight="1">
      <c r="A21" s="714" t="s">
        <v>479</v>
      </c>
      <c r="B21" s="714"/>
      <c r="C21" s="714"/>
      <c r="D21" s="714"/>
      <c r="E21" s="714"/>
      <c r="F21" s="714"/>
    </row>
    <row r="22" spans="1:12" ht="12.75" customHeight="1">
      <c r="A22" s="700" t="s">
        <v>422</v>
      </c>
      <c r="B22" s="700"/>
      <c r="C22" s="700"/>
      <c r="D22" s="700"/>
      <c r="E22" s="700"/>
      <c r="F22" s="700"/>
    </row>
    <row r="23" spans="1:12">
      <c r="A23" s="124"/>
    </row>
    <row r="24" spans="1:12" ht="11.25" customHeight="1">
      <c r="A24" s="471"/>
      <c r="B24" s="102"/>
      <c r="C24" s="151"/>
      <c r="D24" s="731" t="s">
        <v>54</v>
      </c>
      <c r="E24" s="726"/>
    </row>
    <row r="25" spans="1:12" ht="13.5" customHeight="1">
      <c r="A25" s="115" t="s">
        <v>14</v>
      </c>
      <c r="B25" s="737" t="s">
        <v>119</v>
      </c>
      <c r="C25" s="738"/>
      <c r="D25" s="731" t="s">
        <v>15</v>
      </c>
      <c r="E25" s="726"/>
    </row>
    <row r="26" spans="1:12" ht="15">
      <c r="A26" s="194" t="s">
        <v>17</v>
      </c>
      <c r="B26" s="739" t="s">
        <v>330</v>
      </c>
      <c r="C26" s="740"/>
      <c r="D26" s="728" t="s">
        <v>55</v>
      </c>
      <c r="E26" s="727"/>
    </row>
    <row r="27" spans="1:12">
      <c r="A27" s="105"/>
      <c r="B27" s="102"/>
      <c r="C27" s="151"/>
      <c r="D27" s="728" t="s">
        <v>20</v>
      </c>
      <c r="E27" s="727"/>
    </row>
    <row r="28" spans="1:12">
      <c r="A28" s="481" t="s">
        <v>677</v>
      </c>
      <c r="B28" s="470">
        <v>2025</v>
      </c>
      <c r="C28" s="470">
        <v>2026</v>
      </c>
      <c r="D28" s="775" t="s">
        <v>678</v>
      </c>
      <c r="E28" s="775"/>
    </row>
    <row r="29" spans="1:12" ht="29.25" thickBot="1">
      <c r="A29" s="444" t="s">
        <v>478</v>
      </c>
      <c r="B29" s="445"/>
      <c r="C29" s="776"/>
      <c r="D29" s="776"/>
      <c r="E29" s="776"/>
    </row>
    <row r="30" spans="1:12" ht="30" customHeight="1">
      <c r="A30" s="585" t="s">
        <v>544</v>
      </c>
      <c r="B30" s="546">
        <v>670372</v>
      </c>
      <c r="C30" s="546">
        <v>628468.70799999998</v>
      </c>
      <c r="D30" s="546"/>
      <c r="E30" s="547">
        <v>-6.2507521197186069</v>
      </c>
    </row>
    <row r="31" spans="1:12" ht="6.75" customHeight="1">
      <c r="A31" s="353"/>
      <c r="B31" s="353"/>
      <c r="C31" s="353"/>
      <c r="D31" s="353"/>
      <c r="E31" s="353"/>
      <c r="F31" s="353"/>
    </row>
    <row r="32" spans="1:12" ht="15.75" customHeight="1">
      <c r="A32" s="127">
        <v>2026</v>
      </c>
    </row>
    <row r="36" spans="1:1">
      <c r="A36" s="263"/>
    </row>
    <row r="51" spans="1:6">
      <c r="A51" s="770"/>
      <c r="B51" s="770"/>
      <c r="C51" s="770"/>
      <c r="D51" s="770"/>
      <c r="E51" s="770"/>
      <c r="F51" s="770"/>
    </row>
    <row r="52" spans="1:6">
      <c r="A52" s="770"/>
      <c r="B52" s="770"/>
      <c r="C52" s="770"/>
      <c r="D52" s="770"/>
      <c r="E52" s="770"/>
      <c r="F52" s="770"/>
    </row>
    <row r="53" spans="1:6" ht="35.25" customHeight="1">
      <c r="A53" s="770" t="s">
        <v>485</v>
      </c>
      <c r="B53" s="770"/>
      <c r="C53" s="770"/>
      <c r="D53" s="770"/>
      <c r="E53" s="770"/>
      <c r="F53" s="770"/>
    </row>
    <row r="54" spans="1:6" ht="35.25" customHeight="1">
      <c r="A54" s="773"/>
      <c r="B54" s="773"/>
      <c r="C54" s="773"/>
      <c r="D54" s="773"/>
      <c r="E54" s="773"/>
      <c r="F54" s="773"/>
    </row>
    <row r="55" spans="1:6" ht="27" customHeight="1">
      <c r="A55" s="774"/>
      <c r="B55" s="774"/>
      <c r="C55" s="774"/>
      <c r="D55" s="774"/>
      <c r="E55" s="774"/>
      <c r="F55" s="774"/>
    </row>
    <row r="75" spans="20:21">
      <c r="T75" s="737"/>
      <c r="U75" s="738"/>
    </row>
    <row r="76" spans="20:21">
      <c r="T76" s="739"/>
      <c r="U76" s="740"/>
    </row>
    <row r="77" spans="20:21">
      <c r="T77" s="102"/>
      <c r="U77" s="151"/>
    </row>
    <row r="78" spans="20:21">
      <c r="T78" s="771"/>
      <c r="U78" s="771"/>
    </row>
    <row r="79" spans="20:21" ht="15" thickBot="1">
      <c r="T79" s="445"/>
      <c r="U79" s="445"/>
    </row>
    <row r="80" spans="20:21">
      <c r="T80" s="772"/>
      <c r="U80" s="772"/>
    </row>
  </sheetData>
  <sortState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N462"/>
  <sheetViews>
    <sheetView topLeftCell="A17" zoomScaleNormal="100" workbookViewId="0">
      <selection activeCell="N33" sqref="N33"/>
    </sheetView>
  </sheetViews>
  <sheetFormatPr defaultRowHeight="12.75"/>
  <cols>
    <col min="1" max="1" width="34.85546875" style="449" customWidth="1"/>
    <col min="2" max="3" width="19.140625" style="449" customWidth="1"/>
    <col min="4" max="4" width="9.5703125" style="449" bestFit="1" customWidth="1"/>
    <col min="5" max="10" width="9.140625" style="449"/>
    <col min="11" max="11" width="9.28515625" style="449" bestFit="1" customWidth="1"/>
    <col min="12" max="12" width="12" style="449" bestFit="1" customWidth="1"/>
    <col min="13" max="13" width="9.28515625" style="449" bestFit="1" customWidth="1"/>
    <col min="14" max="14" width="12" style="449" bestFit="1" customWidth="1"/>
    <col min="15" max="16384" width="9.140625" style="449"/>
  </cols>
  <sheetData>
    <row r="1" spans="1:12" s="234" customFormat="1" ht="14.25">
      <c r="A1" s="353"/>
      <c r="B1" s="353"/>
      <c r="C1" s="353"/>
    </row>
    <row r="2" spans="1:12" s="234" customFormat="1" ht="14.25">
      <c r="A2" s="353"/>
      <c r="B2" s="353"/>
      <c r="C2" s="353"/>
    </row>
    <row r="3" spans="1:12" s="234" customFormat="1" ht="15.75" customHeight="1">
      <c r="A3" s="699" t="s">
        <v>492</v>
      </c>
      <c r="B3" s="699"/>
      <c r="C3" s="699"/>
    </row>
    <row r="4" spans="1:12" s="234" customFormat="1" ht="15.75">
      <c r="A4" s="700" t="s">
        <v>493</v>
      </c>
      <c r="B4" s="700"/>
      <c r="C4" s="700"/>
    </row>
    <row r="5" spans="1:12" s="234" customFormat="1">
      <c r="A5" s="124"/>
    </row>
    <row r="6" spans="1:12" s="234" customFormat="1" ht="11.25" customHeight="1">
      <c r="A6" s="103"/>
      <c r="B6" s="102"/>
      <c r="C6" s="77"/>
      <c r="D6" s="103" t="s">
        <v>54</v>
      </c>
      <c r="E6" s="731" t="s">
        <v>13</v>
      </c>
      <c r="F6" s="732"/>
    </row>
    <row r="7" spans="1:12" s="234" customFormat="1" ht="13.5" customHeight="1">
      <c r="A7" s="115" t="s">
        <v>57</v>
      </c>
      <c r="B7" s="77" t="s">
        <v>119</v>
      </c>
      <c r="C7" s="77" t="s">
        <v>119</v>
      </c>
      <c r="D7" s="103" t="s">
        <v>15</v>
      </c>
      <c r="E7" s="731" t="s">
        <v>15</v>
      </c>
      <c r="F7" s="732"/>
    </row>
    <row r="8" spans="1:12" s="234" customFormat="1" ht="15">
      <c r="A8" s="194" t="s">
        <v>37</v>
      </c>
      <c r="B8" s="105" t="s">
        <v>330</v>
      </c>
      <c r="C8" s="105" t="s">
        <v>330</v>
      </c>
      <c r="D8" s="105" t="s">
        <v>55</v>
      </c>
      <c r="E8" s="728" t="s">
        <v>19</v>
      </c>
      <c r="F8" s="729"/>
    </row>
    <row r="9" spans="1:12" s="234" customFormat="1">
      <c r="A9" s="105"/>
      <c r="B9" s="102"/>
      <c r="C9" s="77"/>
      <c r="D9" s="105" t="s">
        <v>20</v>
      </c>
      <c r="E9" s="728" t="s">
        <v>20</v>
      </c>
      <c r="F9" s="729"/>
    </row>
    <row r="10" spans="1:12" s="234" customFormat="1" ht="13.5" thickBot="1">
      <c r="A10" s="481" t="s">
        <v>677</v>
      </c>
      <c r="B10" s="83">
        <v>2025</v>
      </c>
      <c r="C10" s="83">
        <v>2026</v>
      </c>
      <c r="D10" s="83" t="s">
        <v>678</v>
      </c>
      <c r="E10" s="83">
        <v>2025</v>
      </c>
      <c r="F10" s="83">
        <v>2026</v>
      </c>
    </row>
    <row r="11" spans="1:12" s="234" customFormat="1" ht="15" customHeight="1">
      <c r="A11" s="779" t="s">
        <v>504</v>
      </c>
      <c r="B11" s="779"/>
      <c r="C11" s="779"/>
      <c r="D11" s="779"/>
      <c r="E11" s="779"/>
      <c r="F11" s="779"/>
    </row>
    <row r="12" spans="1:12" s="234" customFormat="1" ht="15.75" customHeight="1">
      <c r="A12" s="208" t="s">
        <v>42</v>
      </c>
      <c r="B12" s="586">
        <v>188.39</v>
      </c>
      <c r="C12" s="608">
        <v>3171.1469999999999</v>
      </c>
      <c r="D12" s="360">
        <v>1583.2883911035619</v>
      </c>
      <c r="E12" s="345">
        <v>3.3310311927669636</v>
      </c>
      <c r="F12" s="345">
        <v>31.69367716963697</v>
      </c>
      <c r="I12" s="553"/>
      <c r="J12" s="553"/>
      <c r="K12" s="553"/>
      <c r="L12" s="561"/>
    </row>
    <row r="13" spans="1:12" s="234" customFormat="1" ht="14.25" customHeight="1">
      <c r="A13" s="157" t="s">
        <v>541</v>
      </c>
      <c r="B13" s="552">
        <v>645</v>
      </c>
      <c r="C13" s="608">
        <v>1946.2</v>
      </c>
      <c r="D13" s="360">
        <v>201.73643410852713</v>
      </c>
      <c r="E13" s="345">
        <v>11.404613404823461</v>
      </c>
      <c r="F13" s="345">
        <v>19.451080163596156</v>
      </c>
      <c r="I13" s="553"/>
      <c r="J13" s="553"/>
      <c r="K13" s="553"/>
      <c r="L13" s="561"/>
    </row>
    <row r="14" spans="1:12" s="234" customFormat="1">
      <c r="A14" s="208" t="s">
        <v>534</v>
      </c>
      <c r="B14" s="532">
        <v>422.9</v>
      </c>
      <c r="C14" s="608">
        <v>1589.42</v>
      </c>
      <c r="D14" s="360">
        <v>275.83825963584775</v>
      </c>
      <c r="E14" s="345">
        <v>7.477536447906731</v>
      </c>
      <c r="F14" s="498">
        <v>15.885282002683695</v>
      </c>
      <c r="I14" s="553"/>
      <c r="J14" s="553"/>
      <c r="K14" s="553"/>
      <c r="L14" s="561"/>
    </row>
    <row r="15" spans="1:12" s="234" customFormat="1">
      <c r="A15" s="208" t="s">
        <v>44</v>
      </c>
      <c r="B15" s="532">
        <v>1331.4</v>
      </c>
      <c r="C15" s="608">
        <v>1234.7360000000001</v>
      </c>
      <c r="D15" s="360">
        <v>-7.2603274748385145</v>
      </c>
      <c r="E15" s="345">
        <v>23.541243856096056</v>
      </c>
      <c r="F15" s="498">
        <v>12.340432081429487</v>
      </c>
      <c r="I15" s="553"/>
      <c r="J15" s="553"/>
      <c r="K15" s="553"/>
      <c r="L15" s="561"/>
    </row>
    <row r="16" spans="1:12" s="234" customFormat="1">
      <c r="A16" s="208" t="s">
        <v>533</v>
      </c>
      <c r="B16" s="532">
        <v>1614.4</v>
      </c>
      <c r="C16" s="608">
        <v>1039.6199999999999</v>
      </c>
      <c r="D16" s="360">
        <v>-35.603320118929645</v>
      </c>
      <c r="E16" s="345">
        <v>28.545128497282164</v>
      </c>
      <c r="F16" s="498">
        <v>10.390366848051503</v>
      </c>
      <c r="I16" s="553"/>
      <c r="J16" s="553"/>
      <c r="K16" s="553"/>
      <c r="L16" s="561"/>
    </row>
    <row r="17" spans="1:14" s="234" customFormat="1">
      <c r="A17" s="208" t="s">
        <v>542</v>
      </c>
      <c r="B17" s="532">
        <v>274.87200000000001</v>
      </c>
      <c r="C17" s="608">
        <v>423.68</v>
      </c>
      <c r="D17" s="360">
        <v>54.137198405075814</v>
      </c>
      <c r="E17" s="498">
        <v>4.8601688307141622</v>
      </c>
      <c r="F17" s="345">
        <v>4.234422795042863</v>
      </c>
      <c r="I17" s="553"/>
      <c r="J17" s="553"/>
      <c r="K17" s="553"/>
      <c r="L17" s="561"/>
      <c r="M17" s="553"/>
      <c r="N17" s="553"/>
    </row>
    <row r="18" spans="1:14" s="234" customFormat="1">
      <c r="A18" s="208" t="s">
        <v>539</v>
      </c>
      <c r="B18" s="532">
        <v>1119.644</v>
      </c>
      <c r="C18" s="608">
        <v>390.81099999999998</v>
      </c>
      <c r="D18" s="497">
        <v>-65.095065931671144</v>
      </c>
      <c r="E18" s="498">
        <v>19.797065071364585</v>
      </c>
      <c r="F18" s="345">
        <v>3.9059172180737733</v>
      </c>
      <c r="I18" s="553"/>
      <c r="J18" s="553"/>
      <c r="K18" s="553"/>
      <c r="L18" s="561"/>
      <c r="M18" s="553"/>
      <c r="N18" s="553"/>
    </row>
    <row r="19" spans="1:14" s="234" customFormat="1">
      <c r="A19" s="613" t="s">
        <v>538</v>
      </c>
      <c r="B19" s="587">
        <v>59</v>
      </c>
      <c r="C19" s="611">
        <v>210</v>
      </c>
      <c r="D19" s="535">
        <v>255.93220338983051</v>
      </c>
      <c r="E19" s="498">
        <v>1.043212699045867</v>
      </c>
      <c r="F19" s="498">
        <v>2.098821721485558</v>
      </c>
      <c r="I19" s="553"/>
      <c r="J19" s="553"/>
      <c r="K19" s="553"/>
      <c r="L19" s="561"/>
      <c r="M19" s="553"/>
      <c r="N19" s="553"/>
    </row>
    <row r="20" spans="1:14" s="234" customFormat="1" ht="14.25">
      <c r="A20" s="485" t="s">
        <v>135</v>
      </c>
      <c r="B20" s="486">
        <v>5655.6060000000007</v>
      </c>
      <c r="C20" s="551">
        <v>10005.614</v>
      </c>
      <c r="D20" s="442">
        <v>76.914976043239193</v>
      </c>
      <c r="E20" s="424">
        <v>99.999999999999986</v>
      </c>
      <c r="F20" s="424">
        <v>100</v>
      </c>
      <c r="I20" s="553"/>
      <c r="J20" s="553"/>
      <c r="K20" s="553"/>
      <c r="L20" s="553"/>
      <c r="M20" s="553"/>
      <c r="N20" s="553"/>
    </row>
    <row r="21" spans="1:14" s="234" customFormat="1" ht="14.25">
      <c r="A21" s="353"/>
      <c r="B21" s="353"/>
      <c r="C21" s="353"/>
      <c r="K21" s="553"/>
      <c r="L21" s="553"/>
      <c r="M21" s="553"/>
      <c r="N21" s="553"/>
    </row>
    <row r="22" spans="1:14" s="234" customFormat="1" ht="15.75" customHeight="1">
      <c r="A22" s="699" t="s">
        <v>494</v>
      </c>
      <c r="B22" s="699"/>
      <c r="C22" s="699"/>
      <c r="K22" s="553"/>
      <c r="L22" s="553"/>
      <c r="M22" s="553"/>
      <c r="N22" s="553"/>
    </row>
    <row r="23" spans="1:14" s="234" customFormat="1" ht="15.75">
      <c r="A23" s="700" t="s">
        <v>495</v>
      </c>
      <c r="B23" s="700"/>
      <c r="C23" s="700"/>
      <c r="K23" s="553"/>
      <c r="L23" s="553"/>
      <c r="M23" s="553"/>
      <c r="N23" s="553"/>
    </row>
    <row r="24" spans="1:14" s="234" customFormat="1">
      <c r="A24" s="263"/>
      <c r="K24" s="553"/>
      <c r="L24" s="553"/>
      <c r="M24" s="553"/>
      <c r="N24" s="553"/>
    </row>
    <row r="25" spans="1:14" s="234" customFormat="1" ht="11.25" customHeight="1">
      <c r="A25" s="103"/>
      <c r="B25" s="102"/>
      <c r="C25" s="77"/>
      <c r="D25" s="103" t="s">
        <v>54</v>
      </c>
      <c r="E25" s="731" t="s">
        <v>13</v>
      </c>
      <c r="F25" s="732"/>
      <c r="K25" s="553"/>
      <c r="L25" s="553"/>
      <c r="M25" s="553"/>
      <c r="N25" s="553"/>
    </row>
    <row r="26" spans="1:14" s="234" customFormat="1" ht="13.5" customHeight="1">
      <c r="A26" s="115" t="s">
        <v>57</v>
      </c>
      <c r="B26" s="77" t="s">
        <v>119</v>
      </c>
      <c r="C26" s="77" t="s">
        <v>119</v>
      </c>
      <c r="D26" s="103" t="s">
        <v>15</v>
      </c>
      <c r="E26" s="731" t="s">
        <v>15</v>
      </c>
      <c r="F26" s="732"/>
      <c r="K26" s="553"/>
      <c r="L26" s="553"/>
      <c r="M26" s="553"/>
      <c r="N26" s="553"/>
    </row>
    <row r="27" spans="1:14" s="234" customFormat="1" ht="15">
      <c r="A27" s="194" t="s">
        <v>37</v>
      </c>
      <c r="B27" s="105" t="s">
        <v>330</v>
      </c>
      <c r="C27" s="105" t="s">
        <v>330</v>
      </c>
      <c r="D27" s="105" t="s">
        <v>55</v>
      </c>
      <c r="E27" s="728" t="s">
        <v>19</v>
      </c>
      <c r="F27" s="729"/>
    </row>
    <row r="28" spans="1:14" s="234" customFormat="1">
      <c r="A28" s="105"/>
      <c r="B28" s="102"/>
      <c r="C28" s="77"/>
      <c r="D28" s="105" t="s">
        <v>20</v>
      </c>
      <c r="E28" s="728" t="s">
        <v>20</v>
      </c>
      <c r="F28" s="729"/>
    </row>
    <row r="29" spans="1:14" s="234" customFormat="1">
      <c r="A29" s="481" t="s">
        <v>677</v>
      </c>
      <c r="B29" s="83">
        <v>2025</v>
      </c>
      <c r="C29" s="83">
        <v>2026</v>
      </c>
      <c r="D29" s="83" t="s">
        <v>678</v>
      </c>
      <c r="E29" s="83">
        <v>2025</v>
      </c>
      <c r="F29" s="83">
        <v>2026</v>
      </c>
    </row>
    <row r="30" spans="1:14" s="234" customFormat="1" ht="15" customHeight="1">
      <c r="A30" s="776" t="s">
        <v>505</v>
      </c>
      <c r="B30" s="776"/>
      <c r="C30" s="776"/>
      <c r="D30" s="776"/>
      <c r="E30" s="776"/>
      <c r="F30" s="776"/>
    </row>
    <row r="31" spans="1:14" s="448" customFormat="1" ht="14.25" customHeight="1">
      <c r="A31" s="169" t="s">
        <v>541</v>
      </c>
      <c r="B31" s="533">
        <v>26965</v>
      </c>
      <c r="C31" s="549">
        <v>39150.394</v>
      </c>
      <c r="D31" s="497">
        <v>45.189668088262565</v>
      </c>
      <c r="E31" s="164">
        <v>33.350882176286738</v>
      </c>
      <c r="F31" s="164">
        <v>39.917008124431334</v>
      </c>
      <c r="K31" s="336"/>
      <c r="L31" s="564"/>
    </row>
    <row r="32" spans="1:14" s="431" customFormat="1" ht="14.25" customHeight="1">
      <c r="A32" s="208" t="s">
        <v>542</v>
      </c>
      <c r="B32" s="548">
        <v>24117.498</v>
      </c>
      <c r="C32" s="549">
        <v>16891.191999999999</v>
      </c>
      <c r="D32" s="497">
        <v>-29.962917380567422</v>
      </c>
      <c r="E32" s="164">
        <v>29.829031492113145</v>
      </c>
      <c r="F32" s="164">
        <v>17.221942856956417</v>
      </c>
      <c r="K32" s="562"/>
      <c r="L32" s="564"/>
    </row>
    <row r="33" spans="1:12" s="507" customFormat="1" ht="14.25" customHeight="1">
      <c r="A33" s="208" t="s">
        <v>533</v>
      </c>
      <c r="B33" s="533">
        <v>11990.883</v>
      </c>
      <c r="C33" s="549">
        <v>14032.534</v>
      </c>
      <c r="D33" s="497">
        <v>17.026694364376667</v>
      </c>
      <c r="E33" s="497">
        <v>14.830577642226576</v>
      </c>
      <c r="F33" s="164">
        <v>14.307308725535659</v>
      </c>
      <c r="K33" s="563"/>
      <c r="L33" s="564"/>
    </row>
    <row r="34" spans="1:12" s="431" customFormat="1" ht="14.25" customHeight="1">
      <c r="A34" s="208" t="s">
        <v>44</v>
      </c>
      <c r="B34" s="548">
        <v>9833.1849999999995</v>
      </c>
      <c r="C34" s="549">
        <v>10265.620000000001</v>
      </c>
      <c r="D34" s="497">
        <v>4.3977104061400381</v>
      </c>
      <c r="E34" s="497">
        <v>12.161891131193402</v>
      </c>
      <c r="F34" s="164">
        <v>10.46663379536678</v>
      </c>
      <c r="K34" s="562"/>
      <c r="L34" s="564"/>
    </row>
    <row r="35" spans="1:12" s="431" customFormat="1" ht="14.25" customHeight="1">
      <c r="A35" s="208" t="s">
        <v>534</v>
      </c>
      <c r="B35" s="533">
        <v>3437.4369999999999</v>
      </c>
      <c r="C35" s="549">
        <v>6979.29</v>
      </c>
      <c r="D35" s="497">
        <v>103.03761203478057</v>
      </c>
      <c r="E35" s="164">
        <v>4.251494766378956</v>
      </c>
      <c r="F35" s="164">
        <v>7.1159533064408587</v>
      </c>
      <c r="K35" s="562"/>
      <c r="L35" s="564"/>
    </row>
    <row r="36" spans="1:12" s="431" customFormat="1" ht="14.25" customHeight="1">
      <c r="A36" s="208" t="s">
        <v>42</v>
      </c>
      <c r="B36" s="533">
        <v>1412.9069999999999</v>
      </c>
      <c r="C36" s="549">
        <v>4655.0370000000003</v>
      </c>
      <c r="D36" s="497">
        <v>229.46520896279799</v>
      </c>
      <c r="E36" s="497">
        <v>1.747513253589867</v>
      </c>
      <c r="F36" s="164">
        <v>4.7461884993680643</v>
      </c>
      <c r="K36" s="562"/>
      <c r="L36" s="564"/>
    </row>
    <row r="37" spans="1:12" s="431" customFormat="1" ht="14.25" customHeight="1">
      <c r="A37" s="208" t="s">
        <v>539</v>
      </c>
      <c r="B37" s="533">
        <v>1409.3240000000001</v>
      </c>
      <c r="C37" s="549">
        <v>4610.4129999999996</v>
      </c>
      <c r="D37" s="497">
        <v>227.13648529365847</v>
      </c>
      <c r="E37" s="497">
        <v>1.7430817234271514</v>
      </c>
      <c r="F37" s="164">
        <v>4.7006907051301656</v>
      </c>
      <c r="K37" s="562"/>
      <c r="L37" s="564"/>
    </row>
    <row r="38" spans="1:12" s="431" customFormat="1" ht="14.25" customHeight="1">
      <c r="A38" s="208" t="s">
        <v>538</v>
      </c>
      <c r="B38" s="548">
        <v>1686.2</v>
      </c>
      <c r="C38" s="550">
        <v>1495</v>
      </c>
      <c r="D38" s="497">
        <v>-11.339105681413832</v>
      </c>
      <c r="E38" s="497">
        <v>2.0855278147841534</v>
      </c>
      <c r="F38" s="164">
        <v>1.5242739867707293</v>
      </c>
      <c r="K38" s="562"/>
      <c r="L38" s="564"/>
    </row>
    <row r="39" spans="1:12" s="448" customFormat="1" ht="14.25">
      <c r="A39" s="485" t="s">
        <v>135</v>
      </c>
      <c r="B39" s="551">
        <v>80852.434000000008</v>
      </c>
      <c r="C39" s="551">
        <v>98079.48</v>
      </c>
      <c r="D39" s="442">
        <v>21.306774759557623</v>
      </c>
      <c r="E39" s="424">
        <v>99.999999999999986</v>
      </c>
      <c r="F39" s="424">
        <v>100.00000000000001</v>
      </c>
    </row>
    <row r="40" spans="1:12" s="431" customFormat="1">
      <c r="A40" s="448"/>
      <c r="B40" s="448"/>
      <c r="C40" s="88"/>
      <c r="D40" s="448"/>
      <c r="E40" s="448"/>
      <c r="F40" s="448"/>
    </row>
    <row r="41" spans="1:12" s="431" customFormat="1" ht="48" customHeight="1">
      <c r="A41" s="778" t="s">
        <v>480</v>
      </c>
      <c r="B41" s="778"/>
      <c r="C41" s="778"/>
      <c r="D41" s="448"/>
      <c r="E41" s="448"/>
      <c r="F41" s="448"/>
    </row>
    <row r="42" spans="1:12" s="431" customFormat="1" ht="54" customHeight="1">
      <c r="A42" s="777" t="s">
        <v>486</v>
      </c>
      <c r="B42" s="777"/>
      <c r="C42" s="777"/>
      <c r="D42" s="448"/>
      <c r="E42" s="448"/>
      <c r="F42" s="448"/>
    </row>
    <row r="43" spans="1:12" s="431" customFormat="1"/>
    <row r="44" spans="1:12" s="431" customFormat="1"/>
    <row r="45" spans="1:12" s="431" customFormat="1"/>
    <row r="46" spans="1:12" s="431" customFormat="1"/>
    <row r="47" spans="1:12" s="431" customFormat="1"/>
    <row r="48" spans="1:12" s="431" customFormat="1"/>
    <row r="49" s="431" customFormat="1"/>
    <row r="50" s="431" customFormat="1"/>
    <row r="51" s="431" customFormat="1"/>
    <row r="52" s="431" customFormat="1"/>
    <row r="53" s="431" customFormat="1"/>
    <row r="54" s="431" customFormat="1"/>
    <row r="55" s="431" customFormat="1"/>
    <row r="56" s="431" customFormat="1"/>
    <row r="57" s="431" customFormat="1"/>
    <row r="58" s="431" customFormat="1"/>
    <row r="59" s="431" customFormat="1"/>
    <row r="60" s="431" customFormat="1"/>
    <row r="61" s="431" customFormat="1"/>
    <row r="62" s="431" customFormat="1"/>
    <row r="63" s="431" customFormat="1"/>
    <row r="64" s="431" customFormat="1"/>
    <row r="65" s="431" customFormat="1"/>
    <row r="66" s="431" customFormat="1"/>
    <row r="67" s="431" customFormat="1"/>
    <row r="68" s="431" customFormat="1"/>
    <row r="69" s="431" customFormat="1"/>
    <row r="70" s="431" customFormat="1"/>
    <row r="71" s="431" customFormat="1"/>
    <row r="72" s="431" customFormat="1"/>
    <row r="73" s="431" customFormat="1"/>
    <row r="74" s="431" customFormat="1"/>
    <row r="75" s="431" customFormat="1"/>
    <row r="76" s="431" customFormat="1"/>
    <row r="77" s="431" customFormat="1"/>
    <row r="78" s="431" customFormat="1"/>
    <row r="79" s="431" customFormat="1"/>
    <row r="80" s="431" customFormat="1"/>
    <row r="81" s="431" customFormat="1"/>
    <row r="82" s="431" customFormat="1"/>
    <row r="83" s="431" customFormat="1"/>
    <row r="84" s="431" customFormat="1"/>
    <row r="85" s="431" customFormat="1"/>
    <row r="86" s="431" customFormat="1"/>
    <row r="87" s="431" customFormat="1"/>
    <row r="88" s="431" customFormat="1"/>
    <row r="89" s="431" customFormat="1"/>
    <row r="90" s="431" customFormat="1"/>
    <row r="91" s="431" customFormat="1"/>
    <row r="92" s="431" customFormat="1"/>
    <row r="93" s="431" customFormat="1"/>
    <row r="94" s="431" customFormat="1"/>
    <row r="95" s="431" customFormat="1"/>
    <row r="96" s="431" customFormat="1"/>
    <row r="97" s="431" customFormat="1"/>
    <row r="98" s="431" customFormat="1"/>
    <row r="99" s="431" customFormat="1"/>
    <row r="100" s="431" customFormat="1"/>
    <row r="101" s="431" customFormat="1"/>
    <row r="102" s="431" customFormat="1"/>
    <row r="103" s="431" customFormat="1"/>
    <row r="104" s="431" customFormat="1"/>
    <row r="105" s="431" customFormat="1"/>
    <row r="106" s="431" customFormat="1"/>
    <row r="107" s="431" customFormat="1"/>
    <row r="108" s="431" customFormat="1"/>
    <row r="109" s="431" customFormat="1"/>
    <row r="110" s="431" customFormat="1"/>
    <row r="111" s="431" customFormat="1"/>
    <row r="112" s="431" customFormat="1"/>
    <row r="113" s="431" customFormat="1"/>
    <row r="114" s="431" customFormat="1"/>
    <row r="115" s="431" customFormat="1"/>
    <row r="116" s="431" customFormat="1"/>
    <row r="117" s="431" customFormat="1"/>
    <row r="118" s="431" customFormat="1"/>
    <row r="119" s="431" customFormat="1"/>
    <row r="120" s="431" customFormat="1"/>
    <row r="121" s="431" customFormat="1"/>
    <row r="122" s="431" customFormat="1"/>
    <row r="123" s="431" customFormat="1"/>
    <row r="124" s="431" customFormat="1"/>
    <row r="125" s="431" customFormat="1"/>
    <row r="126" s="431" customFormat="1"/>
    <row r="127" s="431" customFormat="1"/>
    <row r="128" s="431" customFormat="1"/>
    <row r="129" s="431" customFormat="1"/>
    <row r="130" s="431" customFormat="1"/>
    <row r="131" s="431" customFormat="1"/>
    <row r="132" s="431" customFormat="1"/>
    <row r="133" s="431" customFormat="1"/>
    <row r="134" s="431" customFormat="1"/>
    <row r="135" s="431" customFormat="1"/>
    <row r="136" s="431" customFormat="1"/>
    <row r="137" s="431" customFormat="1"/>
    <row r="138" s="431" customFormat="1"/>
    <row r="139" s="431" customFormat="1"/>
    <row r="140" s="431" customFormat="1"/>
    <row r="141" s="431" customFormat="1"/>
    <row r="142" s="431" customFormat="1"/>
    <row r="143" s="431" customFormat="1"/>
    <row r="144" s="431" customFormat="1"/>
    <row r="145" s="431" customFormat="1"/>
    <row r="146" s="431" customFormat="1"/>
    <row r="147" s="431" customFormat="1"/>
    <row r="148" s="431" customFormat="1"/>
    <row r="149" s="431" customFormat="1"/>
    <row r="150" s="431" customFormat="1"/>
    <row r="151" s="431" customFormat="1"/>
    <row r="152" s="431" customFormat="1"/>
    <row r="153" s="431" customFormat="1"/>
    <row r="154" s="431" customFormat="1"/>
    <row r="155" s="431" customFormat="1"/>
    <row r="156" s="431" customFormat="1"/>
    <row r="157" s="431" customFormat="1"/>
    <row r="158" s="431" customFormat="1"/>
    <row r="159" s="431" customFormat="1"/>
    <row r="160" s="431" customFormat="1"/>
    <row r="161" s="431" customFormat="1"/>
    <row r="162" s="431" customFormat="1"/>
    <row r="163" s="431" customFormat="1"/>
    <row r="164" s="431" customFormat="1"/>
    <row r="165" s="431" customFormat="1"/>
    <row r="166" s="431" customFormat="1"/>
    <row r="167" s="431" customFormat="1"/>
    <row r="168" s="431" customFormat="1"/>
    <row r="169" s="431" customFormat="1"/>
    <row r="170" s="431" customFormat="1"/>
    <row r="171" s="431" customFormat="1"/>
    <row r="172" s="431" customFormat="1"/>
    <row r="173" s="431" customFormat="1"/>
    <row r="174" s="431" customFormat="1"/>
    <row r="175" s="431" customFormat="1"/>
    <row r="176" s="431" customFormat="1"/>
    <row r="177" s="431" customFormat="1"/>
    <row r="178" s="431" customFormat="1"/>
    <row r="179" s="431" customFormat="1"/>
    <row r="180" s="431" customFormat="1"/>
    <row r="181" s="431" customFormat="1"/>
    <row r="182" s="431" customFormat="1"/>
    <row r="183" s="431" customFormat="1"/>
    <row r="184" s="431" customFormat="1"/>
    <row r="185" s="431" customFormat="1"/>
    <row r="186" s="431" customFormat="1"/>
    <row r="187" s="431" customFormat="1"/>
    <row r="188" s="431" customFormat="1"/>
    <row r="189" s="431" customFormat="1"/>
    <row r="190" s="431" customFormat="1"/>
    <row r="191" s="431" customFormat="1"/>
    <row r="192" s="431" customFormat="1"/>
    <row r="193" s="431" customFormat="1"/>
    <row r="194" s="431" customFormat="1"/>
    <row r="195" s="431" customFormat="1"/>
    <row r="196" s="431" customFormat="1"/>
    <row r="197" s="431" customFormat="1"/>
    <row r="198" s="431" customFormat="1"/>
    <row r="199" s="431" customFormat="1"/>
    <row r="200" s="431" customFormat="1"/>
    <row r="201" s="431" customFormat="1"/>
    <row r="202" s="431" customFormat="1"/>
    <row r="203" s="431" customFormat="1"/>
    <row r="204" s="431" customFormat="1"/>
    <row r="205" s="431" customFormat="1"/>
    <row r="206" s="431" customFormat="1"/>
    <row r="207" s="431" customFormat="1"/>
    <row r="208" s="431" customFormat="1"/>
    <row r="209" s="431" customFormat="1"/>
    <row r="210" s="431" customFormat="1"/>
    <row r="211" s="431" customFormat="1"/>
    <row r="212" s="431" customFormat="1"/>
    <row r="213" s="431" customFormat="1"/>
    <row r="214" s="431" customFormat="1"/>
    <row r="215" s="431" customFormat="1"/>
    <row r="216" s="431" customFormat="1"/>
    <row r="217" s="431" customFormat="1"/>
    <row r="218" s="431" customFormat="1"/>
    <row r="219" s="431" customFormat="1"/>
    <row r="220" s="431" customFormat="1"/>
    <row r="221" s="431" customFormat="1"/>
    <row r="222" s="431" customFormat="1"/>
    <row r="223" s="431" customFormat="1"/>
    <row r="224" s="431" customFormat="1"/>
    <row r="225" s="431" customFormat="1"/>
    <row r="226" s="431" customFormat="1"/>
    <row r="227" s="431" customFormat="1"/>
    <row r="228" s="431" customFormat="1"/>
    <row r="229" s="431" customFormat="1"/>
    <row r="230" s="431" customFormat="1"/>
    <row r="231" s="431" customFormat="1"/>
    <row r="232" s="431" customFormat="1"/>
    <row r="233" s="431" customFormat="1"/>
    <row r="234" s="431" customFormat="1"/>
    <row r="235" s="431" customFormat="1"/>
    <row r="236" s="431" customFormat="1"/>
    <row r="237" s="431" customFormat="1"/>
    <row r="238" s="431" customFormat="1"/>
    <row r="239" s="431" customFormat="1"/>
    <row r="240" s="431" customFormat="1"/>
    <row r="241" s="431" customFormat="1"/>
    <row r="242" s="431" customFormat="1"/>
    <row r="243" s="431" customFormat="1"/>
    <row r="244" s="431" customFormat="1"/>
    <row r="245" s="431" customFormat="1"/>
    <row r="246" s="431" customFormat="1"/>
    <row r="247" s="431" customFormat="1"/>
    <row r="248" s="431" customFormat="1"/>
    <row r="249" s="431" customFormat="1"/>
    <row r="250" s="431" customFormat="1"/>
    <row r="251" s="431" customFormat="1"/>
    <row r="252" s="431" customFormat="1"/>
    <row r="253" s="431" customFormat="1"/>
    <row r="254" s="431" customFormat="1"/>
    <row r="255" s="431" customFormat="1"/>
    <row r="256" s="431" customFormat="1"/>
    <row r="257" s="431" customFormat="1"/>
    <row r="258" s="431" customFormat="1"/>
    <row r="259" s="431" customFormat="1"/>
    <row r="260" s="431" customFormat="1"/>
    <row r="261" s="431" customFormat="1"/>
    <row r="262" s="431" customFormat="1"/>
    <row r="263" s="431" customFormat="1"/>
    <row r="264" s="431" customFormat="1"/>
    <row r="265" s="431" customFormat="1"/>
    <row r="266" s="431" customFormat="1"/>
    <row r="267" s="431" customFormat="1"/>
    <row r="268" s="431" customFormat="1"/>
    <row r="269" s="431" customFormat="1"/>
    <row r="270" s="431" customFormat="1"/>
    <row r="271" s="431" customFormat="1"/>
    <row r="272" s="431" customFormat="1"/>
    <row r="273" s="431" customFormat="1"/>
    <row r="274" s="431" customFormat="1"/>
    <row r="275" s="431" customFormat="1"/>
    <row r="276" s="431" customFormat="1"/>
    <row r="277" s="431" customFormat="1"/>
    <row r="278" s="431" customFormat="1"/>
    <row r="279" s="431" customFormat="1"/>
    <row r="280" s="431" customFormat="1"/>
    <row r="281" s="431" customFormat="1"/>
    <row r="282" s="431" customFormat="1"/>
    <row r="283" s="431" customFormat="1"/>
    <row r="284" s="431" customFormat="1"/>
    <row r="285" s="431" customFormat="1"/>
    <row r="286" s="431" customFormat="1"/>
    <row r="287" s="431" customFormat="1"/>
    <row r="288" s="431" customFormat="1"/>
    <row r="289" s="431" customFormat="1"/>
    <row r="290" s="431" customFormat="1"/>
    <row r="291" s="431" customFormat="1"/>
    <row r="292" s="431" customFormat="1"/>
    <row r="293" s="431" customFormat="1"/>
    <row r="294" s="431" customFormat="1"/>
    <row r="295" s="431" customFormat="1"/>
    <row r="296" s="431" customFormat="1"/>
    <row r="297" s="431" customFormat="1"/>
    <row r="298" s="431" customFormat="1"/>
    <row r="299" s="431" customFormat="1"/>
    <row r="300" s="431" customFormat="1"/>
    <row r="301" s="431" customFormat="1"/>
    <row r="302" s="431" customFormat="1"/>
    <row r="303" s="431" customFormat="1"/>
    <row r="304" s="431" customFormat="1"/>
    <row r="305" s="431" customFormat="1"/>
    <row r="306" s="431" customFormat="1"/>
    <row r="307" s="431" customFormat="1"/>
    <row r="308" s="431" customFormat="1"/>
    <row r="309" s="431" customFormat="1"/>
    <row r="310" s="431" customFormat="1"/>
    <row r="311" s="431" customFormat="1"/>
    <row r="312" s="431" customFormat="1"/>
    <row r="313" s="431" customFormat="1"/>
    <row r="314" s="431" customFormat="1"/>
    <row r="315" s="431" customFormat="1"/>
    <row r="316" s="431" customFormat="1"/>
    <row r="317" s="431" customFormat="1"/>
    <row r="318" s="431" customFormat="1"/>
    <row r="319" s="431" customFormat="1"/>
    <row r="320" s="431" customFormat="1"/>
    <row r="321" s="431" customFormat="1"/>
    <row r="322" s="431" customFormat="1"/>
    <row r="323" s="431" customFormat="1"/>
    <row r="324" s="431" customFormat="1"/>
    <row r="325" s="431" customFormat="1"/>
    <row r="326" s="431" customFormat="1"/>
    <row r="327" s="431" customFormat="1"/>
    <row r="328" s="431" customFormat="1"/>
    <row r="329" s="431" customFormat="1"/>
    <row r="330" s="431" customFormat="1"/>
    <row r="331" s="431" customFormat="1"/>
    <row r="332" s="431" customFormat="1"/>
    <row r="333" s="431" customFormat="1"/>
    <row r="334" s="431" customFormat="1"/>
    <row r="335" s="431" customFormat="1"/>
    <row r="336" s="431" customFormat="1"/>
    <row r="337" s="431" customFormat="1"/>
    <row r="338" s="431" customFormat="1"/>
    <row r="339" s="431" customFormat="1"/>
    <row r="340" s="431" customFormat="1"/>
    <row r="341" s="431" customFormat="1"/>
    <row r="342" s="431" customFormat="1"/>
    <row r="343" s="431" customFormat="1"/>
    <row r="344" s="431" customFormat="1"/>
    <row r="345" s="431" customFormat="1"/>
    <row r="346" s="431" customFormat="1"/>
    <row r="347" s="431" customFormat="1"/>
    <row r="348" s="431" customFormat="1"/>
    <row r="349" s="431" customFormat="1"/>
    <row r="350" s="431" customFormat="1"/>
    <row r="351" s="431" customFormat="1"/>
    <row r="352" s="431" customFormat="1"/>
    <row r="353" s="431" customFormat="1"/>
    <row r="354" s="431" customFormat="1"/>
    <row r="355" s="431" customFormat="1"/>
    <row r="356" s="431" customFormat="1"/>
    <row r="357" s="431" customFormat="1"/>
    <row r="358" s="431" customFormat="1"/>
    <row r="359" s="431" customFormat="1"/>
    <row r="360" s="431" customFormat="1"/>
    <row r="361" s="431" customFormat="1"/>
    <row r="362" s="431" customFormat="1"/>
    <row r="363" s="431" customFormat="1"/>
    <row r="364" s="431" customFormat="1"/>
    <row r="365" s="431" customFormat="1"/>
    <row r="366" s="431" customFormat="1"/>
    <row r="367" s="431" customFormat="1"/>
    <row r="368" s="431" customFormat="1"/>
    <row r="369" s="431" customFormat="1"/>
    <row r="370" s="431" customFormat="1"/>
    <row r="371" s="431" customFormat="1"/>
    <row r="372" s="431" customFormat="1"/>
    <row r="373" s="431" customFormat="1"/>
    <row r="374" s="431" customFormat="1"/>
    <row r="375" s="431" customFormat="1"/>
    <row r="376" s="431" customFormat="1"/>
    <row r="377" s="431" customFormat="1"/>
    <row r="378" s="431" customFormat="1"/>
    <row r="379" s="431" customFormat="1"/>
    <row r="380" s="431" customFormat="1"/>
    <row r="381" s="431" customFormat="1"/>
    <row r="382" s="431" customFormat="1"/>
    <row r="383" s="431" customFormat="1"/>
    <row r="384" s="431" customFormat="1"/>
    <row r="385" s="431" customFormat="1"/>
    <row r="386" s="431" customFormat="1"/>
    <row r="387" s="431" customFormat="1"/>
    <row r="388" s="431" customFormat="1"/>
    <row r="389" s="431" customFormat="1"/>
    <row r="390" s="431" customFormat="1"/>
    <row r="391" s="431" customFormat="1"/>
    <row r="392" s="431" customFormat="1"/>
    <row r="393" s="431" customFormat="1"/>
    <row r="394" s="431" customFormat="1"/>
    <row r="395" s="431" customFormat="1"/>
    <row r="396" s="431" customFormat="1"/>
    <row r="397" s="431" customFormat="1"/>
    <row r="398" s="431" customFormat="1"/>
    <row r="399" s="431" customFormat="1"/>
    <row r="400" s="431" customFormat="1"/>
    <row r="401" s="431" customFormat="1"/>
    <row r="402" s="431" customFormat="1"/>
    <row r="403" s="431" customFormat="1"/>
    <row r="404" s="431" customFormat="1"/>
    <row r="405" s="431" customFormat="1"/>
    <row r="406" s="431" customFormat="1"/>
    <row r="407" s="431" customFormat="1"/>
    <row r="408" s="431" customFormat="1"/>
    <row r="409" s="431" customFormat="1"/>
    <row r="410" s="431" customFormat="1"/>
    <row r="411" s="431" customFormat="1"/>
    <row r="412" s="431" customFormat="1"/>
    <row r="413" s="431" customFormat="1"/>
    <row r="414" s="431" customFormat="1"/>
    <row r="415" s="431" customFormat="1"/>
    <row r="416" s="431" customFormat="1"/>
    <row r="417" s="431" customFormat="1"/>
    <row r="418" s="431" customFormat="1"/>
    <row r="419" s="431" customFormat="1"/>
    <row r="420" s="431" customFormat="1"/>
    <row r="421" s="431" customFormat="1"/>
    <row r="422" s="431" customFormat="1"/>
    <row r="423" s="431" customFormat="1"/>
    <row r="424" s="431" customFormat="1"/>
    <row r="425" s="431" customFormat="1"/>
    <row r="426" s="431" customFormat="1"/>
    <row r="427" s="431" customFormat="1"/>
    <row r="428" s="431" customFormat="1"/>
    <row r="429" s="431" customFormat="1"/>
    <row r="430" s="431" customFormat="1"/>
    <row r="431" s="431" customFormat="1"/>
    <row r="432" s="431" customFormat="1"/>
    <row r="433" s="431" customFormat="1"/>
    <row r="434" s="431" customFormat="1"/>
    <row r="435" s="431" customFormat="1"/>
    <row r="436" s="431" customFormat="1"/>
    <row r="437" s="431" customFormat="1"/>
    <row r="438" s="431" customFormat="1"/>
    <row r="439" s="431" customFormat="1"/>
    <row r="440" s="431" customFormat="1"/>
    <row r="441" s="431" customFormat="1"/>
    <row r="442" s="431" customFormat="1"/>
    <row r="443" s="431" customFormat="1"/>
    <row r="444" s="431" customFormat="1"/>
    <row r="445" s="431" customFormat="1"/>
    <row r="446" s="431" customFormat="1"/>
    <row r="447" s="431" customFormat="1"/>
    <row r="448" s="431" customFormat="1"/>
    <row r="449" s="431" customFormat="1"/>
    <row r="450" s="431" customFormat="1"/>
    <row r="451" s="431" customFormat="1"/>
    <row r="452" s="431" customFormat="1"/>
    <row r="453" s="431" customFormat="1"/>
    <row r="454" s="431" customFormat="1"/>
    <row r="455" s="431" customFormat="1"/>
    <row r="456" s="431" customFormat="1"/>
    <row r="457" s="431" customFormat="1"/>
    <row r="458" s="431" customFormat="1"/>
    <row r="459" s="431" customFormat="1"/>
    <row r="460" s="431" customFormat="1"/>
    <row r="461" s="431" customFormat="1"/>
    <row r="462" s="431" customFormat="1"/>
  </sheetData>
  <sortState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2:F46"/>
  <sheetViews>
    <sheetView zoomScaleNormal="100" workbookViewId="0">
      <selection activeCell="J26" sqref="J26"/>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714" t="s">
        <v>236</v>
      </c>
      <c r="B2" s="714"/>
      <c r="C2" s="714"/>
      <c r="D2" s="714"/>
    </row>
    <row r="3" spans="1:6" ht="15.75">
      <c r="A3" s="780" t="s">
        <v>237</v>
      </c>
      <c r="B3" s="780"/>
      <c r="C3" s="780"/>
      <c r="D3" s="780"/>
    </row>
    <row r="5" spans="1:6">
      <c r="A5" s="74"/>
      <c r="B5" s="731"/>
      <c r="C5" s="732"/>
      <c r="D5" s="74" t="s">
        <v>54</v>
      </c>
    </row>
    <row r="6" spans="1:6" ht="14.25">
      <c r="A6" s="78" t="s">
        <v>14</v>
      </c>
      <c r="B6" s="731" t="s">
        <v>119</v>
      </c>
      <c r="C6" s="732"/>
      <c r="D6" s="74" t="s">
        <v>15</v>
      </c>
    </row>
    <row r="7" spans="1:6" ht="15">
      <c r="A7" s="79" t="s">
        <v>17</v>
      </c>
      <c r="B7" s="728" t="s">
        <v>330</v>
      </c>
      <c r="C7" s="729"/>
      <c r="D7" s="81" t="s">
        <v>55</v>
      </c>
    </row>
    <row r="8" spans="1:6">
      <c r="A8" s="81"/>
      <c r="B8" s="75"/>
      <c r="C8" s="76"/>
      <c r="D8" s="81" t="s">
        <v>20</v>
      </c>
    </row>
    <row r="9" spans="1:6" ht="18.75" customHeight="1" thickBot="1">
      <c r="A9" s="481" t="s">
        <v>677</v>
      </c>
      <c r="B9" s="83">
        <v>2025</v>
      </c>
      <c r="C9" s="83">
        <v>2026</v>
      </c>
      <c r="D9" s="83" t="s">
        <v>678</v>
      </c>
      <c r="E9" s="83"/>
      <c r="F9" s="83"/>
    </row>
    <row r="10" spans="1:6" ht="15.75" thickBot="1">
      <c r="A10" s="725" t="s">
        <v>461</v>
      </c>
      <c r="B10" s="725"/>
      <c r="C10" s="725"/>
      <c r="D10" s="725"/>
    </row>
    <row r="11" spans="1:6">
      <c r="A11" s="86" t="s">
        <v>488</v>
      </c>
      <c r="B11" s="68">
        <v>213.22552326633166</v>
      </c>
      <c r="C11" s="68">
        <v>60.80087069930071</v>
      </c>
      <c r="D11" s="346">
        <v>-71.485181619952357</v>
      </c>
    </row>
    <row r="12" spans="1:6">
      <c r="A12" s="267" t="s">
        <v>518</v>
      </c>
      <c r="B12" s="297">
        <v>102.18995214420924</v>
      </c>
      <c r="C12" s="297">
        <v>105.07220827013803</v>
      </c>
      <c r="D12" s="347">
        <v>2.8204887715979954</v>
      </c>
    </row>
    <row r="13" spans="1:6" ht="14.25">
      <c r="A13" s="426" t="s">
        <v>10</v>
      </c>
      <c r="B13" s="427">
        <v>105.86650433277869</v>
      </c>
      <c r="C13" s="427">
        <v>102.9651018389083</v>
      </c>
      <c r="D13" s="428">
        <v>-2.7406236865535671</v>
      </c>
    </row>
    <row r="17" spans="1:6" ht="15.75">
      <c r="A17" s="714" t="s">
        <v>238</v>
      </c>
      <c r="B17" s="714"/>
      <c r="C17" s="714"/>
      <c r="D17" s="714"/>
    </row>
    <row r="18" spans="1:6" ht="15.75">
      <c r="A18" s="780" t="s">
        <v>239</v>
      </c>
      <c r="B18" s="780"/>
      <c r="C18" s="780"/>
      <c r="D18" s="780"/>
    </row>
    <row r="20" spans="1:6">
      <c r="A20" s="103"/>
      <c r="B20" s="737"/>
      <c r="C20" s="738"/>
      <c r="D20" s="103" t="s">
        <v>54</v>
      </c>
    </row>
    <row r="21" spans="1:6" ht="14.25">
      <c r="A21" s="115" t="s">
        <v>11</v>
      </c>
      <c r="B21" s="731" t="s">
        <v>119</v>
      </c>
      <c r="C21" s="732"/>
      <c r="D21" s="103" t="s">
        <v>15</v>
      </c>
    </row>
    <row r="22" spans="1:6" ht="15">
      <c r="A22" s="194" t="s">
        <v>207</v>
      </c>
      <c r="B22" s="728" t="s">
        <v>330</v>
      </c>
      <c r="C22" s="729"/>
      <c r="D22" s="105" t="s">
        <v>55</v>
      </c>
    </row>
    <row r="23" spans="1:6">
      <c r="A23" s="105"/>
      <c r="B23" s="102"/>
      <c r="C23" s="151"/>
      <c r="D23" s="105" t="s">
        <v>20</v>
      </c>
    </row>
    <row r="24" spans="1:6" ht="18.75" customHeight="1" thickBot="1">
      <c r="A24" s="481" t="s">
        <v>677</v>
      </c>
      <c r="B24" s="83">
        <v>2025</v>
      </c>
      <c r="C24" s="83">
        <v>2026</v>
      </c>
      <c r="D24" s="83" t="s">
        <v>678</v>
      </c>
      <c r="E24" s="83"/>
      <c r="F24" s="83"/>
    </row>
    <row r="25" spans="1:6" ht="15.75" thickBot="1">
      <c r="A25" s="725" t="s">
        <v>461</v>
      </c>
      <c r="B25" s="725"/>
      <c r="C25" s="725"/>
      <c r="D25" s="725"/>
    </row>
    <row r="26" spans="1:6" ht="25.5">
      <c r="A26" s="268" t="s">
        <v>519</v>
      </c>
      <c r="B26" s="162">
        <v>20.633169149959908</v>
      </c>
      <c r="C26" s="162">
        <v>19.959279478482859</v>
      </c>
      <c r="D26" s="347">
        <v>-3.2660502445324036</v>
      </c>
    </row>
    <row r="27" spans="1:6" ht="20.25" customHeight="1">
      <c r="A27" s="158" t="s">
        <v>520</v>
      </c>
      <c r="B27" s="162">
        <v>156.68605764133738</v>
      </c>
      <c r="C27" s="162">
        <v>150.1861488986784</v>
      </c>
      <c r="D27" s="163">
        <v>-4.1483644687376202</v>
      </c>
    </row>
    <row r="28" spans="1:6" ht="30.75" customHeight="1">
      <c r="A28" s="157" t="s">
        <v>521</v>
      </c>
      <c r="B28" s="162">
        <v>1112.0793899999999</v>
      </c>
      <c r="C28" s="162" t="s">
        <v>528</v>
      </c>
      <c r="D28" s="163" t="s">
        <v>528</v>
      </c>
    </row>
    <row r="29" spans="1:6" ht="18" customHeight="1">
      <c r="A29" s="158" t="s">
        <v>522</v>
      </c>
      <c r="B29" s="162">
        <v>598.44324833333337</v>
      </c>
      <c r="C29" s="162">
        <v>1814.2278000000001</v>
      </c>
      <c r="D29" s="163">
        <v>203.15786919689231</v>
      </c>
    </row>
    <row r="30" spans="1:6" ht="19.5" customHeight="1">
      <c r="A30" s="158" t="s">
        <v>523</v>
      </c>
      <c r="B30" s="162">
        <v>1108.1442178947368</v>
      </c>
      <c r="C30" s="162">
        <v>3563.290092857143</v>
      </c>
      <c r="D30" s="347">
        <v>221.55472503630585</v>
      </c>
    </row>
    <row r="31" spans="1:6" ht="14.25">
      <c r="A31" s="426" t="s">
        <v>10</v>
      </c>
      <c r="B31" s="427">
        <v>102.18995214420927</v>
      </c>
      <c r="C31" s="427">
        <v>105.07220827013803</v>
      </c>
      <c r="D31" s="422">
        <v>2.8204887715979732</v>
      </c>
    </row>
    <row r="33" spans="1:6" ht="15.75">
      <c r="A33" s="714" t="s">
        <v>348</v>
      </c>
      <c r="B33" s="714"/>
      <c r="C33" s="714"/>
      <c r="D33" s="714"/>
    </row>
    <row r="34" spans="1:6" ht="15.75">
      <c r="A34" s="780" t="s">
        <v>240</v>
      </c>
      <c r="B34" s="780"/>
      <c r="C34" s="780"/>
      <c r="D34" s="780"/>
    </row>
    <row r="35" spans="1:6" ht="15.75">
      <c r="A35" s="69"/>
      <c r="B35" s="69"/>
      <c r="C35" s="69"/>
      <c r="D35" s="69"/>
    </row>
    <row r="36" spans="1:6">
      <c r="A36" s="103"/>
      <c r="B36" s="737"/>
      <c r="C36" s="738"/>
      <c r="D36" s="103" t="s">
        <v>54</v>
      </c>
    </row>
    <row r="37" spans="1:6" ht="14.25">
      <c r="A37" s="115"/>
      <c r="B37" s="731" t="s">
        <v>119</v>
      </c>
      <c r="C37" s="732"/>
      <c r="D37" s="103" t="s">
        <v>15</v>
      </c>
    </row>
    <row r="38" spans="1:6" ht="15">
      <c r="A38" s="194" t="s">
        <v>207</v>
      </c>
      <c r="B38" s="728" t="s">
        <v>330</v>
      </c>
      <c r="C38" s="729"/>
      <c r="D38" s="105" t="s">
        <v>55</v>
      </c>
    </row>
    <row r="39" spans="1:6">
      <c r="A39" s="105"/>
      <c r="B39" s="102"/>
      <c r="C39" s="151"/>
      <c r="D39" s="105" t="s">
        <v>20</v>
      </c>
    </row>
    <row r="40" spans="1:6" ht="16.5" customHeight="1" thickBot="1">
      <c r="A40" s="481" t="s">
        <v>677</v>
      </c>
      <c r="B40" s="83">
        <v>2025</v>
      </c>
      <c r="C40" s="83">
        <v>2026</v>
      </c>
      <c r="D40" s="83" t="s">
        <v>678</v>
      </c>
      <c r="E40" s="83"/>
      <c r="F40" s="83"/>
    </row>
    <row r="41" spans="1:6" ht="15.75" thickBot="1">
      <c r="A41" s="725" t="s">
        <v>462</v>
      </c>
      <c r="B41" s="725"/>
      <c r="C41" s="725"/>
      <c r="D41" s="725"/>
    </row>
    <row r="42" spans="1:6">
      <c r="A42" s="158" t="s">
        <v>524</v>
      </c>
      <c r="B42" s="162">
        <v>100.83638563444109</v>
      </c>
      <c r="C42" s="162">
        <v>118.87517448040884</v>
      </c>
      <c r="D42" s="163">
        <v>17.889166427844017</v>
      </c>
    </row>
    <row r="43" spans="1:6">
      <c r="A43" s="158" t="s">
        <v>525</v>
      </c>
      <c r="B43" s="162">
        <v>153.50692787663107</v>
      </c>
      <c r="C43" s="162">
        <v>145.60803566486973</v>
      </c>
      <c r="D43" s="163">
        <v>-5.1456258821813154</v>
      </c>
    </row>
    <row r="44" spans="1:6">
      <c r="A44" s="158" t="s">
        <v>526</v>
      </c>
      <c r="B44" s="162">
        <v>648.42245588235301</v>
      </c>
      <c r="C44" s="162">
        <v>391.92390647540986</v>
      </c>
      <c r="D44" s="163">
        <v>-39.557320552371664</v>
      </c>
    </row>
    <row r="45" spans="1:6">
      <c r="A45" s="158" t="s">
        <v>527</v>
      </c>
      <c r="B45" s="162">
        <v>386.32235714285713</v>
      </c>
      <c r="C45" s="162">
        <v>92.587125</v>
      </c>
      <c r="D45" s="163">
        <v>-76.03371296324886</v>
      </c>
    </row>
    <row r="46" spans="1:6" ht="14.25">
      <c r="A46" s="426" t="s">
        <v>10</v>
      </c>
      <c r="B46" s="427">
        <v>156.68605764133738</v>
      </c>
      <c r="C46" s="427">
        <v>150.1861488986784</v>
      </c>
      <c r="D46" s="428">
        <v>-4.1483644687376202</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7"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20"/>
  <sheetViews>
    <sheetView topLeftCell="A6" zoomScaleNormal="100" workbookViewId="0">
      <selection activeCell="J15" sqref="J15"/>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3" ht="33.75" customHeight="1">
      <c r="A1" s="322" t="s">
        <v>117</v>
      </c>
      <c r="B1" s="323"/>
      <c r="C1" s="324"/>
      <c r="D1" s="323"/>
      <c r="E1" s="362"/>
    </row>
    <row r="2" spans="1:13" ht="12.75" customHeight="1">
      <c r="A2" s="323"/>
      <c r="B2" s="781"/>
      <c r="C2" s="781"/>
      <c r="D2" s="323"/>
      <c r="E2" s="323"/>
    </row>
    <row r="3" spans="1:13" ht="18.75" customHeight="1">
      <c r="A3" s="783" t="s">
        <v>153</v>
      </c>
      <c r="B3" s="783"/>
      <c r="C3" s="783"/>
      <c r="D3" s="783"/>
      <c r="E3" s="325"/>
    </row>
    <row r="4" spans="1:13" ht="44.25" customHeight="1">
      <c r="A4" s="683" t="s">
        <v>373</v>
      </c>
      <c r="B4" s="683"/>
      <c r="C4" s="683"/>
      <c r="D4" s="683"/>
      <c r="E4" s="683"/>
    </row>
    <row r="5" spans="1:13" ht="44.25" customHeight="1">
      <c r="A5" s="683" t="s">
        <v>121</v>
      </c>
      <c r="B5" s="683"/>
      <c r="C5" s="683"/>
      <c r="D5" s="683"/>
      <c r="E5" s="683"/>
    </row>
    <row r="6" spans="1:13" ht="44.25" customHeight="1">
      <c r="A6" s="683" t="s">
        <v>680</v>
      </c>
      <c r="B6" s="683"/>
      <c r="C6" s="683"/>
      <c r="D6" s="683"/>
      <c r="E6" s="683"/>
      <c r="G6" s="683"/>
      <c r="H6" s="683"/>
      <c r="I6" s="683"/>
      <c r="J6" s="683"/>
    </row>
    <row r="7" spans="1:13" ht="44.25" customHeight="1">
      <c r="A7" s="781" t="s">
        <v>264</v>
      </c>
      <c r="B7" s="781"/>
      <c r="C7" s="781"/>
      <c r="D7" s="781"/>
      <c r="M7" s="64"/>
    </row>
    <row r="8" spans="1:13" ht="44.25" customHeight="1">
      <c r="A8" s="683" t="s">
        <v>352</v>
      </c>
      <c r="B8" s="683"/>
      <c r="C8" s="683"/>
      <c r="D8" s="683"/>
      <c r="M8" s="64"/>
    </row>
    <row r="9" spans="1:13" ht="44.25" customHeight="1">
      <c r="A9" s="683" t="s">
        <v>474</v>
      </c>
      <c r="B9" s="683"/>
      <c r="C9" s="683"/>
      <c r="D9" s="683"/>
      <c r="E9" s="363"/>
    </row>
    <row r="10" spans="1:13" ht="15.75" customHeight="1">
      <c r="A10" s="683"/>
      <c r="B10" s="683"/>
      <c r="C10" s="683"/>
      <c r="D10" s="683"/>
      <c r="E10" s="363"/>
    </row>
    <row r="11" spans="1:13" ht="15" customHeight="1">
      <c r="A11" s="363"/>
      <c r="B11" s="363"/>
      <c r="C11" s="363"/>
      <c r="D11" s="363"/>
      <c r="E11" s="363"/>
    </row>
    <row r="12" spans="1:13" ht="31.5" customHeight="1">
      <c r="A12" s="318" t="s">
        <v>6</v>
      </c>
      <c r="B12" s="319"/>
      <c r="C12" s="319"/>
      <c r="D12" s="319"/>
      <c r="E12" s="319"/>
    </row>
    <row r="13" spans="1:13" ht="26.25" customHeight="1">
      <c r="A13" s="783" t="s">
        <v>122</v>
      </c>
      <c r="B13" s="783"/>
      <c r="C13" s="783"/>
      <c r="D13" s="783"/>
      <c r="E13" s="783"/>
    </row>
    <row r="14" spans="1:13" ht="62.25" customHeight="1">
      <c r="A14" s="683" t="s">
        <v>374</v>
      </c>
      <c r="B14" s="683"/>
      <c r="C14" s="683"/>
      <c r="D14" s="683"/>
      <c r="E14" s="683"/>
    </row>
    <row r="15" spans="1:13" ht="23.25" customHeight="1">
      <c r="A15" s="683" t="s">
        <v>123</v>
      </c>
      <c r="B15" s="683"/>
      <c r="C15" s="683"/>
      <c r="D15" s="683"/>
      <c r="E15" s="683"/>
    </row>
    <row r="16" spans="1:13" ht="27.75" customHeight="1">
      <c r="A16" s="782" t="s">
        <v>695</v>
      </c>
      <c r="B16" s="782"/>
      <c r="C16" s="782"/>
      <c r="D16" s="782"/>
      <c r="E16" s="366"/>
    </row>
    <row r="17" spans="1:5" ht="37.5" customHeight="1">
      <c r="A17" s="782" t="s">
        <v>265</v>
      </c>
      <c r="B17" s="782"/>
      <c r="C17" s="782"/>
      <c r="D17" s="782"/>
      <c r="E17" s="363"/>
    </row>
    <row r="18" spans="1:5" ht="51.75" customHeight="1">
      <c r="A18" s="683" t="s">
        <v>351</v>
      </c>
      <c r="B18" s="683"/>
      <c r="C18" s="683"/>
      <c r="D18" s="683"/>
      <c r="E18" s="363"/>
    </row>
    <row r="19" spans="1:5" ht="54.75" customHeight="1">
      <c r="A19" s="784" t="s">
        <v>375</v>
      </c>
      <c r="B19" s="784"/>
      <c r="C19" s="784"/>
      <c r="D19" s="784"/>
    </row>
    <row r="20" spans="1:5" ht="36.75" customHeight="1">
      <c r="A20" s="683"/>
      <c r="B20" s="683"/>
      <c r="C20" s="683"/>
      <c r="D20" s="683"/>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6"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37"/>
  <sheetViews>
    <sheetView topLeftCell="A6" zoomScaleNormal="100" workbookViewId="0">
      <selection activeCell="N29" sqref="N29"/>
    </sheetView>
  </sheetViews>
  <sheetFormatPr defaultRowHeight="12.75"/>
  <cols>
    <col min="1" max="1" width="30.28515625" style="431" customWidth="1"/>
    <col min="2" max="12" width="11.42578125" style="431" customWidth="1"/>
    <col min="13" max="13" width="9.85546875" style="431" bestFit="1" customWidth="1"/>
    <col min="14" max="14" width="11.7109375" style="431" bestFit="1" customWidth="1"/>
    <col min="15" max="16384" width="9.140625" style="431"/>
  </cols>
  <sheetData>
    <row r="1" spans="1:14" ht="15.75">
      <c r="A1" s="699" t="s">
        <v>552</v>
      </c>
      <c r="B1" s="699"/>
      <c r="C1" s="699"/>
      <c r="D1" s="699"/>
      <c r="E1" s="699"/>
      <c r="F1" s="699"/>
      <c r="G1" s="699"/>
      <c r="H1" s="699"/>
      <c r="I1" s="699"/>
      <c r="J1" s="699"/>
      <c r="K1" s="699"/>
      <c r="L1" s="699"/>
    </row>
    <row r="2" spans="1:14" ht="15.75">
      <c r="A2" s="700" t="s">
        <v>553</v>
      </c>
      <c r="B2" s="700"/>
      <c r="C2" s="700"/>
      <c r="D2" s="700"/>
      <c r="E2" s="700"/>
      <c r="F2" s="700"/>
      <c r="G2" s="700"/>
      <c r="H2" s="700"/>
      <c r="I2" s="700"/>
      <c r="J2" s="700"/>
      <c r="K2" s="700"/>
      <c r="L2" s="700"/>
    </row>
    <row r="3" spans="1:14">
      <c r="A3" s="694" t="s">
        <v>607</v>
      </c>
      <c r="B3" s="694"/>
      <c r="C3" s="694"/>
      <c r="D3" s="694"/>
      <c r="E3" s="694"/>
      <c r="F3" s="694"/>
      <c r="G3" s="694"/>
      <c r="H3" s="694"/>
      <c r="I3" s="694"/>
      <c r="J3" s="694"/>
      <c r="K3" s="694"/>
      <c r="L3" s="694"/>
    </row>
    <row r="4" spans="1:14" ht="15">
      <c r="A4" s="101" t="s">
        <v>11</v>
      </c>
      <c r="B4" s="695" t="s">
        <v>546</v>
      </c>
      <c r="C4" s="696"/>
      <c r="D4" s="696"/>
      <c r="E4" s="696"/>
      <c r="F4" s="696"/>
      <c r="G4" s="696"/>
      <c r="H4" s="696"/>
      <c r="I4" s="696"/>
      <c r="J4" s="696"/>
      <c r="K4" s="696"/>
      <c r="L4" s="697"/>
    </row>
    <row r="5" spans="1:14" ht="15">
      <c r="A5" s="104" t="s">
        <v>207</v>
      </c>
      <c r="B5" s="104">
        <v>2015</v>
      </c>
      <c r="C5" s="104">
        <v>2016</v>
      </c>
      <c r="D5" s="104">
        <v>2017</v>
      </c>
      <c r="E5" s="104">
        <v>2018</v>
      </c>
      <c r="F5" s="104">
        <v>2019</v>
      </c>
      <c r="G5" s="104">
        <v>2020</v>
      </c>
      <c r="H5" s="104">
        <v>2021</v>
      </c>
      <c r="I5" s="104">
        <v>2022</v>
      </c>
      <c r="J5" s="104">
        <v>2023</v>
      </c>
      <c r="K5" s="104">
        <v>2024</v>
      </c>
      <c r="L5" s="104">
        <v>2025</v>
      </c>
    </row>
    <row r="6" spans="1:14" ht="15">
      <c r="A6" s="636"/>
      <c r="B6" s="698" t="s">
        <v>441</v>
      </c>
      <c r="C6" s="698"/>
      <c r="D6" s="698"/>
      <c r="E6" s="698"/>
      <c r="F6" s="698"/>
      <c r="G6" s="698"/>
      <c r="H6" s="698"/>
      <c r="I6" s="698"/>
      <c r="J6" s="698"/>
      <c r="K6" s="698"/>
      <c r="L6" s="698"/>
    </row>
    <row r="7" spans="1:14" ht="36.75" customHeight="1">
      <c r="A7" s="634" t="s">
        <v>670</v>
      </c>
      <c r="B7" s="635">
        <v>14083.682113999999</v>
      </c>
      <c r="C7" s="635">
        <v>15369.059922</v>
      </c>
      <c r="D7" s="635">
        <v>16197.518340000001</v>
      </c>
      <c r="E7" s="635">
        <v>16929.550926680004</v>
      </c>
      <c r="F7" s="635">
        <v>17618.47582</v>
      </c>
      <c r="G7" s="635">
        <v>16608.175285999998</v>
      </c>
      <c r="H7" s="635">
        <v>19267.192749000002</v>
      </c>
      <c r="I7" s="635">
        <v>21041.538707000003</v>
      </c>
      <c r="J7" s="635">
        <v>22903.528248999999</v>
      </c>
      <c r="K7" s="635">
        <v>24509.250358000001</v>
      </c>
      <c r="L7" s="635">
        <v>27096.481938000001</v>
      </c>
    </row>
    <row r="8" spans="1:14" ht="16.5" customHeight="1">
      <c r="A8" s="623" t="s">
        <v>669</v>
      </c>
      <c r="B8" s="628">
        <v>1444802</v>
      </c>
      <c r="C8" s="628">
        <v>1488303</v>
      </c>
      <c r="D8" s="628">
        <v>1579056</v>
      </c>
      <c r="E8" s="628">
        <v>1660820</v>
      </c>
      <c r="F8" s="628">
        <v>1712037</v>
      </c>
      <c r="G8" s="628">
        <v>1655984</v>
      </c>
      <c r="H8" s="628">
        <v>1866672</v>
      </c>
      <c r="I8" s="628">
        <v>2149742</v>
      </c>
      <c r="J8" s="628">
        <v>2364276</v>
      </c>
      <c r="K8" s="628">
        <v>2517820</v>
      </c>
      <c r="L8" s="628">
        <v>2620732</v>
      </c>
      <c r="M8" s="676"/>
      <c r="N8" s="665"/>
    </row>
    <row r="9" spans="1:14" ht="16.5" customHeight="1" thickBot="1">
      <c r="A9" s="627"/>
      <c r="B9" s="621"/>
      <c r="C9" s="622"/>
      <c r="D9" s="622"/>
      <c r="E9" s="622"/>
      <c r="F9" s="622"/>
      <c r="G9" s="622"/>
      <c r="H9" s="622"/>
      <c r="I9" s="622"/>
      <c r="J9" s="622"/>
      <c r="K9" s="622"/>
      <c r="L9" s="622"/>
      <c r="N9" s="666"/>
    </row>
    <row r="10" spans="1:14" ht="25.5" customHeight="1">
      <c r="A10" s="633" t="s">
        <v>557</v>
      </c>
      <c r="B10" s="624">
        <v>9.7478285010679667E-3</v>
      </c>
      <c r="C10" s="624">
        <v>1.0326566513673627E-2</v>
      </c>
      <c r="D10" s="624">
        <v>1.0257722550688513E-2</v>
      </c>
      <c r="E10" s="624">
        <v>1.019348931653039E-2</v>
      </c>
      <c r="F10" s="624">
        <v>1.0290943373303264E-2</v>
      </c>
      <c r="G10" s="624">
        <v>1.0029188256649821E-2</v>
      </c>
      <c r="H10" s="624">
        <v>1.0321680910733114E-2</v>
      </c>
      <c r="I10" s="624">
        <v>9.7879367417113318E-3</v>
      </c>
      <c r="J10" s="624">
        <v>8.973089397346163E-3</v>
      </c>
      <c r="K10" s="624">
        <v>9.7343139533405884E-3</v>
      </c>
      <c r="L10" s="624">
        <v>1.0334121085192993E-2</v>
      </c>
    </row>
    <row r="11" spans="1:14" ht="31.5" customHeight="1">
      <c r="A11" s="631" t="s">
        <v>576</v>
      </c>
      <c r="B11" s="625">
        <v>9.0363038693191174E-3</v>
      </c>
      <c r="C11" s="625">
        <v>9.6691571971567625E-3</v>
      </c>
      <c r="D11" s="625">
        <v>9.4947360448267831E-3</v>
      </c>
      <c r="E11" s="625">
        <v>9.5045579597307361E-3</v>
      </c>
      <c r="F11" s="625">
        <v>9.5803164849825092E-3</v>
      </c>
      <c r="G11" s="625">
        <v>9.3251829256804416E-3</v>
      </c>
      <c r="H11" s="625">
        <v>9.5551121707509405E-3</v>
      </c>
      <c r="I11" s="625">
        <v>9.0030754634742218E-3</v>
      </c>
      <c r="J11" s="625">
        <v>8.1861379352495232E-3</v>
      </c>
      <c r="K11" s="625">
        <v>8.9118189322509173E-3</v>
      </c>
      <c r="L11" s="625">
        <v>9.4048937447285732E-3</v>
      </c>
    </row>
    <row r="12" spans="1:14" ht="25.5">
      <c r="A12" s="632" t="s">
        <v>575</v>
      </c>
      <c r="B12" s="626">
        <v>7.115246317488486E-4</v>
      </c>
      <c r="C12" s="626">
        <v>6.574093165168652E-4</v>
      </c>
      <c r="D12" s="626">
        <v>7.6298650586173E-4</v>
      </c>
      <c r="E12" s="626">
        <v>6.8893135679965324E-4</v>
      </c>
      <c r="F12" s="626">
        <v>7.1062688832075485E-4</v>
      </c>
      <c r="G12" s="626">
        <v>7.0400533096938141E-4</v>
      </c>
      <c r="H12" s="626">
        <v>7.6656873998217148E-4</v>
      </c>
      <c r="I12" s="626">
        <v>7.8486127823710944E-4</v>
      </c>
      <c r="J12" s="626">
        <v>7.8695146209664191E-4</v>
      </c>
      <c r="K12" s="626">
        <v>8.2249502108967278E-4</v>
      </c>
      <c r="L12" s="626">
        <v>9.2922734046441992E-4</v>
      </c>
    </row>
    <row r="14" spans="1:14" ht="20.25" customHeight="1">
      <c r="A14" s="693" t="s">
        <v>608</v>
      </c>
      <c r="B14" s="693"/>
      <c r="C14" s="693"/>
      <c r="D14" s="693"/>
      <c r="E14" s="693"/>
      <c r="F14" s="431" t="s">
        <v>602</v>
      </c>
    </row>
    <row r="34" spans="1:10">
      <c r="A34" s="667" t="s">
        <v>696</v>
      </c>
      <c r="B34" s="667"/>
    </row>
    <row r="35" spans="1:10">
      <c r="A35" s="667" t="s">
        <v>697</v>
      </c>
      <c r="B35" s="667"/>
    </row>
    <row r="36" spans="1:10">
      <c r="A36" s="667" t="s">
        <v>698</v>
      </c>
      <c r="B36" s="667"/>
    </row>
    <row r="37" spans="1:10">
      <c r="A37" s="667" t="s">
        <v>700</v>
      </c>
      <c r="B37" s="667"/>
      <c r="C37" s="667"/>
      <c r="D37" s="667"/>
      <c r="E37" s="667"/>
      <c r="F37" s="667"/>
      <c r="G37" s="667"/>
      <c r="H37" s="667"/>
      <c r="I37" s="667"/>
      <c r="J37" s="667"/>
    </row>
  </sheetData>
  <sortState ref="A11:L12">
    <sortCondition ref="A12"/>
  </sortState>
  <mergeCells count="6">
    <mergeCell ref="A14:E14"/>
    <mergeCell ref="A3:L3"/>
    <mergeCell ref="B4:L4"/>
    <mergeCell ref="B6:L6"/>
    <mergeCell ref="A1:L1"/>
    <mergeCell ref="A2:L2"/>
  </mergeCells>
  <pageMargins left="0.7" right="0.7" top="0.75" bottom="0.75" header="0.3" footer="0.3"/>
  <pageSetup paperSize="9" scale="85" orientation="landscape" r:id="rId1"/>
  <headerFooter>
    <oddHeader xml:space="preserve">&amp;LBULETINI STATISTIKOR 
Statistics </oddHeader>
    <oddFooter>&amp;LAMF - Drejtoria e Statistikës
FSA -  Statistics Directorate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P32"/>
  <sheetViews>
    <sheetView topLeftCell="A3" zoomScaleNormal="100" workbookViewId="0">
      <selection activeCell="O28" sqref="O28"/>
    </sheetView>
  </sheetViews>
  <sheetFormatPr defaultRowHeight="12.75"/>
  <cols>
    <col min="1" max="1" width="45.42578125" style="655" customWidth="1"/>
    <col min="2" max="2" width="10.85546875" style="655" customWidth="1"/>
    <col min="3" max="13" width="10" style="655" customWidth="1"/>
    <col min="14" max="14" width="12.85546875" style="655" bestFit="1" customWidth="1"/>
    <col min="15" max="15" width="10.42578125" style="655" bestFit="1" customWidth="1"/>
    <col min="16" max="16384" width="9.140625" style="655"/>
  </cols>
  <sheetData>
    <row r="1" spans="1:16" ht="15.75">
      <c r="A1" s="699" t="s">
        <v>667</v>
      </c>
      <c r="B1" s="699"/>
      <c r="C1" s="699"/>
      <c r="D1" s="699"/>
      <c r="E1" s="699"/>
      <c r="F1" s="699"/>
      <c r="G1" s="699"/>
      <c r="H1" s="699"/>
      <c r="I1" s="699"/>
      <c r="J1" s="699"/>
      <c r="K1" s="699"/>
      <c r="L1" s="699"/>
      <c r="M1" s="699"/>
    </row>
    <row r="2" spans="1:16" ht="15.75">
      <c r="A2" s="706" t="s">
        <v>666</v>
      </c>
      <c r="B2" s="706"/>
      <c r="C2" s="706"/>
      <c r="D2" s="706"/>
      <c r="E2" s="706"/>
      <c r="F2" s="706"/>
      <c r="G2" s="706"/>
      <c r="H2" s="706"/>
      <c r="I2" s="706"/>
      <c r="J2" s="706"/>
      <c r="K2" s="706"/>
      <c r="L2" s="706"/>
      <c r="M2" s="706"/>
    </row>
    <row r="3" spans="1:16">
      <c r="A3" s="707"/>
      <c r="B3" s="707"/>
      <c r="C3" s="707"/>
      <c r="D3" s="707"/>
      <c r="E3" s="707"/>
      <c r="F3" s="707"/>
      <c r="G3" s="707"/>
      <c r="H3" s="707"/>
      <c r="I3" s="707"/>
      <c r="J3" s="707"/>
      <c r="K3" s="707"/>
      <c r="L3" s="707"/>
      <c r="M3" s="707"/>
    </row>
    <row r="4" spans="1:16" ht="15">
      <c r="A4" s="701" t="s">
        <v>11</v>
      </c>
      <c r="B4" s="702"/>
      <c r="C4" s="708" t="s">
        <v>546</v>
      </c>
      <c r="D4" s="709"/>
      <c r="E4" s="709"/>
      <c r="F4" s="709"/>
      <c r="G4" s="709"/>
      <c r="H4" s="709"/>
      <c r="I4" s="709"/>
      <c r="J4" s="709"/>
      <c r="K4" s="709"/>
      <c r="L4" s="709"/>
      <c r="M4" s="710"/>
    </row>
    <row r="5" spans="1:16" ht="15">
      <c r="A5" s="703" t="s">
        <v>207</v>
      </c>
      <c r="B5" s="704"/>
      <c r="C5" s="663">
        <v>2015</v>
      </c>
      <c r="D5" s="663">
        <v>2016</v>
      </c>
      <c r="E5" s="663">
        <v>2017</v>
      </c>
      <c r="F5" s="663">
        <v>2018</v>
      </c>
      <c r="G5" s="663">
        <v>2019</v>
      </c>
      <c r="H5" s="663">
        <v>2020</v>
      </c>
      <c r="I5" s="663">
        <v>2021</v>
      </c>
      <c r="J5" s="663">
        <v>2022</v>
      </c>
      <c r="K5" s="663">
        <v>2023</v>
      </c>
      <c r="L5" s="663">
        <v>2024</v>
      </c>
      <c r="M5" s="663">
        <v>2025</v>
      </c>
    </row>
    <row r="6" spans="1:16" ht="15">
      <c r="A6" s="662"/>
      <c r="B6" s="662"/>
      <c r="C6" s="711" t="s">
        <v>441</v>
      </c>
      <c r="D6" s="711"/>
      <c r="E6" s="711"/>
      <c r="F6" s="711"/>
      <c r="G6" s="711"/>
      <c r="H6" s="711"/>
      <c r="I6" s="711"/>
      <c r="J6" s="711"/>
      <c r="K6" s="711"/>
      <c r="L6" s="711"/>
      <c r="M6" s="711"/>
    </row>
    <row r="7" spans="1:16" ht="33" customHeight="1">
      <c r="A7" s="705" t="s">
        <v>616</v>
      </c>
      <c r="B7" s="705"/>
      <c r="C7" s="635">
        <v>14083.682113999999</v>
      </c>
      <c r="D7" s="635">
        <v>15369.059922</v>
      </c>
      <c r="E7" s="635">
        <v>16197.518340000001</v>
      </c>
      <c r="F7" s="635">
        <v>16929.550926680004</v>
      </c>
      <c r="G7" s="635">
        <v>17618.47582</v>
      </c>
      <c r="H7" s="635">
        <v>16608.175285999998</v>
      </c>
      <c r="I7" s="635">
        <v>19267.192749000002</v>
      </c>
      <c r="J7" s="635">
        <v>21041.538707000003</v>
      </c>
      <c r="K7" s="635">
        <v>22903.528248999999</v>
      </c>
      <c r="L7" s="635">
        <v>24509.250358000001</v>
      </c>
      <c r="M7" s="635">
        <v>27096.481938000001</v>
      </c>
    </row>
    <row r="8" spans="1:16" ht="23.25" customHeight="1">
      <c r="A8" s="661" t="s">
        <v>615</v>
      </c>
      <c r="B8" s="661"/>
      <c r="C8" s="628">
        <v>2885796</v>
      </c>
      <c r="D8" s="628">
        <v>2875592</v>
      </c>
      <c r="E8" s="628">
        <v>2876591</v>
      </c>
      <c r="F8" s="628">
        <v>2870324</v>
      </c>
      <c r="G8" s="628">
        <v>2862427</v>
      </c>
      <c r="H8" s="628">
        <v>2845955</v>
      </c>
      <c r="I8" s="628">
        <v>2829741</v>
      </c>
      <c r="J8" s="628">
        <v>2793592</v>
      </c>
      <c r="K8" s="628">
        <v>2761785</v>
      </c>
      <c r="L8" s="628">
        <v>2390942</v>
      </c>
      <c r="M8" s="628">
        <v>2363314</v>
      </c>
    </row>
    <row r="9" spans="1:16" ht="11.25" customHeight="1" thickBot="1">
      <c r="A9" s="660"/>
      <c r="B9" s="660"/>
      <c r="C9" s="659"/>
      <c r="D9" s="659"/>
      <c r="E9" s="659"/>
      <c r="F9" s="659"/>
      <c r="G9" s="659"/>
      <c r="H9" s="659"/>
      <c r="I9" s="659"/>
      <c r="J9" s="659"/>
      <c r="K9" s="659"/>
      <c r="L9" s="659"/>
      <c r="M9" s="659"/>
    </row>
    <row r="10" spans="1:16" ht="21" customHeight="1">
      <c r="A10" s="658" t="s">
        <v>675</v>
      </c>
      <c r="B10" s="658" t="s">
        <v>668</v>
      </c>
      <c r="C10" s="650">
        <v>4880.3457049632052</v>
      </c>
      <c r="D10" s="650">
        <v>5344.6594377783777</v>
      </c>
      <c r="E10" s="650">
        <v>5630.8033849789563</v>
      </c>
      <c r="F10" s="650">
        <v>5898.1323804141985</v>
      </c>
      <c r="G10" s="650">
        <v>6155.0830187110441</v>
      </c>
      <c r="H10" s="650">
        <v>5835.7125414843167</v>
      </c>
      <c r="I10" s="650">
        <v>6808.8184568835104</v>
      </c>
      <c r="J10" s="650">
        <v>7532.0729394270902</v>
      </c>
      <c r="K10" s="650">
        <v>8293.0163821586393</v>
      </c>
      <c r="L10" s="650">
        <v>10250.876164290057</v>
      </c>
      <c r="M10" s="650">
        <v>11465.459916879432</v>
      </c>
    </row>
    <row r="11" spans="1:16" ht="24" customHeight="1">
      <c r="A11" s="657" t="s">
        <v>614</v>
      </c>
      <c r="B11" s="628"/>
      <c r="C11" s="628">
        <v>4524.1139370211895</v>
      </c>
      <c r="D11" s="628">
        <v>5004.4080189401011</v>
      </c>
      <c r="E11" s="628">
        <v>5211.9748410531774</v>
      </c>
      <c r="F11" s="628">
        <v>5499.5045683623175</v>
      </c>
      <c r="G11" s="628">
        <v>5730.0522577519014</v>
      </c>
      <c r="H11" s="628">
        <v>5426.0709399832394</v>
      </c>
      <c r="I11" s="628">
        <v>6303.14235331078</v>
      </c>
      <c r="J11" s="628">
        <v>6928.1016887934957</v>
      </c>
      <c r="K11" s="628">
        <v>7619.3323499113794</v>
      </c>
      <c r="L11" s="628">
        <v>9384.7345289011628</v>
      </c>
      <c r="M11" s="628">
        <v>10434.878760926395</v>
      </c>
      <c r="P11" s="677"/>
    </row>
    <row r="12" spans="1:16" ht="24.75" customHeight="1">
      <c r="A12" s="657" t="s">
        <v>613</v>
      </c>
      <c r="B12" s="628"/>
      <c r="C12" s="628">
        <v>356.23176794201669</v>
      </c>
      <c r="D12" s="628">
        <v>340.25141883827746</v>
      </c>
      <c r="E12" s="628">
        <v>418.82854392577872</v>
      </c>
      <c r="F12" s="628">
        <v>398.62781205187986</v>
      </c>
      <c r="G12" s="628">
        <v>425.03076095914417</v>
      </c>
      <c r="H12" s="628">
        <v>409.64160150107784</v>
      </c>
      <c r="I12" s="628">
        <v>505.6761035727298</v>
      </c>
      <c r="J12" s="628">
        <v>603.97125063359283</v>
      </c>
      <c r="K12" s="628">
        <v>673.68403224726035</v>
      </c>
      <c r="L12" s="628">
        <v>866.14163538889682</v>
      </c>
      <c r="M12" s="628">
        <v>1030.5811559530389</v>
      </c>
      <c r="P12" s="677"/>
    </row>
    <row r="14" spans="1:16" ht="20.25" customHeight="1">
      <c r="A14" s="648" t="s">
        <v>612</v>
      </c>
      <c r="B14" s="648"/>
      <c r="C14" s="648"/>
      <c r="D14" s="648"/>
      <c r="E14" s="648"/>
      <c r="F14" s="656" t="s">
        <v>611</v>
      </c>
    </row>
    <row r="32" spans="1:1">
      <c r="A32" s="655" t="s">
        <v>676</v>
      </c>
    </row>
  </sheetData>
  <mergeCells count="8">
    <mergeCell ref="A4:B4"/>
    <mergeCell ref="A5:B5"/>
    <mergeCell ref="A7:B7"/>
    <mergeCell ref="A1:M1"/>
    <mergeCell ref="A2:M2"/>
    <mergeCell ref="A3:M3"/>
    <mergeCell ref="C4:M4"/>
    <mergeCell ref="C6:M6"/>
  </mergeCells>
  <pageMargins left="0.7" right="0.7" top="0.75" bottom="0.75" header="0.3" footer="0.3"/>
  <pageSetup paperSize="9" scale="80" orientation="landscape" r:id="rId1"/>
  <headerFooter>
    <oddHeader xml:space="preserve">&amp;LBULETINI STATISTIKOR 
Statistics </oddHeader>
    <oddFooter>&amp;LAMF - Drejtoria e Statistikës
FSA -  Statistics Directorate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M38"/>
  <sheetViews>
    <sheetView topLeftCell="A3" zoomScaleNormal="100" workbookViewId="0">
      <selection activeCell="P28" sqref="P28"/>
    </sheetView>
  </sheetViews>
  <sheetFormatPr defaultRowHeight="12.75"/>
  <cols>
    <col min="1" max="1" width="37.42578125" style="431" customWidth="1"/>
    <col min="2" max="3" width="9.140625" style="431" customWidth="1"/>
    <col min="4" max="4" width="11.5703125" style="431" customWidth="1"/>
    <col min="5" max="12" width="9.140625" style="431" customWidth="1"/>
    <col min="13" max="16384" width="9.140625" style="431"/>
  </cols>
  <sheetData>
    <row r="2" spans="1:13" ht="15.75" customHeight="1">
      <c r="A2" s="699" t="s">
        <v>550</v>
      </c>
      <c r="B2" s="699"/>
      <c r="C2" s="699"/>
      <c r="D2" s="699"/>
      <c r="E2" s="699"/>
      <c r="F2" s="699"/>
      <c r="G2" s="699"/>
      <c r="H2" s="699"/>
      <c r="I2" s="699"/>
      <c r="J2" s="699"/>
      <c r="K2" s="699"/>
      <c r="L2" s="699"/>
    </row>
    <row r="3" spans="1:13" ht="15.75">
      <c r="A3" s="700" t="s">
        <v>551</v>
      </c>
      <c r="B3" s="700"/>
      <c r="C3" s="700"/>
      <c r="D3" s="700"/>
      <c r="E3" s="700"/>
      <c r="F3" s="700"/>
      <c r="G3" s="700"/>
      <c r="H3" s="700"/>
      <c r="I3" s="700"/>
      <c r="J3" s="700"/>
      <c r="K3" s="700"/>
      <c r="L3" s="700"/>
    </row>
    <row r="4" spans="1:13">
      <c r="A4" s="694" t="s">
        <v>607</v>
      </c>
      <c r="B4" s="694"/>
      <c r="C4" s="694"/>
      <c r="D4" s="694"/>
      <c r="E4" s="694"/>
      <c r="F4" s="694"/>
      <c r="G4" s="694"/>
      <c r="H4" s="694"/>
      <c r="I4" s="694"/>
      <c r="J4" s="694"/>
      <c r="K4" s="694"/>
      <c r="L4" s="694"/>
    </row>
    <row r="5" spans="1:13" ht="15">
      <c r="A5" s="101" t="s">
        <v>11</v>
      </c>
      <c r="B5" s="695" t="s">
        <v>546</v>
      </c>
      <c r="C5" s="696"/>
      <c r="D5" s="696"/>
      <c r="E5" s="696"/>
      <c r="F5" s="696"/>
      <c r="G5" s="696"/>
      <c r="H5" s="696"/>
      <c r="I5" s="696"/>
      <c r="J5" s="696"/>
      <c r="K5" s="696"/>
      <c r="L5" s="697"/>
    </row>
    <row r="6" spans="1:13" ht="15">
      <c r="A6" s="104" t="s">
        <v>207</v>
      </c>
      <c r="B6" s="104">
        <v>2015</v>
      </c>
      <c r="C6" s="104">
        <v>2016</v>
      </c>
      <c r="D6" s="104">
        <v>2017</v>
      </c>
      <c r="E6" s="104">
        <v>2018</v>
      </c>
      <c r="F6" s="104">
        <v>2019</v>
      </c>
      <c r="G6" s="104">
        <v>2020</v>
      </c>
      <c r="H6" s="104">
        <v>2021</v>
      </c>
      <c r="I6" s="104">
        <v>2022</v>
      </c>
      <c r="J6" s="104">
        <v>2023</v>
      </c>
      <c r="K6" s="104">
        <v>2024</v>
      </c>
      <c r="L6" s="104">
        <v>2025</v>
      </c>
    </row>
    <row r="7" spans="1:13" ht="15.75" thickBot="1">
      <c r="A7" s="712" t="s">
        <v>441</v>
      </c>
      <c r="B7" s="712"/>
      <c r="C7" s="712"/>
      <c r="D7" s="712"/>
      <c r="E7" s="712"/>
      <c r="F7" s="712"/>
      <c r="G7" s="712"/>
      <c r="H7" s="712"/>
      <c r="I7" s="712"/>
      <c r="J7" s="712"/>
      <c r="K7" s="712"/>
      <c r="L7" s="712"/>
    </row>
    <row r="8" spans="1:13" ht="19.5" customHeight="1">
      <c r="A8" s="630" t="s">
        <v>549</v>
      </c>
      <c r="B8" s="650">
        <v>14083.682113999999</v>
      </c>
      <c r="C8" s="650">
        <v>15369.059922</v>
      </c>
      <c r="D8" s="650">
        <v>16197.518340000001</v>
      </c>
      <c r="E8" s="650">
        <v>16929.550926680004</v>
      </c>
      <c r="F8" s="650">
        <v>17618.47582</v>
      </c>
      <c r="G8" s="650">
        <v>16608.175285999998</v>
      </c>
      <c r="H8" s="650">
        <v>19267.192749000002</v>
      </c>
      <c r="I8" s="650">
        <v>21041.538707000003</v>
      </c>
      <c r="J8" s="650">
        <v>22903.528248999999</v>
      </c>
      <c r="K8" s="650">
        <v>24509.250358000001</v>
      </c>
      <c r="L8" s="650">
        <v>27096.481938000001</v>
      </c>
      <c r="M8" s="665"/>
    </row>
    <row r="9" spans="1:13" ht="19.5" customHeight="1">
      <c r="A9" s="644" t="s">
        <v>603</v>
      </c>
      <c r="B9" s="643" t="s">
        <v>528</v>
      </c>
      <c r="C9" s="645">
        <v>9.1267169877560708</v>
      </c>
      <c r="D9" s="645">
        <v>5.3904300081106822</v>
      </c>
      <c r="E9" s="645">
        <v>4.5194119945660951</v>
      </c>
      <c r="F9" s="645">
        <v>4.0693630699576904</v>
      </c>
      <c r="G9" s="645">
        <v>-5.7343242646060046</v>
      </c>
      <c r="H9" s="645">
        <v>16.010292625231653</v>
      </c>
      <c r="I9" s="645">
        <v>9.2091566276155774</v>
      </c>
      <c r="J9" s="645">
        <v>8.8491130231866428</v>
      </c>
      <c r="K9" s="645">
        <v>7.0108067697827749</v>
      </c>
      <c r="L9" s="645">
        <v>10.556143261050446</v>
      </c>
    </row>
    <row r="10" spans="1:13" ht="24" customHeight="1">
      <c r="A10" s="90" t="s">
        <v>573</v>
      </c>
      <c r="B10" s="649">
        <v>13055.669903</v>
      </c>
      <c r="C10" s="649">
        <v>14390.635664000001</v>
      </c>
      <c r="D10" s="649">
        <v>14992.71992</v>
      </c>
      <c r="E10" s="649">
        <v>15785.35995068</v>
      </c>
      <c r="F10" s="649">
        <v>16401.856294000001</v>
      </c>
      <c r="G10" s="649">
        <v>15442.353722</v>
      </c>
      <c r="H10" s="649">
        <v>17836.260345999999</v>
      </c>
      <c r="I10" s="649">
        <v>19354.289453000001</v>
      </c>
      <c r="J10" s="649">
        <v>21042.957793999998</v>
      </c>
      <c r="K10" s="649">
        <v>22438.355944000003</v>
      </c>
      <c r="L10" s="649">
        <v>24660.895064</v>
      </c>
      <c r="M10" s="665"/>
    </row>
    <row r="11" spans="1:13">
      <c r="A11" s="90" t="s">
        <v>574</v>
      </c>
      <c r="B11" s="649">
        <v>1028.012211</v>
      </c>
      <c r="C11" s="649">
        <v>978.42425800000001</v>
      </c>
      <c r="D11" s="649">
        <v>1204.7984199999999</v>
      </c>
      <c r="E11" s="649">
        <v>1144.1909760000001</v>
      </c>
      <c r="F11" s="649">
        <v>1216.6195260000002</v>
      </c>
      <c r="G11" s="649">
        <v>1165.8215640000001</v>
      </c>
      <c r="H11" s="649">
        <v>1430.932403</v>
      </c>
      <c r="I11" s="649">
        <v>1687.2492540000001</v>
      </c>
      <c r="J11" s="649">
        <v>1860.570455</v>
      </c>
      <c r="K11" s="649">
        <v>2070.8944139999999</v>
      </c>
      <c r="L11" s="649">
        <v>2435.5868740000001</v>
      </c>
      <c r="M11" s="665"/>
    </row>
    <row r="13" spans="1:13">
      <c r="K13" s="713" t="s">
        <v>609</v>
      </c>
      <c r="L13" s="713"/>
    </row>
    <row r="14" spans="1:13" ht="15">
      <c r="A14" s="101" t="s">
        <v>11</v>
      </c>
      <c r="B14" s="695" t="s">
        <v>546</v>
      </c>
      <c r="C14" s="696"/>
      <c r="D14" s="696"/>
      <c r="E14" s="696"/>
      <c r="F14" s="696"/>
      <c r="G14" s="696"/>
      <c r="H14" s="696"/>
      <c r="I14" s="696"/>
      <c r="J14" s="696"/>
      <c r="K14" s="696"/>
      <c r="L14" s="697"/>
    </row>
    <row r="15" spans="1:13" ht="15">
      <c r="A15" s="104" t="s">
        <v>207</v>
      </c>
      <c r="B15" s="104">
        <v>2015</v>
      </c>
      <c r="C15" s="104">
        <v>2016</v>
      </c>
      <c r="D15" s="104">
        <v>2017</v>
      </c>
      <c r="E15" s="104">
        <v>2018</v>
      </c>
      <c r="F15" s="104">
        <v>2019</v>
      </c>
      <c r="G15" s="104">
        <v>2020</v>
      </c>
      <c r="H15" s="104">
        <v>2021</v>
      </c>
      <c r="I15" s="104">
        <v>2022</v>
      </c>
      <c r="J15" s="104">
        <v>2023</v>
      </c>
      <c r="K15" s="104">
        <v>2024</v>
      </c>
      <c r="L15" s="104">
        <v>2025</v>
      </c>
    </row>
    <row r="16" spans="1:13" ht="15.75" thickBot="1">
      <c r="A16" s="712" t="s">
        <v>441</v>
      </c>
      <c r="B16" s="712"/>
      <c r="C16" s="712"/>
      <c r="D16" s="712"/>
      <c r="E16" s="712"/>
      <c r="F16" s="712"/>
      <c r="G16" s="712"/>
      <c r="H16" s="712"/>
      <c r="I16" s="712"/>
      <c r="J16" s="712"/>
      <c r="K16" s="712"/>
      <c r="L16" s="712"/>
    </row>
    <row r="17" spans="1:12" ht="13.5">
      <c r="A17" s="630" t="s">
        <v>549</v>
      </c>
      <c r="B17" s="653">
        <f>B19+B20</f>
        <v>100.00000000000001</v>
      </c>
      <c r="C17" s="653">
        <f t="shared" ref="C17:L17" si="0">C19+C20</f>
        <v>100</v>
      </c>
      <c r="D17" s="653">
        <f t="shared" si="0"/>
        <v>99.999999999999986</v>
      </c>
      <c r="E17" s="653">
        <f t="shared" si="0"/>
        <v>99.999999999999986</v>
      </c>
      <c r="F17" s="653">
        <f t="shared" si="0"/>
        <v>100</v>
      </c>
      <c r="G17" s="653">
        <f t="shared" si="0"/>
        <v>100</v>
      </c>
      <c r="H17" s="653">
        <f t="shared" si="0"/>
        <v>99.999999999999986</v>
      </c>
      <c r="I17" s="653">
        <f t="shared" si="0"/>
        <v>99.999999999999986</v>
      </c>
      <c r="J17" s="653">
        <f t="shared" si="0"/>
        <v>100</v>
      </c>
      <c r="K17" s="653">
        <f t="shared" si="0"/>
        <v>100</v>
      </c>
      <c r="L17" s="653">
        <f t="shared" si="0"/>
        <v>100.00000000000001</v>
      </c>
    </row>
    <row r="18" spans="1:12" ht="15" customHeight="1">
      <c r="A18" s="651"/>
      <c r="B18" s="621"/>
      <c r="C18" s="622"/>
      <c r="D18" s="622"/>
      <c r="E18" s="622"/>
      <c r="F18" s="622"/>
      <c r="G18" s="622"/>
      <c r="H18" s="622"/>
      <c r="I18" s="622"/>
      <c r="J18" s="622"/>
      <c r="K18" s="622"/>
      <c r="L18" s="622"/>
    </row>
    <row r="19" spans="1:12">
      <c r="A19" s="90" t="s">
        <v>489</v>
      </c>
      <c r="B19" s="652">
        <v>92.700685781752384</v>
      </c>
      <c r="C19" s="652">
        <v>93.633805431395075</v>
      </c>
      <c r="D19" s="652">
        <v>92.561833271552871</v>
      </c>
      <c r="E19" s="652">
        <v>93.241457018231813</v>
      </c>
      <c r="F19" s="652">
        <v>93.094638046845532</v>
      </c>
      <c r="G19" s="652">
        <v>92.980435575106569</v>
      </c>
      <c r="H19" s="652">
        <v>92.573217999937896</v>
      </c>
      <c r="I19" s="652">
        <v>91.981340920477948</v>
      </c>
      <c r="J19" s="652">
        <v>91.876489793308437</v>
      </c>
      <c r="K19" s="652">
        <v>91.550559956950934</v>
      </c>
      <c r="L19" s="652">
        <v>91.00816283451681</v>
      </c>
    </row>
    <row r="20" spans="1:12">
      <c r="A20" s="90" t="s">
        <v>488</v>
      </c>
      <c r="B20" s="652">
        <v>7.2993142182476278</v>
      </c>
      <c r="C20" s="652">
        <v>6.3661945686049233</v>
      </c>
      <c r="D20" s="652">
        <v>7.4381667284471167</v>
      </c>
      <c r="E20" s="652">
        <v>6.7585429817681728</v>
      </c>
      <c r="F20" s="652">
        <v>6.905361953154471</v>
      </c>
      <c r="G20" s="652">
        <v>7.0195644248934386</v>
      </c>
      <c r="H20" s="652">
        <v>7.4267820000620892</v>
      </c>
      <c r="I20" s="652">
        <v>8.0186590795220383</v>
      </c>
      <c r="J20" s="652">
        <v>8.1235102066915612</v>
      </c>
      <c r="K20" s="652">
        <v>8.449440043049071</v>
      </c>
      <c r="L20" s="652">
        <v>8.9918371654832061</v>
      </c>
    </row>
    <row r="21" spans="1:12">
      <c r="A21" s="629"/>
      <c r="B21" s="654"/>
      <c r="C21" s="654"/>
      <c r="D21" s="654"/>
      <c r="E21" s="654"/>
      <c r="F21" s="654"/>
      <c r="G21" s="654"/>
      <c r="H21" s="654"/>
      <c r="I21" s="654"/>
      <c r="J21" s="654"/>
      <c r="K21" s="654"/>
      <c r="L21" s="654"/>
    </row>
    <row r="22" spans="1:12" ht="13.5">
      <c r="A22" s="648" t="s">
        <v>556</v>
      </c>
      <c r="B22" s="648"/>
      <c r="C22" s="648"/>
      <c r="D22" s="648"/>
      <c r="E22" s="637" t="s">
        <v>558</v>
      </c>
    </row>
    <row r="38" spans="1:1">
      <c r="A38" s="431" t="s">
        <v>674</v>
      </c>
    </row>
  </sheetData>
  <mergeCells count="8">
    <mergeCell ref="A7:L7"/>
    <mergeCell ref="A16:L16"/>
    <mergeCell ref="A2:L2"/>
    <mergeCell ref="A3:L3"/>
    <mergeCell ref="K13:L13"/>
    <mergeCell ref="B5:L5"/>
    <mergeCell ref="A4:L4"/>
    <mergeCell ref="B14:L14"/>
  </mergeCells>
  <pageMargins left="0.7" right="0.7" top="0.75" bottom="0.75" header="0.3" footer="0.3"/>
  <pageSetup paperSize="9" scale="93" orientation="landscape" r:id="rId1"/>
  <headerFooter>
    <oddHeader xml:space="preserve">&amp;LBULETINI STATISTIKOR 
Statistics </oddHeader>
    <oddFooter>&amp;LAMF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P40"/>
  <sheetViews>
    <sheetView topLeftCell="A8" zoomScaleNormal="100" workbookViewId="0">
      <selection activeCell="P28" sqref="P28"/>
    </sheetView>
  </sheetViews>
  <sheetFormatPr defaultRowHeight="12"/>
  <cols>
    <col min="1" max="1" width="36.42578125" style="72" customWidth="1"/>
    <col min="2" max="2" width="12.140625" style="72" customWidth="1"/>
    <col min="3" max="3" width="15.42578125" style="72" customWidth="1"/>
    <col min="4" max="4" width="11.28515625" style="72" bestFit="1" customWidth="1"/>
    <col min="5" max="5" width="11.140625" style="72" customWidth="1"/>
    <col min="6" max="6" width="12.140625" style="72" customWidth="1"/>
    <col min="7" max="12" width="11.28515625" style="72" bestFit="1" customWidth="1"/>
    <col min="13" max="16384" width="9.140625" style="72"/>
  </cols>
  <sheetData>
    <row r="1" spans="1:13" s="88" customFormat="1"/>
    <row r="2" spans="1:13" s="317" customFormat="1" ht="15.75" customHeight="1">
      <c r="A2" s="714" t="s">
        <v>559</v>
      </c>
      <c r="B2" s="714"/>
      <c r="C2" s="714"/>
      <c r="D2" s="714"/>
      <c r="E2" s="714"/>
      <c r="F2" s="714"/>
      <c r="G2" s="714"/>
      <c r="H2" s="714"/>
      <c r="I2" s="714"/>
      <c r="J2" s="714"/>
      <c r="K2" s="714"/>
      <c r="L2" s="714"/>
    </row>
    <row r="3" spans="1:13" s="317" customFormat="1" ht="15.75" customHeight="1">
      <c r="A3" s="700" t="s">
        <v>560</v>
      </c>
      <c r="B3" s="700"/>
      <c r="C3" s="700"/>
      <c r="D3" s="700"/>
      <c r="E3" s="700"/>
      <c r="F3" s="700"/>
      <c r="G3" s="700"/>
      <c r="H3" s="700"/>
      <c r="I3" s="700"/>
      <c r="J3" s="700"/>
      <c r="K3" s="700"/>
      <c r="L3" s="700"/>
    </row>
    <row r="4" spans="1:13">
      <c r="A4" s="694" t="s">
        <v>605</v>
      </c>
      <c r="B4" s="694"/>
      <c r="C4" s="694"/>
      <c r="D4" s="694"/>
      <c r="E4" s="694"/>
      <c r="F4" s="694"/>
      <c r="G4" s="694"/>
      <c r="H4" s="694"/>
      <c r="I4" s="694"/>
      <c r="J4" s="694"/>
      <c r="K4" s="694"/>
      <c r="L4" s="694"/>
    </row>
    <row r="5" spans="1:13" ht="15.75" customHeight="1">
      <c r="A5" s="101" t="s">
        <v>11</v>
      </c>
      <c r="B5" s="695" t="s">
        <v>546</v>
      </c>
      <c r="C5" s="696"/>
      <c r="D5" s="696"/>
      <c r="E5" s="696"/>
      <c r="F5" s="696"/>
      <c r="G5" s="696"/>
      <c r="H5" s="696"/>
      <c r="I5" s="696"/>
      <c r="J5" s="696"/>
      <c r="K5" s="696"/>
      <c r="L5" s="697"/>
    </row>
    <row r="6" spans="1:13" ht="17.25" customHeight="1">
      <c r="A6" s="104" t="s">
        <v>207</v>
      </c>
      <c r="B6" s="104">
        <v>2015</v>
      </c>
      <c r="C6" s="104">
        <v>2016</v>
      </c>
      <c r="D6" s="104">
        <v>2017</v>
      </c>
      <c r="E6" s="104">
        <v>2018</v>
      </c>
      <c r="F6" s="104">
        <v>2019</v>
      </c>
      <c r="G6" s="104">
        <v>2020</v>
      </c>
      <c r="H6" s="104">
        <v>2021</v>
      </c>
      <c r="I6" s="104">
        <v>2022</v>
      </c>
      <c r="J6" s="104">
        <v>2023</v>
      </c>
      <c r="K6" s="104">
        <v>2024</v>
      </c>
      <c r="L6" s="104">
        <v>2025</v>
      </c>
    </row>
    <row r="7" spans="1:13" ht="15.75" thickBot="1">
      <c r="A7" s="619"/>
      <c r="B7" s="716" t="s">
        <v>441</v>
      </c>
      <c r="C7" s="716"/>
      <c r="D7" s="716"/>
      <c r="E7" s="716"/>
      <c r="F7" s="716"/>
      <c r="G7" s="716"/>
      <c r="H7" s="716"/>
      <c r="I7" s="716"/>
      <c r="J7" s="716"/>
      <c r="K7" s="716"/>
      <c r="L7" s="716"/>
    </row>
    <row r="8" spans="1:13" ht="12.75">
      <c r="A8" s="618" t="s">
        <v>25</v>
      </c>
      <c r="B8" s="161">
        <v>1119.1763780000001</v>
      </c>
      <c r="C8" s="161">
        <v>1146.528673</v>
      </c>
      <c r="D8" s="161">
        <v>1190.0577020000001</v>
      </c>
      <c r="E8" s="171">
        <v>1134.11580506</v>
      </c>
      <c r="F8" s="171">
        <v>1182.7739759999999</v>
      </c>
      <c r="G8" s="161">
        <v>1050.2216920000001</v>
      </c>
      <c r="H8" s="161">
        <v>1214.2504304000001</v>
      </c>
      <c r="I8" s="161">
        <v>1387.6361741999999</v>
      </c>
      <c r="J8" s="171">
        <v>1373.0396834000001</v>
      </c>
      <c r="K8" s="171">
        <v>1392.5711199</v>
      </c>
      <c r="L8" s="161">
        <v>1444.13762604</v>
      </c>
      <c r="M8" s="678"/>
    </row>
    <row r="9" spans="1:13" ht="12.75">
      <c r="A9" s="338" t="s">
        <v>26</v>
      </c>
      <c r="B9" s="149"/>
      <c r="C9" s="149"/>
      <c r="D9" s="167"/>
      <c r="E9" s="179"/>
      <c r="F9" s="179"/>
      <c r="G9" s="149"/>
      <c r="H9" s="149"/>
      <c r="I9" s="167"/>
      <c r="J9" s="179"/>
      <c r="K9" s="179"/>
      <c r="L9" s="149"/>
      <c r="M9" s="678"/>
    </row>
    <row r="10" spans="1:13" ht="12.75">
      <c r="A10" s="617" t="s">
        <v>547</v>
      </c>
      <c r="B10" s="180">
        <v>9052.8044460000001</v>
      </c>
      <c r="C10" s="180">
        <v>10230.478514</v>
      </c>
      <c r="D10" s="180">
        <v>10691.506004000001</v>
      </c>
      <c r="E10" s="191">
        <v>11538.429949580001</v>
      </c>
      <c r="F10" s="191">
        <v>12093.51376</v>
      </c>
      <c r="G10" s="180">
        <v>11494.666847999999</v>
      </c>
      <c r="H10" s="180">
        <v>12957.62255383</v>
      </c>
      <c r="I10" s="180">
        <v>14338.590416239998</v>
      </c>
      <c r="J10" s="191">
        <v>15468.64035831</v>
      </c>
      <c r="K10" s="191">
        <v>16830.066741469996</v>
      </c>
      <c r="L10" s="180">
        <v>18853.300016820001</v>
      </c>
      <c r="M10" s="678"/>
    </row>
    <row r="11" spans="1:13" ht="12.75">
      <c r="A11" s="340" t="s">
        <v>548</v>
      </c>
      <c r="B11" s="183"/>
      <c r="C11" s="183"/>
      <c r="D11" s="184"/>
      <c r="E11" s="185"/>
      <c r="F11" s="185"/>
      <c r="G11" s="183"/>
      <c r="H11" s="183"/>
      <c r="I11" s="184"/>
      <c r="J11" s="185"/>
      <c r="K11" s="185"/>
      <c r="L11" s="183"/>
      <c r="M11" s="678"/>
    </row>
    <row r="12" spans="1:13" ht="12.75">
      <c r="A12" s="617" t="s">
        <v>196</v>
      </c>
      <c r="B12" s="180">
        <v>265.83936399999999</v>
      </c>
      <c r="C12" s="180">
        <v>371.78533700000003</v>
      </c>
      <c r="D12" s="180">
        <v>441.66340100000002</v>
      </c>
      <c r="E12" s="191">
        <v>300.9263234</v>
      </c>
      <c r="F12" s="191">
        <v>412.18288200000001</v>
      </c>
      <c r="G12" s="180">
        <v>100.77503299999999</v>
      </c>
      <c r="H12" s="180">
        <v>197.99966878000001</v>
      </c>
      <c r="I12" s="180">
        <v>269.69249881000002</v>
      </c>
      <c r="J12" s="191">
        <v>292.4240083200001</v>
      </c>
      <c r="K12" s="191">
        <v>291.35693429999998</v>
      </c>
      <c r="L12" s="180">
        <v>176.65720592999998</v>
      </c>
      <c r="M12" s="678"/>
    </row>
    <row r="13" spans="1:13" ht="12.75">
      <c r="A13" s="340" t="s">
        <v>197</v>
      </c>
      <c r="B13" s="315"/>
      <c r="C13" s="315"/>
      <c r="D13" s="184"/>
      <c r="E13" s="185"/>
      <c r="F13" s="185"/>
      <c r="G13" s="315"/>
      <c r="H13" s="315"/>
      <c r="I13" s="184"/>
      <c r="J13" s="185"/>
      <c r="K13" s="185"/>
      <c r="L13" s="315"/>
      <c r="M13" s="678"/>
    </row>
    <row r="14" spans="1:13" ht="12.75">
      <c r="A14" s="617" t="s">
        <v>30</v>
      </c>
      <c r="B14" s="191">
        <v>1909.498744</v>
      </c>
      <c r="C14" s="191">
        <v>1867.3285980000001</v>
      </c>
      <c r="D14" s="180">
        <v>1921.9775540000001</v>
      </c>
      <c r="E14" s="191">
        <v>2096.0996870399999</v>
      </c>
      <c r="F14" s="191">
        <v>1938.032905</v>
      </c>
      <c r="G14" s="191">
        <v>1656.9230379999999</v>
      </c>
      <c r="H14" s="191">
        <v>2048.8585399500002</v>
      </c>
      <c r="I14" s="180">
        <v>2140.0581621599999</v>
      </c>
      <c r="J14" s="191">
        <v>2492.0853882000001</v>
      </c>
      <c r="K14" s="191">
        <v>2592.6359248000003</v>
      </c>
      <c r="L14" s="191">
        <v>2822.2836810999997</v>
      </c>
      <c r="M14" s="678"/>
    </row>
    <row r="15" spans="1:13" ht="12.75">
      <c r="A15" s="340" t="s">
        <v>31</v>
      </c>
      <c r="B15" s="315"/>
      <c r="C15" s="315"/>
      <c r="D15" s="184"/>
      <c r="E15" s="185"/>
      <c r="F15" s="185"/>
      <c r="G15" s="315"/>
      <c r="H15" s="315"/>
      <c r="I15" s="184"/>
      <c r="J15" s="185"/>
      <c r="K15" s="185"/>
      <c r="L15" s="315"/>
      <c r="M15" s="678"/>
    </row>
    <row r="16" spans="1:13" ht="12.75">
      <c r="A16" s="617" t="s">
        <v>32</v>
      </c>
      <c r="B16" s="191">
        <v>464.22020400000002</v>
      </c>
      <c r="C16" s="191">
        <v>452.015399</v>
      </c>
      <c r="D16" s="181">
        <v>415.67238799999996</v>
      </c>
      <c r="E16" s="182">
        <v>409.80490717999999</v>
      </c>
      <c r="F16" s="182">
        <v>462.53043699999995</v>
      </c>
      <c r="G16" s="191">
        <v>862.07960800000001</v>
      </c>
      <c r="H16" s="191">
        <v>1057.68334415</v>
      </c>
      <c r="I16" s="181">
        <v>824.14400096000008</v>
      </c>
      <c r="J16" s="182">
        <v>1024.9884373999998</v>
      </c>
      <c r="K16" s="182">
        <v>877.69358610000006</v>
      </c>
      <c r="L16" s="191">
        <v>950.64343047</v>
      </c>
      <c r="M16" s="678"/>
    </row>
    <row r="17" spans="1:16" ht="12.75">
      <c r="A17" s="340" t="s">
        <v>33</v>
      </c>
      <c r="B17" s="183"/>
      <c r="C17" s="183"/>
      <c r="D17" s="184"/>
      <c r="E17" s="185"/>
      <c r="F17" s="185"/>
      <c r="G17" s="183"/>
      <c r="H17" s="183"/>
      <c r="I17" s="184"/>
      <c r="J17" s="185"/>
      <c r="K17" s="185"/>
      <c r="L17" s="183"/>
      <c r="M17" s="678"/>
    </row>
    <row r="18" spans="1:16" ht="12.75">
      <c r="A18" s="617" t="s">
        <v>34</v>
      </c>
      <c r="B18" s="180">
        <v>231.18419399999999</v>
      </c>
      <c r="C18" s="180">
        <v>238.73774600000002</v>
      </c>
      <c r="D18" s="181">
        <v>250.09174400000001</v>
      </c>
      <c r="E18" s="182">
        <v>252.01815741999999</v>
      </c>
      <c r="F18" s="182">
        <v>248.21249499999999</v>
      </c>
      <c r="G18" s="180">
        <v>268.45326599999999</v>
      </c>
      <c r="H18" s="180">
        <v>332.61240288999994</v>
      </c>
      <c r="I18" s="181">
        <v>344.70195462999999</v>
      </c>
      <c r="J18" s="182">
        <v>377.71700793000002</v>
      </c>
      <c r="K18" s="182">
        <v>443.51022986999999</v>
      </c>
      <c r="L18" s="180">
        <v>406.7747013</v>
      </c>
      <c r="M18" s="678"/>
    </row>
    <row r="19" spans="1:16" ht="12.75">
      <c r="A19" s="72" t="s">
        <v>500</v>
      </c>
      <c r="B19" s="183"/>
      <c r="C19" s="183"/>
      <c r="D19" s="184"/>
      <c r="E19" s="184"/>
      <c r="F19" s="185"/>
      <c r="G19" s="183"/>
      <c r="H19" s="183"/>
      <c r="I19" s="184"/>
      <c r="J19" s="184"/>
      <c r="K19" s="185"/>
      <c r="L19" s="183"/>
      <c r="M19" s="678"/>
    </row>
    <row r="20" spans="1:16" ht="14.25">
      <c r="A20" s="404" t="s">
        <v>10</v>
      </c>
      <c r="B20" s="379">
        <v>13042.723329999999</v>
      </c>
      <c r="C20" s="379">
        <v>14306.874267000001</v>
      </c>
      <c r="D20" s="403">
        <v>14910.968792999998</v>
      </c>
      <c r="E20" s="403">
        <v>15731.394829680001</v>
      </c>
      <c r="F20" s="403">
        <v>16337.246454999999</v>
      </c>
      <c r="G20" s="379">
        <v>15433.119484999999</v>
      </c>
      <c r="H20" s="379">
        <v>17809.02694</v>
      </c>
      <c r="I20" s="403">
        <v>19304.823206999998</v>
      </c>
      <c r="J20" s="403">
        <v>21028.894883559999</v>
      </c>
      <c r="K20" s="403">
        <v>22427.834536439997</v>
      </c>
      <c r="L20" s="379">
        <f>SUM(L8+L10+L12+L14+L16+L18)</f>
        <v>24653.796661660006</v>
      </c>
    </row>
    <row r="21" spans="1:16" ht="14.25">
      <c r="A21" s="204"/>
      <c r="B21" s="620"/>
      <c r="C21" s="620"/>
      <c r="D21" s="438"/>
      <c r="E21" s="438"/>
      <c r="F21" s="438"/>
      <c r="G21" s="620"/>
      <c r="H21" s="620"/>
      <c r="I21" s="438"/>
      <c r="J21" s="438"/>
      <c r="K21" s="438"/>
      <c r="L21" s="620"/>
    </row>
    <row r="22" spans="1:16" ht="15">
      <c r="A22" s="693" t="s">
        <v>555</v>
      </c>
      <c r="B22" s="715"/>
      <c r="C22" s="715"/>
      <c r="D22" s="715"/>
      <c r="E22" s="715"/>
      <c r="F22" s="715"/>
    </row>
    <row r="23" spans="1:16" ht="15">
      <c r="A23" s="693"/>
      <c r="B23" s="715"/>
      <c r="C23" s="715"/>
      <c r="D23" s="715"/>
      <c r="E23" s="715"/>
      <c r="F23" s="715"/>
    </row>
    <row r="24" spans="1:16" ht="15">
      <c r="A24" s="176"/>
      <c r="B24" s="177"/>
      <c r="C24" s="177"/>
      <c r="D24" s="178"/>
      <c r="E24" s="178"/>
      <c r="F24" s="178"/>
    </row>
    <row r="25" spans="1:16" ht="14.25">
      <c r="A25" s="127"/>
      <c r="B25" s="127"/>
      <c r="C25" s="127"/>
      <c r="D25" s="127"/>
      <c r="F25" s="126"/>
    </row>
    <row r="26" spans="1:16" ht="15">
      <c r="A26" s="298"/>
      <c r="B26" s="177"/>
      <c r="C26" s="177"/>
      <c r="D26" s="178"/>
      <c r="E26" s="178"/>
      <c r="F26" s="178"/>
    </row>
    <row r="27" spans="1:16" ht="15">
      <c r="A27" s="91"/>
      <c r="B27" s="177"/>
      <c r="C27" s="177"/>
      <c r="D27" s="178"/>
      <c r="E27" s="178"/>
      <c r="F27" s="178"/>
    </row>
    <row r="28" spans="1:16" ht="15">
      <c r="A28" s="176"/>
      <c r="B28" s="177"/>
      <c r="C28" s="177"/>
      <c r="D28" s="178"/>
      <c r="E28" s="178"/>
      <c r="F28" s="178"/>
    </row>
    <row r="29" spans="1:16" ht="15">
      <c r="A29" s="91"/>
      <c r="B29" s="177"/>
      <c r="C29" s="177"/>
      <c r="D29" s="178"/>
      <c r="E29" s="178"/>
      <c r="F29" s="178"/>
    </row>
    <row r="30" spans="1:16" ht="15">
      <c r="A30" s="176"/>
      <c r="B30" s="177"/>
      <c r="C30" s="177"/>
      <c r="D30" s="178"/>
      <c r="E30" s="178"/>
      <c r="F30" s="178"/>
    </row>
    <row r="31" spans="1:16" ht="15">
      <c r="A31" s="91"/>
      <c r="B31" s="177"/>
      <c r="C31" s="177"/>
      <c r="D31" s="178"/>
      <c r="E31" s="178"/>
      <c r="F31" s="178"/>
      <c r="P31" s="248"/>
    </row>
    <row r="32" spans="1: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263"/>
      <c r="B36" s="177"/>
      <c r="C36" s="177"/>
      <c r="D36" s="178"/>
      <c r="E36" s="178"/>
      <c r="F36" s="178"/>
    </row>
    <row r="37" spans="1:6">
      <c r="A37" s="91"/>
      <c r="B37" s="91"/>
      <c r="C37" s="91"/>
      <c r="D37" s="91"/>
      <c r="E37" s="91"/>
      <c r="F37" s="91"/>
    </row>
    <row r="38" spans="1:6" ht="14.25">
      <c r="A38" s="93"/>
      <c r="B38" s="94"/>
      <c r="C38" s="94"/>
      <c r="D38" s="95"/>
      <c r="E38" s="96"/>
      <c r="F38" s="96"/>
    </row>
    <row r="39" spans="1:6">
      <c r="A39" s="141"/>
      <c r="B39" s="141"/>
      <c r="C39" s="141"/>
      <c r="D39" s="141"/>
      <c r="E39" s="141"/>
      <c r="F39" s="141"/>
    </row>
    <row r="40" spans="1:6">
      <c r="A40" s="141"/>
      <c r="B40" s="141"/>
      <c r="C40" s="141"/>
      <c r="D40" s="141"/>
      <c r="E40" s="141"/>
      <c r="F40" s="141"/>
    </row>
  </sheetData>
  <mergeCells count="7">
    <mergeCell ref="A2:L2"/>
    <mergeCell ref="A3:L3"/>
    <mergeCell ref="A4:L4"/>
    <mergeCell ref="A23:F23"/>
    <mergeCell ref="B5:L5"/>
    <mergeCell ref="B7:L7"/>
    <mergeCell ref="A22:F22"/>
  </mergeCells>
  <pageMargins left="0.7" right="0.7" top="0.75" bottom="0.75" header="0.3" footer="0.3"/>
  <pageSetup paperSize="9" scale="80" orientation="landscape" r:id="rId1"/>
  <headerFooter>
    <oddHeader xml:space="preserve">&amp;LBULETINI STATISTIKOR 
Statistics </oddHeader>
    <oddFooter>&amp;LAMF - Drejtoria e Statistikës
FSA -  Statistics Directorate</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51</vt:i4>
      </vt:variant>
    </vt:vector>
  </HeadingPairs>
  <TitlesOfParts>
    <vt:vector size="105"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F24</vt:lpstr>
      <vt:lpstr>F25</vt:lpstr>
      <vt:lpstr>F26</vt:lpstr>
      <vt:lpstr>F27</vt:lpstr>
      <vt:lpstr>F28</vt:lpstr>
      <vt:lpstr>F29</vt:lpstr>
      <vt:lpstr>F30</vt:lpstr>
      <vt:lpstr>F31</vt:lpstr>
      <vt:lpstr>Ndarja e tregut KJ</vt:lpstr>
      <vt:lpstr>F32</vt:lpstr>
      <vt:lpstr>F33</vt:lpstr>
      <vt:lpstr>F34</vt:lpstr>
      <vt:lpstr>F35</vt:lpstr>
      <vt:lpstr>F36</vt:lpstr>
      <vt:lpstr>F37</vt:lpstr>
      <vt:lpstr>F38</vt:lpstr>
      <vt:lpstr>F39</vt:lpstr>
      <vt:lpstr>F40</vt:lpstr>
      <vt:lpstr>F41</vt:lpstr>
      <vt:lpstr>F42</vt:lpstr>
      <vt:lpstr>F43</vt:lpstr>
      <vt:lpstr>F44</vt:lpstr>
      <vt:lpstr>F45</vt:lpstr>
      <vt:lpstr>F46</vt:lpstr>
      <vt:lpstr>F47</vt:lpstr>
      <vt:lpstr>F48</vt:lpstr>
      <vt:lpstr>F49</vt:lpstr>
      <vt:lpstr>F50</vt:lpstr>
      <vt:lpstr>F51</vt:lpstr>
      <vt:lpstr>Sqarime</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'F44'!Print_Area</vt:lpstr>
      <vt:lpstr>'F45'!Print_Area</vt:lpstr>
      <vt:lpstr>'F46'!Print_Area</vt:lpstr>
      <vt:lpstr>'F47'!Print_Area</vt:lpstr>
      <vt:lpstr>'F48'!Print_Area</vt:lpstr>
      <vt:lpstr>'F49'!Print_Area</vt:lpstr>
      <vt:lpstr>'F5'!Print_Area</vt:lpstr>
      <vt:lpstr>'F50'!Print_Area</vt:lpstr>
      <vt:lpstr>'F51'!Print_Area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2</cp:lastModifiedBy>
  <cp:lastPrinted>2026-03-13T09:49:05Z</cp:lastPrinted>
  <dcterms:created xsi:type="dcterms:W3CDTF">2003-05-15T02:09:00Z</dcterms:created>
  <dcterms:modified xsi:type="dcterms:W3CDTF">2026-03-17T15:40:37Z</dcterms:modified>
</cp:coreProperties>
</file>