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charts/style1.xml" ContentType="application/vnd.ms-office.chartstyle+xml"/>
  <Override PartName="/xl/charts/colors1.xml" ContentType="application/vnd.ms-office.chartcolorstyle+xml"/>
  <Override PartName="/xl/charts/chart11.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drawings/drawing9.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0.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drawings/drawing11.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2.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13.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14.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drawings/drawing15.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drawings/drawing16.xml" ContentType="application/vnd.openxmlformats-officedocument.drawing+xml"/>
  <Override PartName="/xl/charts/chart64.xml" ContentType="application/vnd.openxmlformats-officedocument.drawingml.chart+xml"/>
  <Override PartName="/xl/charts/chart65.xml" ContentType="application/vnd.openxmlformats-officedocument.drawingml.chart+xml"/>
  <Override PartName="/xl/drawings/drawing17.xml" ContentType="application/vnd.openxmlformats-officedocument.drawing+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drawings/drawing18.xml" ContentType="application/vnd.openxmlformats-officedocument.drawing+xml"/>
  <Override PartName="/xl/charts/chart69.xml" ContentType="application/vnd.openxmlformats-officedocument.drawingml.chart+xml"/>
  <Override PartName="/xl/charts/chart70.xml" ContentType="application/vnd.openxmlformats-officedocument.drawingml.chart+xml"/>
  <Override PartName="/xl/drawings/drawing19.xml" ContentType="application/vnd.openxmlformats-officedocument.drawing+xml"/>
  <Override PartName="/xl/charts/chart71.xml" ContentType="application/vnd.openxmlformats-officedocument.drawingml.chart+xml"/>
  <Override PartName="/xl/charts/chart72.xml" ContentType="application/vnd.openxmlformats-officedocument.drawingml.chart+xml"/>
  <Override PartName="/xl/drawings/drawing20.xml" ContentType="application/vnd.openxmlformats-officedocument.drawing+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drawings/drawing21.xml" ContentType="application/vnd.openxmlformats-officedocument.drawing+xml"/>
  <Override PartName="/xl/charts/chart77.xml" ContentType="application/vnd.openxmlformats-officedocument.drawingml.chart+xml"/>
  <Override PartName="/xl/charts/chart78.xml" ContentType="application/vnd.openxmlformats-officedocument.drawingml.chart+xml"/>
  <Override PartName="/xl/drawings/drawing22.xml" ContentType="application/vnd.openxmlformats-officedocument.drawing+xml"/>
  <Override PartName="/xl/charts/chart79.xml" ContentType="application/vnd.openxmlformats-officedocument.drawingml.chart+xml"/>
  <Override PartName="/xl/charts/chart80.xml" ContentType="application/vnd.openxmlformats-officedocument.drawingml.chart+xml"/>
  <Override PartName="/xl/drawings/drawing23.xml" ContentType="application/vnd.openxmlformats-officedocument.drawing+xml"/>
  <Override PartName="/xl/charts/chart81.xml" ContentType="application/vnd.openxmlformats-officedocument.drawingml.chart+xml"/>
  <Override PartName="/xl/charts/chart82.xml" ContentType="application/vnd.openxmlformats-officedocument.drawingml.chart+xml"/>
  <Override PartName="/xl/drawings/drawing24.xml" ContentType="application/vnd.openxmlformats-officedocument.drawing+xml"/>
  <Override PartName="/xl/charts/chart83.xml" ContentType="application/vnd.openxmlformats-officedocument.drawingml.chart+xml"/>
  <Override PartName="/xl/charts/chart84.xml" ContentType="application/vnd.openxmlformats-officedocument.drawingml.chart+xml"/>
  <Override PartName="/xl/drawings/drawing25.xml" ContentType="application/vnd.openxmlformats-officedocument.drawing+xml"/>
  <Override PartName="/xl/charts/chart85.xml" ContentType="application/vnd.openxmlformats-officedocument.drawingml.chart+xml"/>
  <Override PartName="/xl/charts/chart86.xml" ContentType="application/vnd.openxmlformats-officedocument.drawingml.chart+xml"/>
  <Override PartName="/xl/drawings/drawing26.xml" ContentType="application/vnd.openxmlformats-officedocument.drawing+xml"/>
  <Override PartName="/xl/charts/chart87.xml" ContentType="application/vnd.openxmlformats-officedocument.drawingml.chart+xml"/>
  <Override PartName="/xl/charts/chart88.xml" ContentType="application/vnd.openxmlformats-officedocument.drawingml.chart+xml"/>
  <Override PartName="/xl/drawings/drawing27.xml" ContentType="application/vnd.openxmlformats-officedocument.drawing+xml"/>
  <Override PartName="/xl/charts/chart89.xml" ContentType="application/vnd.openxmlformats-officedocument.drawingml.chart+xml"/>
  <Override PartName="/xl/charts/chart90.xml" ContentType="application/vnd.openxmlformats-officedocument.drawingml.chart+xml"/>
  <Override PartName="/xl/theme/themeOverride1.xml" ContentType="application/vnd.openxmlformats-officedocument.themeOverride+xml"/>
  <Override PartName="/xl/drawings/drawing28.xml" ContentType="application/vnd.openxmlformats-officedocument.drawing+xml"/>
  <Override PartName="/xl/charts/chart91.xml" ContentType="application/vnd.openxmlformats-officedocument.drawingml.chart+xml"/>
  <Override PartName="/xl/charts/chart92.xml" ContentType="application/vnd.openxmlformats-officedocument.drawingml.chart+xml"/>
  <Override PartName="/xl/drawings/drawing29.xml" ContentType="application/vnd.openxmlformats-officedocument.drawing+xml"/>
  <Override PartName="/xl/charts/chart93.xml" ContentType="application/vnd.openxmlformats-officedocument.drawingml.chart+xml"/>
  <Override PartName="/xl/charts/chart94.xml" ContentType="application/vnd.openxmlformats-officedocument.drawingml.chart+xml"/>
  <Override PartName="/xl/drawings/drawing30.xml" ContentType="application/vnd.openxmlformats-officedocument.drawing+xml"/>
  <Override PartName="/xl/charts/chart95.xml" ContentType="application/vnd.openxmlformats-officedocument.drawingml.chart+xml"/>
  <Override PartName="/xl/charts/chart96.xml" ContentType="application/vnd.openxmlformats-officedocument.drawingml.chart+xml"/>
  <Override PartName="/xl/drawings/drawing31.xml" ContentType="application/vnd.openxmlformats-officedocument.drawing+xml"/>
  <Override PartName="/xl/charts/chart97.xml" ContentType="application/vnd.openxmlformats-officedocument.drawingml.chart+xml"/>
  <Override PartName="/xl/charts/chart98.xml" ContentType="application/vnd.openxmlformats-officedocument.drawingml.chart+xml"/>
  <Override PartName="/xl/drawings/drawing32.xml" ContentType="application/vnd.openxmlformats-officedocument.drawing+xml"/>
  <Override PartName="/xl/charts/chart99.xml" ContentType="application/vnd.openxmlformats-officedocument.drawingml.chart+xml"/>
  <Override PartName="/xl/charts/chart100.xml" ContentType="application/vnd.openxmlformats-officedocument.drawingml.chart+xml"/>
  <Override PartName="/xl/drawings/drawing33.xml" ContentType="application/vnd.openxmlformats-officedocument.drawing+xml"/>
  <Override PartName="/xl/charts/chart101.xml" ContentType="application/vnd.openxmlformats-officedocument.drawingml.chart+xml"/>
  <Override PartName="/xl/charts/chart102.xml" ContentType="application/vnd.openxmlformats-officedocument.drawingml.chart+xml"/>
  <Override PartName="/xl/drawings/drawing34.xml" ContentType="application/vnd.openxmlformats-officedocument.drawing+xml"/>
  <Override PartName="/xl/charts/chart103.xml" ContentType="application/vnd.openxmlformats-officedocument.drawingml.chart+xml"/>
  <Override PartName="/xl/charts/chart104.xml" ContentType="application/vnd.openxmlformats-officedocument.drawingml.chart+xml"/>
  <Override PartName="/xl/drawings/drawing35.xml" ContentType="application/vnd.openxmlformats-officedocument.drawing+xml"/>
  <Override PartName="/xl/charts/chart105.xml" ContentType="application/vnd.openxmlformats-officedocument.drawingml.chart+xml"/>
  <Override PartName="/xl/charts/chart106.xml" ContentType="application/vnd.openxmlformats-officedocument.drawingml.chart+xml"/>
  <Override PartName="/xl/theme/themeOverride2.xml" ContentType="application/vnd.openxmlformats-officedocument.themeOverride+xml"/>
  <Override PartName="/xl/drawings/drawing36.xml" ContentType="application/vnd.openxmlformats-officedocument.drawing+xml"/>
  <Override PartName="/xl/charts/chart10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howInkAnnotation="0" codeName="ThisWorkbook"/>
  <mc:AlternateContent xmlns:mc="http://schemas.openxmlformats.org/markup-compatibility/2006">
    <mc:Choice Requires="x15">
      <x15ac:absPath xmlns:x15ac="http://schemas.microsoft.com/office/spreadsheetml/2010/11/ac" url="https://amfgoval-my.sharepoint.com/personal/redona_eltari_amf_gov_al/Documents/Documents/Redona/redona 1/viti 2025/Prill/PER BOTIM/"/>
    </mc:Choice>
  </mc:AlternateContent>
  <xr:revisionPtr revIDLastSave="6" documentId="8_{F9B1B088-8ED7-4697-AF38-DB75776E7CF9}" xr6:coauthVersionLast="47" xr6:coauthVersionMax="47" xr10:uidLastSave="{F200CF35-675A-4CA7-B562-A5D13C92A5CF}"/>
  <bookViews>
    <workbookView xWindow="-120" yWindow="-120" windowWidth="29040" windowHeight="15840" tabRatio="991" firstSheet="1" activeTab="1" xr2:uid="{00000000-000D-0000-FFFF-FFFF00000000}"/>
  </bookViews>
  <sheets>
    <sheet name="Mozart Reports" sheetId="94" state="veryHidden" r:id="rId1"/>
    <sheet name="Kapaku" sheetId="145" r:id="rId2"/>
    <sheet name="Shenime" sheetId="6" r:id="rId3"/>
    <sheet name="Permbajtja" sheetId="26" r:id="rId4"/>
    <sheet name="F3" sheetId="93" r:id="rId5"/>
    <sheet name="F4" sheetId="97" r:id="rId6"/>
    <sheet name="F5" sheetId="68" r:id="rId7"/>
    <sheet name="F6" sheetId="124" r:id="rId8"/>
    <sheet name="F7" sheetId="115" r:id="rId9"/>
    <sheet name="F8" sheetId="96" r:id="rId10"/>
    <sheet name="F9" sheetId="98" r:id="rId11"/>
    <sheet name="F10" sheetId="99" r:id="rId12"/>
    <sheet name="F11" sheetId="125" r:id="rId13"/>
    <sheet name="F12" sheetId="116" r:id="rId14"/>
    <sheet name="F13" sheetId="100" r:id="rId15"/>
    <sheet name="F14" sheetId="167" r:id="rId16"/>
    <sheet name="F15" sheetId="101" r:id="rId17"/>
    <sheet name="F16" sheetId="126" r:id="rId18"/>
    <sheet name="F17" sheetId="133" r:id="rId19"/>
    <sheet name="F18" sheetId="102" r:id="rId20"/>
    <sheet name="F19" sheetId="127" r:id="rId21"/>
    <sheet name="F20" sheetId="132" r:id="rId22"/>
    <sheet name="F21" sheetId="103" r:id="rId23"/>
    <sheet name="F22" sheetId="128" r:id="rId24"/>
    <sheet name="F23" sheetId="117" r:id="rId25"/>
    <sheet name="Ndarja e tregut KJ" sheetId="104" state="hidden" r:id="rId26"/>
    <sheet name="F24" sheetId="120" r:id="rId27"/>
    <sheet name="F25" sheetId="129" r:id="rId28"/>
    <sheet name="F26" sheetId="106" r:id="rId29"/>
    <sheet name="F27" sheetId="130" r:id="rId30"/>
    <sheet name="F28" sheetId="105" r:id="rId31"/>
    <sheet name="F29" sheetId="131" r:id="rId32"/>
    <sheet name="F30" sheetId="153" r:id="rId33"/>
    <sheet name="F31" sheetId="151" r:id="rId34"/>
    <sheet name="F32" sheetId="152" r:id="rId35"/>
    <sheet name="F33" sheetId="157" r:id="rId36"/>
    <sheet name="F34" sheetId="154" r:id="rId37"/>
    <sheet name="F35" sheetId="156" r:id="rId38"/>
    <sheet name="F36" sheetId="166" r:id="rId39"/>
    <sheet name="F37" sheetId="158" r:id="rId40"/>
    <sheet name="F38" sheetId="159" r:id="rId41"/>
    <sheet name="F39" sheetId="164" r:id="rId42"/>
    <sheet name="F40" sheetId="165" r:id="rId43"/>
    <sheet name="F41" sheetId="163" r:id="rId44"/>
    <sheet name="F42" sheetId="168" r:id="rId45"/>
    <sheet name="F43" sheetId="134" r:id="rId46"/>
    <sheet name="Sqarime" sheetId="80" r:id="rId47"/>
  </sheets>
  <externalReferences>
    <externalReference r:id="rId48"/>
  </externalReferences>
  <definedNames>
    <definedName name="_xlnm._FilterDatabase" localSheetId="18" hidden="1">'F17'!$A$11:$E$17</definedName>
    <definedName name="_Order1" hidden="1">255</definedName>
    <definedName name="_Order2" hidden="1">0</definedName>
    <definedName name="_xlnm.Print_Area" localSheetId="11">'F10'!$A$1:$F$49</definedName>
    <definedName name="_xlnm.Print_Area" localSheetId="12">'F11'!$A$1:$F$49</definedName>
    <definedName name="_xlnm.Print_Area" localSheetId="13">'F12'!$A$1:$F$45</definedName>
    <definedName name="_xlnm.Print_Area" localSheetId="14">'F13'!$A$1:$H$69</definedName>
    <definedName name="_xlnm.Print_Area" localSheetId="16">'F15'!$A$1:$F$55</definedName>
    <definedName name="_xlnm.Print_Area" localSheetId="17">'F16'!$A$1:$H$63</definedName>
    <definedName name="_xlnm.Print_Area" localSheetId="18">'F17'!$A$1:$E$54</definedName>
    <definedName name="_xlnm.Print_Area" localSheetId="19">'F18'!$A$1:$F$53</definedName>
    <definedName name="_xlnm.Print_Area" localSheetId="20">'F19'!$A$1:$F$52</definedName>
    <definedName name="_xlnm.Print_Area" localSheetId="21">'F20'!$A$1:$F$56</definedName>
    <definedName name="_xlnm.Print_Area" localSheetId="22">'F21'!$A$1:$F$52</definedName>
    <definedName name="_xlnm.Print_Area" localSheetId="23">'F22'!$A$1:$F$52</definedName>
    <definedName name="_xlnm.Print_Area" localSheetId="24">'F23'!$A$1:$A$41</definedName>
    <definedName name="_xlnm.Print_Area" localSheetId="26">'F24'!$A$1:$F$55</definedName>
    <definedName name="_xlnm.Print_Area" localSheetId="27">'F25'!$A$1:$F$54</definedName>
    <definedName name="_xlnm.Print_Area" localSheetId="28">'F26'!$A$1:$F$56</definedName>
    <definedName name="_xlnm.Print_Area" localSheetId="29">'F27'!$A$1:$F$54</definedName>
    <definedName name="_xlnm.Print_Area" localSheetId="30">'F28'!$A$1:$F$55</definedName>
    <definedName name="_xlnm.Print_Area" localSheetId="31">'F29'!$A$1:$F$54</definedName>
    <definedName name="_xlnm.Print_Area" localSheetId="4">'F3'!$A$1:$E$17</definedName>
    <definedName name="_xlnm.Print_Area" localSheetId="32">'F30'!$A$1:$F$56</definedName>
    <definedName name="_xlnm.Print_Area" localSheetId="33">'F31'!$A$1:$F$54</definedName>
    <definedName name="_xlnm.Print_Area" localSheetId="34">'F32'!$A$1:$F$53</definedName>
    <definedName name="_xlnm.Print_Area" localSheetId="35">'F33'!$A$1:$F$50</definedName>
    <definedName name="_xlnm.Print_Area" localSheetId="36">'F34'!$A$1:$F$56</definedName>
    <definedName name="_xlnm.Print_Area" localSheetId="37">'F35'!$A$1:$F$56</definedName>
    <definedName name="_xlnm.Print_Area" localSheetId="38">'F36'!$A$1:$F$66</definedName>
    <definedName name="_xlnm.Print_Area" localSheetId="39">'F37'!$A$1:$F$62</definedName>
    <definedName name="_xlnm.Print_Area" localSheetId="40">'F38'!$A$1:$F$58</definedName>
    <definedName name="_xlnm.Print_Area" localSheetId="41">'F39'!$A$1:$H$55</definedName>
    <definedName name="_xlnm.Print_Area" localSheetId="5">'F4'!$A$1:$F$63</definedName>
    <definedName name="_xlnm.Print_Area" localSheetId="42">'F40'!$A$1:$H$56</definedName>
    <definedName name="_xlnm.Print_Area" localSheetId="43">'F41'!$A$1:$F$55</definedName>
    <definedName name="_xlnm.Print_Area" localSheetId="44">'F42'!$A$1:$F$42</definedName>
    <definedName name="_xlnm.Print_Area" localSheetId="45">'F43'!$A$1:$D$46</definedName>
    <definedName name="_xlnm.Print_Area" localSheetId="6">'F5'!$A$1:$G$47</definedName>
    <definedName name="_xlnm.Print_Area" localSheetId="7">'F6'!$A$1:$H$52</definedName>
    <definedName name="_xlnm.Print_Area" localSheetId="8">'F7'!$A$1:$G$55</definedName>
    <definedName name="_xlnm.Print_Area" localSheetId="9">'F8'!$A$1:$G$31</definedName>
    <definedName name="_xlnm.Print_Area" localSheetId="10">'F9'!$A$1:$G$35</definedName>
    <definedName name="_xlnm.Print_Area" localSheetId="1">Kapaku!$A$1:$G$39</definedName>
    <definedName name="_xlnm.Print_Area" localSheetId="3">Permbajtja!$A$1:$J$55</definedName>
    <definedName name="_xlnm.Print_Area" localSheetId="2">Shenime!$A$1:$B$33</definedName>
    <definedName name="_xlnm.Print_Area" localSheetId="46">Sqarime!$A$1:$E$22</definedName>
    <definedName name="Z_CE7EBE67_DCEA_4A6B_A7CE_D3282729E0AF_.wvu.PrintArea" localSheetId="4" hidden="1">'F3'!$B$2:$B$16</definedName>
    <definedName name="Z_CE7EBE67_DCEA_4A6B_A7CE_D3282729E0AF_.wvu.PrintArea" localSheetId="6" hidden="1">'F5'!$B$1:$G$53</definedName>
    <definedName name="Z_CE7EBE67_DCEA_4A6B_A7CE_D3282729E0AF_.wvu.PrintArea" localSheetId="3" hidden="1">Permbajtja!$A$2:$D$29</definedName>
    <definedName name="Z_CE7EBE67_DCEA_4A6B_A7CE_D3282729E0AF_.wvu.PrintArea" localSheetId="2" hidden="1">Shenime!$A$2:$B$32</definedName>
    <definedName name="Z_CE7EBE67_DCEA_4A6B_A7CE_D3282729E0AF_.wvu.PrintArea" localSheetId="46" hidden="1">Sqarime!$A$2:$C$7</definedName>
  </definedNames>
  <calcPr calcId="191029"/>
  <customWorkbookViews>
    <customWorkbookView name="James Rutledge - Personal View" guid="{CE7EBE67-DCEA-4A6B-A7CE-D3282729E0AF}" mergeInterval="0" personalView="1" maximized="1" windowWidth="1276" windowHeight="803" tabRatio="925" activeSheetId="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58" l="1"/>
  <c r="B20" i="158"/>
  <c r="C17" i="158"/>
  <c r="B17" i="158"/>
  <c r="C13" i="158"/>
  <c r="B13" i="158"/>
  <c r="C18" i="158"/>
  <c r="B18" i="158"/>
  <c r="C15" i="158"/>
  <c r="B15" i="158"/>
  <c r="C16" i="158"/>
  <c r="B16" i="158"/>
  <c r="C14" i="158"/>
  <c r="B14" i="158"/>
  <c r="C19" i="158"/>
  <c r="B19" i="158"/>
  <c r="B12" i="104"/>
  <c r="E12" i="104"/>
  <c r="C12" i="104"/>
  <c r="F12" i="104"/>
  <c r="D12" i="104"/>
  <c r="B13" i="104"/>
  <c r="E13" i="104"/>
  <c r="C13" i="104"/>
  <c r="D13" i="104"/>
  <c r="B14" i="104"/>
  <c r="E14" i="104"/>
  <c r="C14" i="104"/>
  <c r="D14" i="104"/>
  <c r="F14" i="104"/>
  <c r="B15" i="104"/>
  <c r="C15" i="104"/>
  <c r="D15" i="104"/>
  <c r="E15" i="104"/>
  <c r="B16" i="104"/>
  <c r="C16" i="104"/>
  <c r="F16" i="104"/>
  <c r="D16" i="104"/>
  <c r="B17" i="104"/>
  <c r="E17" i="104"/>
  <c r="C17" i="104"/>
  <c r="D17" i="104"/>
  <c r="B18" i="104"/>
  <c r="E18" i="104"/>
  <c r="C18" i="104"/>
  <c r="D18" i="104"/>
  <c r="F18" i="104"/>
  <c r="B19" i="104"/>
  <c r="C19" i="104"/>
  <c r="D19" i="104"/>
  <c r="E19" i="104"/>
  <c r="B20" i="104"/>
  <c r="E16" i="104"/>
  <c r="C20" i="104"/>
  <c r="F15" i="104"/>
  <c r="D20" i="104"/>
  <c r="B23" i="104"/>
  <c r="E23" i="104"/>
  <c r="C23" i="104"/>
  <c r="D23" i="104"/>
  <c r="B24" i="104"/>
  <c r="D24" i="104"/>
  <c r="C24" i="104"/>
  <c r="B25" i="104"/>
  <c r="C25" i="104"/>
  <c r="F25" i="104"/>
  <c r="D25" i="104"/>
  <c r="E25" i="104"/>
  <c r="B26" i="104"/>
  <c r="E26" i="104"/>
  <c r="C26" i="104"/>
  <c r="F26" i="104"/>
  <c r="D26" i="104"/>
  <c r="B27" i="104"/>
  <c r="E27" i="104"/>
  <c r="C27" i="104"/>
  <c r="D27" i="104"/>
  <c r="B28" i="104"/>
  <c r="D28" i="104"/>
  <c r="C28" i="104"/>
  <c r="B29" i="104"/>
  <c r="C29" i="104"/>
  <c r="F29" i="104"/>
  <c r="D29" i="104"/>
  <c r="E29" i="104"/>
  <c r="B30" i="104"/>
  <c r="E30" i="104"/>
  <c r="C30" i="104"/>
  <c r="F30" i="104"/>
  <c r="D30" i="104"/>
  <c r="B31" i="104"/>
  <c r="E31" i="104"/>
  <c r="C31" i="104"/>
  <c r="D31" i="104"/>
  <c r="F28" i="104"/>
  <c r="F24" i="104"/>
  <c r="E28" i="104"/>
  <c r="F23" i="104"/>
  <c r="F17" i="104"/>
  <c r="F31" i="104"/>
  <c r="F27" i="104"/>
  <c r="E24" i="104"/>
  <c r="F13" i="104"/>
  <c r="F20" i="104"/>
  <c r="E20" i="104"/>
  <c r="F19" i="104"/>
  <c r="D18" i="158" l="1"/>
  <c r="D16" i="158"/>
  <c r="D20" i="158"/>
  <c r="D13" i="158"/>
  <c r="D19" i="158"/>
  <c r="D17" i="158"/>
  <c r="B21" i="158"/>
  <c r="E16" i="158" s="1"/>
  <c r="D14" i="158"/>
  <c r="D15" i="158"/>
  <c r="C21" i="158"/>
  <c r="F13" i="158" s="1"/>
  <c r="E19" i="158" l="1"/>
  <c r="E17" i="158"/>
  <c r="E18" i="158"/>
  <c r="E20" i="158"/>
  <c r="E13" i="158"/>
  <c r="E15" i="158"/>
  <c r="E14" i="158"/>
  <c r="F17" i="158"/>
  <c r="F19" i="158"/>
  <c r="F18" i="158"/>
  <c r="F20" i="158"/>
  <c r="D21" i="158"/>
  <c r="F15" i="158"/>
  <c r="F16" i="158"/>
  <c r="F14" i="158"/>
  <c r="E21" i="158" l="1"/>
  <c r="F21" i="158"/>
</calcChain>
</file>

<file path=xl/sharedStrings.xml><?xml version="1.0" encoding="utf-8"?>
<sst xmlns="http://schemas.openxmlformats.org/spreadsheetml/2006/main" count="1677" uniqueCount="611">
  <si>
    <t>Copyright</t>
  </si>
  <si>
    <t>Enquiries</t>
  </si>
  <si>
    <t>For more information about the statistics in this publication:</t>
  </si>
  <si>
    <t>e-mail</t>
  </si>
  <si>
    <t>or write to</t>
  </si>
  <si>
    <t>Highlights</t>
  </si>
  <si>
    <t>Explanatory notes</t>
  </si>
  <si>
    <t>Disclaimer</t>
  </si>
  <si>
    <t>bb56edf7794e4fa38b60cf09da52daf7</t>
  </si>
  <si>
    <t>•</t>
  </si>
  <si>
    <t>TOTAL</t>
  </si>
  <si>
    <t>Lloji i sigurimit</t>
  </si>
  <si>
    <t>Vlera (në mln lekë)</t>
  </si>
  <si>
    <t>Pjesa ndaj Totalit</t>
  </si>
  <si>
    <t>Grupimi sipas Llojit</t>
  </si>
  <si>
    <t>(në %)</t>
  </si>
  <si>
    <t>( në %)</t>
  </si>
  <si>
    <t>Aggregation type</t>
  </si>
  <si>
    <t>Value (in thous.lekë)</t>
  </si>
  <si>
    <t>Share in total value</t>
  </si>
  <si>
    <t>(in %)</t>
  </si>
  <si>
    <t>(in value)</t>
  </si>
  <si>
    <t>Dëme të paguara Bruto / Gross Claims Paid</t>
  </si>
  <si>
    <t xml:space="preserve">Primi i Shkruar Bruto/Gross written Premiums </t>
  </si>
  <si>
    <t>Value (in thous.leks)</t>
  </si>
  <si>
    <t>Aksidente dhe sëmundje ( klasa 1 dhe 2)</t>
  </si>
  <si>
    <t>Accidents and sickenss (classes 1 and 2)</t>
  </si>
  <si>
    <t>Përgjegjësi ndaj paleve te treta (klasa 10)</t>
  </si>
  <si>
    <t>Motor third party liability (class 10)</t>
  </si>
  <si>
    <t>Motor, other classes (class 3)</t>
  </si>
  <si>
    <t>Zjarri dhe dëmtime të tjera në pronë (klasa 8 dhe 9)</t>
  </si>
  <si>
    <t>Fire and other damage to property (classes 8 and 9)</t>
  </si>
  <si>
    <t>Përgjegjësi civile (klasa 11,12 dhe 13)</t>
  </si>
  <si>
    <t>Third party liability (classes 11,12 and 13)</t>
  </si>
  <si>
    <t>Krediti dhe garancia (klasa 14 dhe 15)</t>
  </si>
  <si>
    <t>Credit and suretyship (classes 14 and 15)</t>
  </si>
  <si>
    <t>Insig</t>
  </si>
  <si>
    <t>Insurance company</t>
  </si>
  <si>
    <t>Sigal</t>
  </si>
  <si>
    <t>Sigma</t>
  </si>
  <si>
    <t xml:space="preserve">Atlantik </t>
  </si>
  <si>
    <t>Interalbanian</t>
  </si>
  <si>
    <t>Albsig</t>
  </si>
  <si>
    <t>Intersig</t>
  </si>
  <si>
    <t>Eurosig</t>
  </si>
  <si>
    <t>Gross written premiums and claims paid in Green Card insurance</t>
  </si>
  <si>
    <t>amf@amf.gov.al</t>
  </si>
  <si>
    <t xml:space="preserve">The material in this publication is copyright. You may download, display, print or reproduce material in this publication in unaltered form for your personal, non-commercial use or within your organisation, with proper attribution given to the Albanian Financial Supervisory Authority (AFSA). All rights are reserved.
</t>
  </si>
  <si>
    <t>Përmbajta</t>
  </si>
  <si>
    <t>Nr i kontratave</t>
  </si>
  <si>
    <t>Nr of policies (in items)</t>
  </si>
  <si>
    <t>Klasa</t>
  </si>
  <si>
    <t>Periudha Janar - Shtator</t>
  </si>
  <si>
    <t xml:space="preserve">Klasa </t>
  </si>
  <si>
    <t>Ndryshimi</t>
  </si>
  <si>
    <t>Change</t>
  </si>
  <si>
    <t>`07/`06 -1</t>
  </si>
  <si>
    <t>Shoqëria e sigurimit</t>
  </si>
  <si>
    <t>Primet e shkruara bruto dhe dëmet e paguara në sigurimin Kartoni Jeshil</t>
  </si>
  <si>
    <t>Primet e Shkruara Bruto dhe Dëmet e Paguara</t>
  </si>
  <si>
    <t>Numri i Kontratave të Lidhura dhe Dëmeve të Paguara</t>
  </si>
  <si>
    <t>Numri i Kontratave dhe Dëmeve të Paguara - Jeta</t>
  </si>
  <si>
    <t>Number of Policies and Paid Claims - Life Insurance</t>
  </si>
  <si>
    <t>Dëmet e Paguara në Sigurimin e Jo-Jetës</t>
  </si>
  <si>
    <t>E drejta e Autorit</t>
  </si>
  <si>
    <t>Informacion i mëtejshëm</t>
  </si>
  <si>
    <t>Për më shumë informacion në lidhje me statistikat në këtë publikim:</t>
  </si>
  <si>
    <t>adresa</t>
  </si>
  <si>
    <t>Contents</t>
  </si>
  <si>
    <t>Të përgjithshme</t>
  </si>
  <si>
    <t>Tregu i sigurimeve</t>
  </si>
  <si>
    <t>Insurance Market</t>
  </si>
  <si>
    <t xml:space="preserve"> Primet e shkruara bruto dhe dëmet e paguara</t>
  </si>
  <si>
    <t>Faqe 4</t>
  </si>
  <si>
    <t xml:space="preserve"> Paraqitje grafike - primet e shkruara bruto dhe dëmet e paguara</t>
  </si>
  <si>
    <t>Faqe 5</t>
  </si>
  <si>
    <t>Aktiviteti i Jetës</t>
  </si>
  <si>
    <t>Life Insurance</t>
  </si>
  <si>
    <t>Faqe 6</t>
  </si>
  <si>
    <t>Faqe 7</t>
  </si>
  <si>
    <t>Faqe 8</t>
  </si>
  <si>
    <t>Aktiviteti i Jo Jetës</t>
  </si>
  <si>
    <t>Non Life Insurance</t>
  </si>
  <si>
    <t>Faqe 9</t>
  </si>
  <si>
    <t xml:space="preserve"> Gross written premiums according to insurance classes</t>
  </si>
  <si>
    <t xml:space="preserve"> Dëmet e paguara sipas klasave</t>
  </si>
  <si>
    <t>Faqe 10</t>
  </si>
  <si>
    <t>Faqe 11</t>
  </si>
  <si>
    <t>Faqe 12</t>
  </si>
  <si>
    <t>Faqe 13</t>
  </si>
  <si>
    <t>Faqe 14</t>
  </si>
  <si>
    <t>Faqe 16</t>
  </si>
  <si>
    <t>Faqe 17</t>
  </si>
  <si>
    <t>Faqe 18</t>
  </si>
  <si>
    <t>Faqe 19</t>
  </si>
  <si>
    <t xml:space="preserve"> Market share - DMTPL</t>
  </si>
  <si>
    <t>Faqe 20</t>
  </si>
  <si>
    <t>Faqe 21</t>
  </si>
  <si>
    <t>Faqe 22</t>
  </si>
  <si>
    <t xml:space="preserve"> Market share - Green Card</t>
  </si>
  <si>
    <t>Faqe 23</t>
  </si>
  <si>
    <t>Faqe 24</t>
  </si>
  <si>
    <t>Faqe 25</t>
  </si>
  <si>
    <t>Faqe 26</t>
  </si>
  <si>
    <t xml:space="preserve"> Market share - Accident and Health</t>
  </si>
  <si>
    <t>Shënime</t>
  </si>
  <si>
    <t>Numri i Kontratave dhe Dëmeve të Paguara në Sigurimin e Jo-Jetës</t>
  </si>
  <si>
    <r>
      <t xml:space="preserve">  * </t>
    </r>
    <r>
      <rPr>
        <sz val="10"/>
        <color indexed="63"/>
        <rFont val="Times New Roman"/>
        <family val="1"/>
      </rPr>
      <t>MTPL e brendshme</t>
    </r>
    <r>
      <rPr>
        <i/>
        <sz val="10"/>
        <color indexed="63"/>
        <rFont val="Times New Roman"/>
        <family val="1"/>
      </rPr>
      <t xml:space="preserve"> / DMTPL</t>
    </r>
  </si>
  <si>
    <r>
      <t xml:space="preserve">  * </t>
    </r>
    <r>
      <rPr>
        <sz val="10"/>
        <color indexed="63"/>
        <rFont val="Times New Roman"/>
        <family val="1"/>
      </rPr>
      <t>Kufitare</t>
    </r>
    <r>
      <rPr>
        <i/>
        <sz val="10"/>
        <color indexed="63"/>
        <rFont val="Times New Roman"/>
        <family val="1"/>
      </rPr>
      <t xml:space="preserve"> / Border</t>
    </r>
  </si>
  <si>
    <t>Materiali në këtë publikim është pronësi e AMF. Ju mund ta shkarkoni, printoni apo riprodhoni këtë material në një formë të patjetërsuar, për qëllime personale jo komerciale ose brenda organizatës tuaj, duke cituar Autoritetin e Mbikëqyrjes Financiare (AMF). Të gjitha të drejtat janë të rezervuara.</t>
  </si>
  <si>
    <t>Në fund të këtij publikimi do të gjeni shënime sqaruese mbi burimin e të dhënave.</t>
  </si>
  <si>
    <t xml:space="preserve">A set of explanatory notes on the source of data is provided at the end of the publication. </t>
  </si>
  <si>
    <t>Buletini Statistikor</t>
  </si>
  <si>
    <t>Statistics</t>
  </si>
  <si>
    <t xml:space="preserve"> Numri i kontratave dhe dëmeve të paguara </t>
  </si>
  <si>
    <t xml:space="preserve"> DMTPL portfolio track</t>
  </si>
  <si>
    <t xml:space="preserve"> Shënime sqaruese</t>
  </si>
  <si>
    <t>Shënime sqaruese</t>
  </si>
  <si>
    <t xml:space="preserve"> Explanatory Notes</t>
  </si>
  <si>
    <t>Vlera (në mijë lekë)</t>
  </si>
  <si>
    <t>Primet e Shkruara Bruto në Sigurimin e Jo-Jetës</t>
  </si>
  <si>
    <t>Kopje të paplotësuara të këtyre pasqyrave me udhëzimet përkatëse janë të disponueshme në faqen zyrtare të internetit të AMF.</t>
  </si>
  <si>
    <t>Source of data and basis of preparation</t>
  </si>
  <si>
    <t>Blank copies of the returns and associated instructions are available on the AFSA website.</t>
  </si>
  <si>
    <t>Faqe 15</t>
  </si>
  <si>
    <t xml:space="preserve"> Gross written premiums </t>
  </si>
  <si>
    <t xml:space="preserve"> Paid claims </t>
  </si>
  <si>
    <t xml:space="preserve"> Gross written premiums according to insurance groups</t>
  </si>
  <si>
    <t xml:space="preserve"> Paid claims according to insurance  groups</t>
  </si>
  <si>
    <t>Market share and paid claims among life insurance companies</t>
  </si>
  <si>
    <t>Market share and paid claims among non-life insurance companies</t>
  </si>
  <si>
    <t xml:space="preserve"> Market share - motor insurance paid claims</t>
  </si>
  <si>
    <t xml:space="preserve"> Market share - motor insurance</t>
  </si>
  <si>
    <t xml:space="preserve"> DMTPL paid claims</t>
  </si>
  <si>
    <t xml:space="preserve"> Green Card paid claims</t>
  </si>
  <si>
    <t>Total</t>
  </si>
  <si>
    <t>Vlera                     (në mijë lekë)</t>
  </si>
  <si>
    <t>Vlera  (në mijë lekë)</t>
  </si>
  <si>
    <r>
      <t xml:space="preserve">Sigurime të detyrueshme  </t>
    </r>
    <r>
      <rPr>
        <i/>
        <sz val="10"/>
        <color indexed="63"/>
        <rFont val="Times New Roman"/>
        <family val="1"/>
      </rPr>
      <t>Compulsory Insurance</t>
    </r>
  </si>
  <si>
    <r>
      <t xml:space="preserve">Sigurime vullnetare </t>
    </r>
    <r>
      <rPr>
        <i/>
        <sz val="10"/>
        <color indexed="63"/>
        <rFont val="Times New Roman"/>
        <family val="1"/>
      </rPr>
      <t>Voluntary Insurance</t>
    </r>
  </si>
  <si>
    <t>Faqe 27</t>
  </si>
  <si>
    <t>Faqe 28</t>
  </si>
  <si>
    <t xml:space="preserve"> Paid Claims </t>
  </si>
  <si>
    <t xml:space="preserve"> Gross written premiums and paid claims </t>
  </si>
  <si>
    <t xml:space="preserve"> Gross written premiums and  paid claims</t>
  </si>
  <si>
    <t xml:space="preserve"> Accident and Health paid claims</t>
  </si>
  <si>
    <t xml:space="preserve"> Number of policies and  paid claims  </t>
  </si>
  <si>
    <t xml:space="preserve"> Market share: Compulsory and voluntary insurance </t>
  </si>
  <si>
    <t xml:space="preserve"> Paid Claims in Non Life Insurance</t>
  </si>
  <si>
    <t>Gross Written Premiums and Paid Claims</t>
  </si>
  <si>
    <t>Number of Policies and  Paid Claims</t>
  </si>
  <si>
    <t xml:space="preserve"> Market share - motor insurance (Analytic)</t>
  </si>
  <si>
    <t xml:space="preserve"> Paid Claims according to insurance classes</t>
  </si>
  <si>
    <t>Burimi i të dhënave dhe baza e përgatitjes</t>
  </si>
  <si>
    <t>Page 4</t>
  </si>
  <si>
    <t>Page 5</t>
  </si>
  <si>
    <t>Page 6</t>
  </si>
  <si>
    <t>Page 7</t>
  </si>
  <si>
    <t>Page 8</t>
  </si>
  <si>
    <t>Page 9</t>
  </si>
  <si>
    <t>Page 10</t>
  </si>
  <si>
    <t>Page 11</t>
  </si>
  <si>
    <t>Page 12</t>
  </si>
  <si>
    <t>Page 13</t>
  </si>
  <si>
    <t>Page 14</t>
  </si>
  <si>
    <t>Page 15</t>
  </si>
  <si>
    <t>Page 16</t>
  </si>
  <si>
    <t>Page 17</t>
  </si>
  <si>
    <t>Page 18</t>
  </si>
  <si>
    <t>Page 19</t>
  </si>
  <si>
    <t>Page 20</t>
  </si>
  <si>
    <t>Page 21</t>
  </si>
  <si>
    <t>Page 22</t>
  </si>
  <si>
    <t>Page 23</t>
  </si>
  <si>
    <t>Page 24</t>
  </si>
  <si>
    <t>Page 25</t>
  </si>
  <si>
    <t>Page 26</t>
  </si>
  <si>
    <t>Page 27</t>
  </si>
  <si>
    <t>Page 28</t>
  </si>
  <si>
    <t xml:space="preserve"> Primet e shkruara bruto sipas klasave të sigurimit</t>
  </si>
  <si>
    <t xml:space="preserve"> Primet e shkruara bruto sipas grupeve kryesore  </t>
  </si>
  <si>
    <t xml:space="preserve"> Demet e paguara sipas grupeve kryesore  </t>
  </si>
  <si>
    <t xml:space="preserve"> Primet e shkruara bruto </t>
  </si>
  <si>
    <t xml:space="preserve"> Dëmet e paguara  </t>
  </si>
  <si>
    <t xml:space="preserve"> Ndarja e tregut - Kartoni Jeshil </t>
  </si>
  <si>
    <t xml:space="preserve"> Number of policies and  paid claims</t>
  </si>
  <si>
    <t xml:space="preserve"> Chart - gross written premiums and  paid claims</t>
  </si>
  <si>
    <t xml:space="preserve">   </t>
  </si>
  <si>
    <t>Paid Claims in Accident and Health Insurance</t>
  </si>
  <si>
    <r>
      <t xml:space="preserve">Primet e Shkruara Bruto / </t>
    </r>
    <r>
      <rPr>
        <i/>
        <sz val="10"/>
        <rFont val="Times New Roman"/>
        <family val="1"/>
      </rPr>
      <t>Gross Written Premiums</t>
    </r>
  </si>
  <si>
    <r>
      <t xml:space="preserve"> Dëmet e Paguara / </t>
    </r>
    <r>
      <rPr>
        <i/>
        <sz val="10"/>
        <rFont val="Times New Roman"/>
        <family val="1"/>
      </rPr>
      <t>Paid Claims</t>
    </r>
  </si>
  <si>
    <t xml:space="preserve"> Dëmet e paguara sipas shoqërive të sigurimit  - sigurimi motorrik </t>
  </si>
  <si>
    <t xml:space="preserve"> Dëmet e paguara sipas shoqërive të sigurimit - Kartoni Jeshil  </t>
  </si>
  <si>
    <t xml:space="preserve"> Dëmet e paguara sipas shoqërive të sigurimit  - Aksidentet dhe Shëndeti </t>
  </si>
  <si>
    <r>
      <t>Sigurimi i anijeve</t>
    </r>
    <r>
      <rPr>
        <i/>
        <sz val="10"/>
        <color indexed="63"/>
        <rFont val="Times New Roman"/>
        <family val="1"/>
      </rPr>
      <t xml:space="preserve">                                            Insurance of vessels in see and inland navigation</t>
    </r>
  </si>
  <si>
    <r>
      <t>Sigurimi dëmtime të tjera në pronë</t>
    </r>
    <r>
      <rPr>
        <i/>
        <sz val="10"/>
        <color indexed="63"/>
        <rFont val="Times New Roman"/>
        <family val="1"/>
      </rPr>
      <t xml:space="preserve">  Insurance against other damage and loss property</t>
    </r>
  </si>
  <si>
    <r>
      <t>Sigurimi i përgjegjësive civile të anijeve</t>
    </r>
    <r>
      <rPr>
        <i/>
        <sz val="10"/>
        <color indexed="63"/>
        <rFont val="Times New Roman"/>
        <family val="1"/>
      </rPr>
      <t xml:space="preserve">  Liability for ships</t>
    </r>
  </si>
  <si>
    <r>
      <t>Sigurimi i pergjegjesive civile te pergjithshme</t>
    </r>
    <r>
      <rPr>
        <i/>
        <sz val="10"/>
        <color indexed="63"/>
        <rFont val="Times New Roman"/>
        <family val="1"/>
      </rPr>
      <t xml:space="preserve">                                         General liability insurance</t>
    </r>
  </si>
  <si>
    <r>
      <t>Sigurimi i pergjegjesive civile te pergjithshme</t>
    </r>
    <r>
      <rPr>
        <i/>
        <sz val="10"/>
        <color indexed="63"/>
        <rFont val="Times New Roman"/>
        <family val="1"/>
      </rPr>
      <t xml:space="preserve">                                        General liability insurance</t>
    </r>
  </si>
  <si>
    <r>
      <t xml:space="preserve">Përgjegjësi motorrike ndaj palëve të treta  </t>
    </r>
    <r>
      <rPr>
        <i/>
        <sz val="10"/>
        <color indexed="63"/>
        <rFont val="Times New Roman"/>
        <family val="1"/>
      </rPr>
      <t>Motor third party liability</t>
    </r>
  </si>
  <si>
    <r>
      <t>Sigurimi i përgjegjësive civile të avionëve</t>
    </r>
    <r>
      <rPr>
        <i/>
        <sz val="10"/>
        <color indexed="63"/>
        <rFont val="Times New Roman"/>
        <family val="1"/>
      </rPr>
      <t xml:space="preserve">   Aircraft liability</t>
    </r>
  </si>
  <si>
    <r>
      <t xml:space="preserve">Përgjegjësi motorrike ndaj palëve të treta  </t>
    </r>
    <r>
      <rPr>
        <i/>
        <sz val="10"/>
        <color indexed="63"/>
        <rFont val="Times New Roman"/>
        <family val="1"/>
      </rPr>
      <t xml:space="preserve"> Motor third party liability</t>
    </r>
  </si>
  <si>
    <r>
      <t>Sigurimi nga zjarri dhe forcat e natyrës</t>
    </r>
    <r>
      <rPr>
        <i/>
        <sz val="10"/>
        <color indexed="63"/>
        <rFont val="Times New Roman"/>
        <family val="1"/>
      </rPr>
      <t xml:space="preserve">  Insurance against fire and natural forces</t>
    </r>
  </si>
  <si>
    <t>Number of Policies and Paid Claims in Non Life Insurance</t>
  </si>
  <si>
    <r>
      <t>Ndarja e tregut - Sigurimi i Jetës</t>
    </r>
    <r>
      <rPr>
        <b/>
        <i/>
        <sz val="10"/>
        <rFont val="Times New Roman"/>
        <family val="1"/>
      </rPr>
      <t xml:space="preserve"> /</t>
    </r>
    <r>
      <rPr>
        <i/>
        <sz val="10"/>
        <rFont val="Times New Roman"/>
        <family val="1"/>
      </rPr>
      <t xml:space="preserve"> Market share - Life insurance</t>
    </r>
  </si>
  <si>
    <r>
      <t>Dëmet e paguara sipas shoqërive të Jetës</t>
    </r>
    <r>
      <rPr>
        <b/>
        <i/>
        <sz val="10"/>
        <rFont val="Times New Roman"/>
        <family val="1"/>
      </rPr>
      <t xml:space="preserve"> / </t>
    </r>
    <r>
      <rPr>
        <i/>
        <sz val="10"/>
        <rFont val="Times New Roman"/>
        <family val="1"/>
      </rPr>
      <t>Paid claims - Life insurance companies</t>
    </r>
  </si>
  <si>
    <r>
      <t>DMTPL Nr i kontratave /</t>
    </r>
    <r>
      <rPr>
        <b/>
        <i/>
        <sz val="9"/>
        <rFont val="Times New Roman CE"/>
      </rPr>
      <t xml:space="preserve"> </t>
    </r>
    <r>
      <rPr>
        <i/>
        <sz val="9"/>
        <rFont val="Times New Roman CE"/>
      </rPr>
      <t>DMTPL No. of policies</t>
    </r>
  </si>
  <si>
    <r>
      <t xml:space="preserve">Ndarja e tregut - Sigurimi Aksidente dhe Shendeti / </t>
    </r>
    <r>
      <rPr>
        <i/>
        <sz val="10"/>
        <rFont val="Times New Roman"/>
        <family val="1"/>
      </rPr>
      <t>Accidents and Health insurance</t>
    </r>
  </si>
  <si>
    <t>Primet e Shkruara Bruto në Sigurimin e Jetës</t>
  </si>
  <si>
    <r>
      <t xml:space="preserve">Struktura e tregut - Jeta - PSHB / </t>
    </r>
    <r>
      <rPr>
        <i/>
        <sz val="10"/>
        <rFont val="Times New Roman"/>
        <family val="1"/>
      </rPr>
      <t>Market structure - Life insurance - GWP</t>
    </r>
  </si>
  <si>
    <r>
      <t>Karton Jeshil</t>
    </r>
    <r>
      <rPr>
        <b/>
        <i/>
        <sz val="10"/>
        <color indexed="63"/>
        <rFont val="Times New Roman"/>
        <family val="1"/>
      </rPr>
      <t xml:space="preserve"> </t>
    </r>
    <r>
      <rPr>
        <i/>
        <sz val="10"/>
        <color indexed="63"/>
        <rFont val="Times New Roman"/>
        <family val="1"/>
      </rPr>
      <t>Green card</t>
    </r>
  </si>
  <si>
    <r>
      <t>Kufitare</t>
    </r>
    <r>
      <rPr>
        <b/>
        <i/>
        <sz val="10"/>
        <color indexed="63"/>
        <rFont val="Times New Roman"/>
        <family val="1"/>
      </rPr>
      <t xml:space="preserve">     </t>
    </r>
    <r>
      <rPr>
        <i/>
        <sz val="10"/>
        <color indexed="63"/>
        <rFont val="Times New Roman"/>
        <family val="1"/>
      </rPr>
      <t>Border</t>
    </r>
  </si>
  <si>
    <t>No. of policies (in items)</t>
  </si>
  <si>
    <t>Nr. i kontratave</t>
  </si>
  <si>
    <r>
      <t xml:space="preserve">Aktiviteti i Jetës / </t>
    </r>
    <r>
      <rPr>
        <i/>
        <sz val="10"/>
        <rFont val="Times New Roman"/>
        <family val="1"/>
      </rPr>
      <t xml:space="preserve">Life Insurance </t>
    </r>
  </si>
  <si>
    <r>
      <t>Aktiviteti i Jetës /</t>
    </r>
    <r>
      <rPr>
        <i/>
        <sz val="10"/>
        <rFont val="Times New Roman"/>
        <family val="1"/>
      </rPr>
      <t xml:space="preserve"> Life Insurance </t>
    </r>
  </si>
  <si>
    <r>
      <t>Dëmet e paguara sipas grupeve kryesore /</t>
    </r>
    <r>
      <rPr>
        <i/>
        <sz val="10"/>
        <rFont val="Times New Roman"/>
        <family val="1"/>
      </rPr>
      <t xml:space="preserve"> Paid claims - Main groups</t>
    </r>
    <r>
      <rPr>
        <b/>
        <sz val="10"/>
        <rFont val="Times New Roman"/>
        <family val="1"/>
      </rPr>
      <t xml:space="preserve">  </t>
    </r>
  </si>
  <si>
    <r>
      <t>Primet e shkruara sipas grupeve kryesore /</t>
    </r>
    <r>
      <rPr>
        <i/>
        <sz val="10"/>
        <rFont val="Times New Roman"/>
        <family val="1"/>
      </rPr>
      <t xml:space="preserve"> Market structure GWP - Main groups</t>
    </r>
  </si>
  <si>
    <r>
      <t xml:space="preserve">Dëmet e paguara - Aksidente dhe Shëndeti </t>
    </r>
    <r>
      <rPr>
        <b/>
        <i/>
        <sz val="10"/>
        <rFont val="Times New Roman"/>
        <family val="1"/>
      </rPr>
      <t xml:space="preserve"> /</t>
    </r>
    <r>
      <rPr>
        <i/>
        <sz val="10"/>
        <rFont val="Times New Roman"/>
        <family val="1"/>
      </rPr>
      <t xml:space="preserve"> Paid claims - Accidents and Health insurance</t>
    </r>
    <r>
      <rPr>
        <b/>
        <i/>
        <sz val="10"/>
        <rFont val="Times New Roman"/>
        <family val="1"/>
      </rPr>
      <t xml:space="preserve"> </t>
    </r>
  </si>
  <si>
    <r>
      <t>Dëmet e paguara - Jeta</t>
    </r>
    <r>
      <rPr>
        <b/>
        <i/>
        <sz val="10"/>
        <rFont val="Times New Roman"/>
        <family val="1"/>
      </rPr>
      <t xml:space="preserve"> / </t>
    </r>
    <r>
      <rPr>
        <i/>
        <sz val="10"/>
        <rFont val="Times New Roman"/>
        <family val="1"/>
      </rPr>
      <t xml:space="preserve">Paid claims - Life insurance </t>
    </r>
  </si>
  <si>
    <r>
      <t xml:space="preserve">Sigurimi i aksidenteve                                    </t>
    </r>
    <r>
      <rPr>
        <i/>
        <sz val="10"/>
        <color indexed="63"/>
        <rFont val="Times New Roman"/>
        <family val="1"/>
      </rPr>
      <t>Accidents insurance</t>
    </r>
  </si>
  <si>
    <t>Marinë, aviacion dhe transport (klasa 4,5,6 dhe 7)</t>
  </si>
  <si>
    <t>Marine, aviation and transport (classes 4,5,6 and 7)</t>
  </si>
  <si>
    <r>
      <t>Kasko</t>
    </r>
    <r>
      <rPr>
        <b/>
        <i/>
        <sz val="10"/>
        <color indexed="63"/>
        <rFont val="Times New Roman"/>
        <family val="1"/>
      </rPr>
      <t xml:space="preserve">                 </t>
    </r>
    <r>
      <rPr>
        <i/>
        <sz val="10"/>
        <color indexed="63"/>
        <rFont val="Times New Roman"/>
        <family val="1"/>
      </rPr>
      <t>Casco</t>
    </r>
  </si>
  <si>
    <r>
      <t>Pesha specifike (në %) e sigurimeve vullnetare kundrejt totalit sipas kompanive</t>
    </r>
    <r>
      <rPr>
        <b/>
        <sz val="8"/>
        <color indexed="63"/>
        <rFont val="Times New Roman"/>
        <family val="1"/>
      </rPr>
      <t xml:space="preserve"> </t>
    </r>
    <r>
      <rPr>
        <b/>
        <i/>
        <sz val="8"/>
        <color indexed="63"/>
        <rFont val="Times New Roman"/>
        <family val="1"/>
      </rPr>
      <t xml:space="preserve">                                                                 </t>
    </r>
    <r>
      <rPr>
        <i/>
        <sz val="8"/>
        <color indexed="63"/>
        <rFont val="Times New Roman"/>
        <family val="1"/>
      </rPr>
      <t>Voluntary Insurance</t>
    </r>
    <r>
      <rPr>
        <b/>
        <i/>
        <sz val="8"/>
        <color indexed="63"/>
        <rFont val="Times New Roman"/>
        <family val="1"/>
      </rPr>
      <t xml:space="preserve"> </t>
    </r>
    <r>
      <rPr>
        <i/>
        <sz val="8"/>
        <color indexed="63"/>
        <rFont val="Times New Roman"/>
        <family val="1"/>
      </rPr>
      <t xml:space="preserve">Share( in %) against company's total </t>
    </r>
  </si>
  <si>
    <r>
      <t>Dëmet e paguara- Kartoni Jeshil</t>
    </r>
    <r>
      <rPr>
        <b/>
        <i/>
        <sz val="10"/>
        <rFont val="Times New Roman"/>
        <family val="1"/>
      </rPr>
      <t xml:space="preserve">  / </t>
    </r>
    <r>
      <rPr>
        <i/>
        <sz val="10"/>
        <rFont val="Times New Roman"/>
        <family val="1"/>
      </rPr>
      <t>Paid claims - Green Card insurance</t>
    </r>
  </si>
  <si>
    <r>
      <t>Ndarja e tregut - Sigurimi i Kartonit Jeshil</t>
    </r>
    <r>
      <rPr>
        <b/>
        <i/>
        <sz val="10"/>
        <rFont val="Times New Roman"/>
        <family val="1"/>
      </rPr>
      <t xml:space="preserve">  / </t>
    </r>
    <r>
      <rPr>
        <i/>
        <sz val="10"/>
        <rFont val="Times New Roman"/>
        <family val="1"/>
      </rPr>
      <t>Green Card insurance</t>
    </r>
    <r>
      <rPr>
        <b/>
        <i/>
        <sz val="10"/>
        <rFont val="Times New Roman"/>
        <family val="1"/>
      </rPr>
      <t xml:space="preserve"> </t>
    </r>
  </si>
  <si>
    <r>
      <t xml:space="preserve">Ndarja e tregut - Sigurimi  i Pasurisë </t>
    </r>
    <r>
      <rPr>
        <b/>
        <i/>
        <sz val="10"/>
        <rFont val="Times New Roman"/>
        <family val="1"/>
      </rPr>
      <t xml:space="preserve"> / </t>
    </r>
    <r>
      <rPr>
        <i/>
        <sz val="10"/>
        <rFont val="Times New Roman"/>
        <family val="1"/>
      </rPr>
      <t>Property insurance</t>
    </r>
  </si>
  <si>
    <r>
      <t xml:space="preserve">Dëmet e paguara - Sigurimi i Pasurisë </t>
    </r>
    <r>
      <rPr>
        <b/>
        <i/>
        <sz val="10"/>
        <rFont val="Times New Roman"/>
        <family val="1"/>
      </rPr>
      <t xml:space="preserve"> / </t>
    </r>
    <r>
      <rPr>
        <i/>
        <sz val="10"/>
        <rFont val="Times New Roman"/>
        <family val="1"/>
      </rPr>
      <t>Paid claims - Property insurance</t>
    </r>
  </si>
  <si>
    <r>
      <t>Sigurimi i përgjegjësive civile të avionëve</t>
    </r>
    <r>
      <rPr>
        <i/>
        <sz val="10"/>
        <color indexed="63"/>
        <rFont val="Times New Roman"/>
        <family val="1"/>
      </rPr>
      <t xml:space="preserve">  Aircraft liability</t>
    </r>
  </si>
  <si>
    <t>Explanatory Notes</t>
  </si>
  <si>
    <t>Gross Written Premiums in Life Insurance</t>
  </si>
  <si>
    <t>Type of insurance</t>
  </si>
  <si>
    <t>Dëmet e Paguara në Sigurimin e Jetës</t>
  </si>
  <si>
    <t>Paid Claims in Life Insurance</t>
  </si>
  <si>
    <t>Gross Written Premiums in Non Life Insurance</t>
  </si>
  <si>
    <t>Primet e Shkruara Bruto dhe Dëmet e Paguara nga Shoqëritë e Sigurimit të Jetës</t>
  </si>
  <si>
    <t>Gross Written Premiums and  Paid Claims by Life Insurance Companies</t>
  </si>
  <si>
    <t>Primet e Shkruara Bruto nga Shoqëritë e Sigurimit të Jo-Jetës</t>
  </si>
  <si>
    <t>Ndarja e Tregut në Sigurimet e Detyrueshme dhe Vullnetare të Jo-Jetës</t>
  </si>
  <si>
    <t xml:space="preserve">Market Share: Compulsory and Voluntary Insurance </t>
  </si>
  <si>
    <t>Gross Written Premiums in Motor Insurance</t>
  </si>
  <si>
    <t>Paid Claims in Motor Insurance</t>
  </si>
  <si>
    <t>Market Share: Motor Insurance</t>
  </si>
  <si>
    <t>Gross Written Premiums in DMTPL Insurance</t>
  </si>
  <si>
    <t>Paid Claims in DMTPL Insurance</t>
  </si>
  <si>
    <t>Ecuria e Portofolit DMTPL</t>
  </si>
  <si>
    <t xml:space="preserve">DMTPL Portfolio Track </t>
  </si>
  <si>
    <t>Primet e Shkruara Bruto në Sigurimin Kartoni Jeshil</t>
  </si>
  <si>
    <t>Gross Written Premiums in Green Card insurance</t>
  </si>
  <si>
    <t>Dëmet e Paguara në Sigurimin Kartoni Jeshil</t>
  </si>
  <si>
    <t>Paid Claims in Green Card Insurance</t>
  </si>
  <si>
    <t>Primet e Shkruara Bruto në Sigurimin Aksidentet dhe Shëndeti</t>
  </si>
  <si>
    <t>Gross Written Premiums in Accidents and Health Insurance</t>
  </si>
  <si>
    <t>Dëmet e Paguara në Sigurimin Aksidentet dhe Shëndeti</t>
  </si>
  <si>
    <t xml:space="preserve"> Numri i kontratave dhe i dëmeve të paguara </t>
  </si>
  <si>
    <t>Ndarja e Tregut dhe dëmet e paguara sipas shoqërive të Jetës</t>
  </si>
  <si>
    <t xml:space="preserve"> Primet e shkruara bruto dhe Dëmet e paguara</t>
  </si>
  <si>
    <t xml:space="preserve"> Ndarja e tregut - sigurimet e detyrueshme dhe vullnetare të jo-jetës</t>
  </si>
  <si>
    <t>Gross Written Premiums by Non Life Insurance Companies</t>
  </si>
  <si>
    <t xml:space="preserve">  </t>
  </si>
  <si>
    <t>Dëmi Mesatar i Paguar në Sigurimin Jetës dhe  Jo-Jetës</t>
  </si>
  <si>
    <t>Average Claim in Life and Non Life Insurance</t>
  </si>
  <si>
    <t>Dëmi Mesatar i Paguar në grupet e Sigurimit të Jo-Jetës</t>
  </si>
  <si>
    <t>Average Claim in  Non Life Insurance</t>
  </si>
  <si>
    <t>Average Claim in Motor Insurance</t>
  </si>
  <si>
    <t>Page 29</t>
  </si>
  <si>
    <t xml:space="preserve"> Average Claim</t>
  </si>
  <si>
    <t>Faqe 29</t>
  </si>
  <si>
    <t xml:space="preserve">Numri </t>
  </si>
  <si>
    <t xml:space="preserve"> Number</t>
  </si>
  <si>
    <t>Dëmet e Paguara dhe Numri i Dëmeve të Paguara nga Shoqëritë e Sigurimit të Jo-Jetës</t>
  </si>
  <si>
    <t>Claims Paid  and Number of Claims Paid from Non Life Insurance Companies</t>
  </si>
  <si>
    <t>Pjesa ndaj Totalit ( në %)</t>
  </si>
  <si>
    <t>Share in total value (in %)</t>
  </si>
  <si>
    <t>Number</t>
  </si>
  <si>
    <t>Change in value (in %)</t>
  </si>
  <si>
    <t>Ndryshimi i vlerës (në %)</t>
  </si>
  <si>
    <t xml:space="preserve">Ndryshimi i </t>
  </si>
  <si>
    <t>vlerës (në %)</t>
  </si>
  <si>
    <t>Change in value</t>
  </si>
  <si>
    <r>
      <t>Sigurimi mjeteve tokësore</t>
    </r>
    <r>
      <rPr>
        <i/>
        <sz val="10"/>
        <color indexed="63"/>
        <rFont val="Times New Roman"/>
        <family val="1"/>
      </rPr>
      <t xml:space="preserve">                                                             Casco insurance of land vehicles</t>
    </r>
  </si>
  <si>
    <r>
      <t>Sigurimi i mjeteve lëvizëse</t>
    </r>
    <r>
      <rPr>
        <i/>
        <sz val="10"/>
        <color indexed="63"/>
        <rFont val="Times New Roman"/>
        <family val="1"/>
      </rPr>
      <t xml:space="preserve">                                                 Casco insurance of railway rolling stock</t>
    </r>
  </si>
  <si>
    <r>
      <t>Sigurimi i avionëve</t>
    </r>
    <r>
      <rPr>
        <i/>
        <sz val="10"/>
        <color indexed="63"/>
        <rFont val="Times New Roman"/>
        <family val="1"/>
      </rPr>
      <t xml:space="preserve">                                                            Casco insurance of aircraft</t>
    </r>
  </si>
  <si>
    <r>
      <t>Sigurimi i garancive</t>
    </r>
    <r>
      <rPr>
        <i/>
        <sz val="10"/>
        <color indexed="63"/>
        <rFont val="Times New Roman"/>
        <family val="1"/>
      </rPr>
      <t xml:space="preserve">                                           Suretyship</t>
    </r>
  </si>
  <si>
    <r>
      <t>Sigurimi mjeteve tokësore</t>
    </r>
    <r>
      <rPr>
        <i/>
        <sz val="10"/>
        <color indexed="63"/>
        <rFont val="Times New Roman"/>
        <family val="1"/>
      </rPr>
      <t xml:space="preserve">                                                      Casco insurance of land vehicles</t>
    </r>
  </si>
  <si>
    <r>
      <t>Sigurimi i mjeteve lëvizëse</t>
    </r>
    <r>
      <rPr>
        <i/>
        <sz val="10"/>
        <color indexed="63"/>
        <rFont val="Times New Roman"/>
        <family val="1"/>
      </rPr>
      <t xml:space="preserve">                                                   Casco insurance of railway rolling stock</t>
    </r>
  </si>
  <si>
    <r>
      <t>Sigurimi i avionëve</t>
    </r>
    <r>
      <rPr>
        <i/>
        <sz val="10"/>
        <color indexed="63"/>
        <rFont val="Times New Roman"/>
        <family val="1"/>
      </rPr>
      <t xml:space="preserve">                                              Casco insurance of aircraft</t>
    </r>
  </si>
  <si>
    <r>
      <t>Sigurimi i garancive</t>
    </r>
    <r>
      <rPr>
        <i/>
        <sz val="10"/>
        <color indexed="63"/>
        <rFont val="Times New Roman"/>
        <family val="1"/>
      </rPr>
      <t xml:space="preserve">                                       Suretyship</t>
    </r>
  </si>
  <si>
    <r>
      <t xml:space="preserve">Veprimtaria e risigurimit / </t>
    </r>
    <r>
      <rPr>
        <i/>
        <sz val="10"/>
        <color indexed="63"/>
        <rFont val="Times New Roman"/>
        <family val="1"/>
      </rPr>
      <t>Reinsurance accepted</t>
    </r>
  </si>
  <si>
    <t xml:space="preserve"> Për grafikët që nuk përmbajnë informacion në gjuhën angleze, referohu tabelës me të cilën grafiku lidhet.</t>
  </si>
  <si>
    <t>Please for the english version of the information included in the charts, refer to the source table of the chart.</t>
  </si>
  <si>
    <t>Prill / April</t>
  </si>
  <si>
    <r>
      <t xml:space="preserve">Primet e shkruara bruto         </t>
    </r>
    <r>
      <rPr>
        <i/>
        <sz val="9"/>
        <color indexed="63"/>
        <rFont val="Times New Roman"/>
        <family val="1"/>
      </rPr>
      <t>Gross written premiums</t>
    </r>
  </si>
  <si>
    <r>
      <t xml:space="preserve">Sigurimi i sëmundjeve                                                    </t>
    </r>
    <r>
      <rPr>
        <i/>
        <sz val="10"/>
        <color indexed="63"/>
        <rFont val="Times New Roman"/>
        <family val="1"/>
      </rPr>
      <t>Sickness insurance</t>
    </r>
  </si>
  <si>
    <r>
      <t>Sigurimi mallra në transport</t>
    </r>
    <r>
      <rPr>
        <i/>
        <sz val="10"/>
        <color indexed="63"/>
        <rFont val="Times New Roman"/>
        <family val="1"/>
      </rPr>
      <t xml:space="preserve">                                                   Goods- in- transit insurance</t>
    </r>
  </si>
  <si>
    <t>Rruga “Dora D'istria”, Nr.10</t>
  </si>
  <si>
    <t>P.O. Box 8363, Tiranë, Albania</t>
  </si>
  <si>
    <t>Tregu i Sigurimeve</t>
  </si>
  <si>
    <t xml:space="preserve"> Ndarja e tregut -Zjarri, forcat e natyres dhe dëmtimet e tjera në pronë</t>
  </si>
  <si>
    <t xml:space="preserve"> Dëmet e paguara sipas shoqërive të sigurimit  - Zjarri, forcat e natyres dhe dëmtimet e tjera në pronë</t>
  </si>
  <si>
    <t xml:space="preserve">Paid claims -Fire and natural forces and other damage and loss in property </t>
  </si>
  <si>
    <t xml:space="preserve"> Market share - -Fire and natural forces and other damage and loss in property </t>
  </si>
  <si>
    <r>
      <t xml:space="preserve">Sigurimi i kreditit </t>
    </r>
    <r>
      <rPr>
        <i/>
        <sz val="10"/>
        <color indexed="63"/>
        <rFont val="Times New Roman"/>
        <family val="1"/>
      </rPr>
      <t xml:space="preserve">                                                         Credit insurance</t>
    </r>
  </si>
  <si>
    <r>
      <t>Sigurimi i përgjegjësive civile të anijeve</t>
    </r>
    <r>
      <rPr>
        <i/>
        <sz val="10"/>
        <color indexed="63"/>
        <rFont val="Times New Roman"/>
        <family val="1"/>
      </rPr>
      <t xml:space="preserve">                      Liability for ships</t>
    </r>
  </si>
  <si>
    <t>TOTAL (A+B+C+D)</t>
  </si>
  <si>
    <t>A</t>
  </si>
  <si>
    <t>B</t>
  </si>
  <si>
    <t>C</t>
  </si>
  <si>
    <t>D</t>
  </si>
  <si>
    <r>
      <t xml:space="preserve">Sigurimi i mbijetesës / </t>
    </r>
    <r>
      <rPr>
        <i/>
        <sz val="10"/>
        <color indexed="63"/>
        <rFont val="Times New Roman"/>
        <family val="1"/>
      </rPr>
      <t>Pure endowment insurance</t>
    </r>
    <r>
      <rPr>
        <sz val="10"/>
        <color indexed="63"/>
        <rFont val="Times New Roman"/>
        <family val="1"/>
      </rPr>
      <t xml:space="preserve">
</t>
    </r>
  </si>
  <si>
    <r>
      <t xml:space="preserve">Jeta e debitorit / </t>
    </r>
    <r>
      <rPr>
        <i/>
        <sz val="10"/>
        <color indexed="63"/>
        <rFont val="Times New Roman"/>
        <family val="1"/>
      </rPr>
      <t>Debtor's life</t>
    </r>
    <r>
      <rPr>
        <sz val="10"/>
        <color indexed="63"/>
        <rFont val="Times New Roman"/>
        <family val="1"/>
      </rPr>
      <t xml:space="preserve">
</t>
    </r>
  </si>
  <si>
    <r>
      <t xml:space="preserve">Jeta e kombinuar / </t>
    </r>
    <r>
      <rPr>
        <i/>
        <sz val="10"/>
        <color indexed="63"/>
        <rFont val="Times New Roman"/>
        <family val="1"/>
      </rPr>
      <t>Combined life</t>
    </r>
    <r>
      <rPr>
        <sz val="10"/>
        <color indexed="63"/>
        <rFont val="Times New Roman"/>
        <family val="1"/>
      </rPr>
      <t xml:space="preserve">
</t>
    </r>
  </si>
  <si>
    <r>
      <t xml:space="preserve">Jetë dhe shëndet në udhëtim / </t>
    </r>
    <r>
      <rPr>
        <i/>
        <sz val="10"/>
        <color indexed="63"/>
        <rFont val="Times New Roman"/>
        <family val="1"/>
      </rPr>
      <t>Life and health in travel</t>
    </r>
    <r>
      <rPr>
        <sz val="10"/>
        <color indexed="63"/>
        <rFont val="Times New Roman"/>
        <family val="1"/>
      </rPr>
      <t xml:space="preserve">
</t>
    </r>
  </si>
  <si>
    <r>
      <t xml:space="preserve">Jetë në grup / </t>
    </r>
    <r>
      <rPr>
        <i/>
        <sz val="10"/>
        <color indexed="63"/>
        <rFont val="Times New Roman"/>
        <family val="1"/>
      </rPr>
      <t>Group life</t>
    </r>
    <r>
      <rPr>
        <sz val="10"/>
        <color indexed="63"/>
        <rFont val="Times New Roman"/>
        <family val="1"/>
      </rPr>
      <t xml:space="preserve">
</t>
    </r>
  </si>
  <si>
    <r>
      <t>Jeta e studentit /</t>
    </r>
    <r>
      <rPr>
        <i/>
        <sz val="10"/>
        <color indexed="63"/>
        <rFont val="Times New Roman"/>
        <family val="1"/>
      </rPr>
      <t xml:space="preserve"> Student's life</t>
    </r>
    <r>
      <rPr>
        <sz val="10"/>
        <color indexed="63"/>
        <rFont val="Times New Roman"/>
        <family val="1"/>
      </rPr>
      <t xml:space="preserve">
</t>
    </r>
  </si>
  <si>
    <r>
      <t xml:space="preserve">Jeta e nxënësit dhe studentit / </t>
    </r>
    <r>
      <rPr>
        <i/>
        <sz val="10"/>
        <color indexed="63"/>
        <rFont val="Times New Roman"/>
        <family val="1"/>
      </rPr>
      <t>Pupil and student's life</t>
    </r>
    <r>
      <rPr>
        <sz val="10"/>
        <color indexed="63"/>
        <rFont val="Times New Roman"/>
        <family val="1"/>
      </rPr>
      <t xml:space="preserve">
</t>
    </r>
  </si>
  <si>
    <r>
      <t>Jetë me kursim /</t>
    </r>
    <r>
      <rPr>
        <i/>
        <sz val="10"/>
        <color indexed="63"/>
        <rFont val="Times New Roman"/>
        <family val="1"/>
      </rPr>
      <t xml:space="preserve"> Life with savings</t>
    </r>
    <r>
      <rPr>
        <sz val="10"/>
        <color indexed="63"/>
        <rFont val="Times New Roman"/>
        <family val="1"/>
      </rPr>
      <t xml:space="preserve">
</t>
    </r>
  </si>
  <si>
    <r>
      <t xml:space="preserve">Jeta e depozitorit / </t>
    </r>
    <r>
      <rPr>
        <i/>
        <sz val="10"/>
        <color indexed="63"/>
        <rFont val="Times New Roman"/>
        <family val="1"/>
      </rPr>
      <t>Depositor's life</t>
    </r>
    <r>
      <rPr>
        <sz val="10"/>
        <color indexed="63"/>
        <rFont val="Times New Roman"/>
        <family val="1"/>
      </rPr>
      <t xml:space="preserve">
</t>
    </r>
  </si>
  <si>
    <r>
      <t xml:space="preserve">Flexi plani / </t>
    </r>
    <r>
      <rPr>
        <i/>
        <sz val="10"/>
        <color indexed="63"/>
        <rFont val="Times New Roman"/>
        <family val="1"/>
      </rPr>
      <t>Flexi plan</t>
    </r>
    <r>
      <rPr>
        <sz val="10"/>
        <color indexed="63"/>
        <rFont val="Times New Roman"/>
        <family val="1"/>
      </rPr>
      <t xml:space="preserve">
</t>
    </r>
  </si>
  <si>
    <r>
      <t xml:space="preserve">Plani i pagesave "cash"/ </t>
    </r>
    <r>
      <rPr>
        <i/>
        <sz val="10"/>
        <color indexed="63"/>
        <rFont val="Times New Roman"/>
        <family val="1"/>
      </rPr>
      <t>Cash plan</t>
    </r>
    <r>
      <rPr>
        <sz val="10"/>
        <color indexed="63"/>
        <rFont val="Times New Roman"/>
        <family val="1"/>
      </rPr>
      <t xml:space="preserve">
</t>
    </r>
  </si>
  <si>
    <r>
      <t xml:space="preserve">Jeta dhe aksidentet e sportistëve / </t>
    </r>
    <r>
      <rPr>
        <i/>
        <sz val="10"/>
        <color indexed="63"/>
        <rFont val="Times New Roman"/>
        <family val="1"/>
      </rPr>
      <t>Sportman's life and accidents</t>
    </r>
    <r>
      <rPr>
        <sz val="10"/>
        <color indexed="63"/>
        <rFont val="Times New Roman"/>
        <family val="1"/>
      </rPr>
      <t xml:space="preserve">
</t>
    </r>
  </si>
  <si>
    <r>
      <t xml:space="preserve">Të tjera / </t>
    </r>
    <r>
      <rPr>
        <i/>
        <sz val="10"/>
        <color indexed="63"/>
        <rFont val="Times New Roman"/>
        <family val="1"/>
      </rPr>
      <t>Other</t>
    </r>
    <r>
      <rPr>
        <sz val="10"/>
        <color indexed="63"/>
        <rFont val="Times New Roman"/>
        <family val="1"/>
      </rPr>
      <t xml:space="preserve">
</t>
    </r>
  </si>
  <si>
    <r>
      <t>Sigurim anuitie /</t>
    </r>
    <r>
      <rPr>
        <i/>
        <sz val="10"/>
        <color indexed="63"/>
        <rFont val="Times New Roman"/>
        <family val="1"/>
      </rPr>
      <t xml:space="preserve"> Annuity insurance</t>
    </r>
    <r>
      <rPr>
        <sz val="10"/>
        <color indexed="63"/>
        <rFont val="Times New Roman"/>
        <family val="1"/>
      </rPr>
      <t xml:space="preserve">
</t>
    </r>
  </si>
  <si>
    <r>
      <t>Martesa/</t>
    </r>
    <r>
      <rPr>
        <i/>
        <sz val="10"/>
        <color indexed="63"/>
        <rFont val="Times New Roman"/>
        <family val="1"/>
      </rPr>
      <t>Marriage - Birth</t>
    </r>
    <r>
      <rPr>
        <sz val="10"/>
        <color indexed="63"/>
        <rFont val="Times New Roman"/>
        <family val="1"/>
      </rPr>
      <t xml:space="preserve">
</t>
    </r>
  </si>
  <si>
    <r>
      <t>Lindja /</t>
    </r>
    <r>
      <rPr>
        <i/>
        <sz val="10"/>
        <color indexed="63"/>
        <rFont val="Times New Roman"/>
        <family val="1"/>
      </rPr>
      <t xml:space="preserve"> Birth</t>
    </r>
    <r>
      <rPr>
        <sz val="10"/>
        <color indexed="63"/>
        <rFont val="Times New Roman"/>
        <family val="1"/>
      </rPr>
      <t xml:space="preserve">
</t>
    </r>
  </si>
  <si>
    <r>
      <t xml:space="preserve">Jeta e studentit / </t>
    </r>
    <r>
      <rPr>
        <i/>
        <sz val="10"/>
        <color indexed="63"/>
        <rFont val="Times New Roman"/>
        <family val="1"/>
      </rPr>
      <t>Student's life</t>
    </r>
    <r>
      <rPr>
        <sz val="10"/>
        <color indexed="63"/>
        <rFont val="Times New Roman"/>
        <family val="1"/>
      </rPr>
      <t xml:space="preserve">
</t>
    </r>
  </si>
  <si>
    <r>
      <t xml:space="preserve">Jetë me kursim / </t>
    </r>
    <r>
      <rPr>
        <i/>
        <sz val="10"/>
        <color indexed="63"/>
        <rFont val="Times New Roman"/>
        <family val="1"/>
      </rPr>
      <t>Life with savings</t>
    </r>
    <r>
      <rPr>
        <sz val="10"/>
        <color indexed="63"/>
        <rFont val="Times New Roman"/>
        <family val="1"/>
      </rPr>
      <t xml:space="preserve">
</t>
    </r>
  </si>
  <si>
    <r>
      <t>Flexi plani /</t>
    </r>
    <r>
      <rPr>
        <i/>
        <sz val="10"/>
        <color indexed="63"/>
        <rFont val="Times New Roman"/>
        <family val="1"/>
      </rPr>
      <t xml:space="preserve"> Flexi plan</t>
    </r>
    <r>
      <rPr>
        <sz val="10"/>
        <color indexed="63"/>
        <rFont val="Times New Roman"/>
        <family val="1"/>
      </rPr>
      <t xml:space="preserve">
</t>
    </r>
  </si>
  <si>
    <r>
      <t xml:space="preserve">Sigurim anuitie / </t>
    </r>
    <r>
      <rPr>
        <i/>
        <sz val="10"/>
        <color indexed="63"/>
        <rFont val="Times New Roman"/>
        <family val="1"/>
      </rPr>
      <t>Annuity insurance</t>
    </r>
    <r>
      <rPr>
        <sz val="10"/>
        <color indexed="63"/>
        <rFont val="Times New Roman"/>
        <family val="1"/>
      </rPr>
      <t xml:space="preserve">
</t>
    </r>
  </si>
  <si>
    <r>
      <t xml:space="preserve">Lindja / </t>
    </r>
    <r>
      <rPr>
        <i/>
        <sz val="10"/>
        <color indexed="63"/>
        <rFont val="Times New Roman"/>
        <family val="1"/>
      </rPr>
      <t>Birth</t>
    </r>
    <r>
      <rPr>
        <sz val="10"/>
        <color indexed="63"/>
        <rFont val="Times New Roman"/>
        <family val="1"/>
      </rPr>
      <t xml:space="preserve">
</t>
    </r>
  </si>
  <si>
    <r>
      <t>Sigurim Jete /</t>
    </r>
    <r>
      <rPr>
        <b/>
        <i/>
        <sz val="10"/>
        <color indexed="63"/>
        <rFont val="Times New Roman"/>
        <family val="1"/>
      </rPr>
      <t xml:space="preserve"> </t>
    </r>
    <r>
      <rPr>
        <i/>
        <sz val="10"/>
        <color indexed="63"/>
        <rFont val="Times New Roman"/>
        <family val="1"/>
      </rPr>
      <t>Vdekje</t>
    </r>
    <r>
      <rPr>
        <b/>
        <sz val="10"/>
        <color indexed="63"/>
        <rFont val="Times New Roman"/>
        <family val="1"/>
      </rPr>
      <t xml:space="preserve">
</t>
    </r>
  </si>
  <si>
    <r>
      <rPr>
        <b/>
        <sz val="10"/>
        <color indexed="63"/>
        <rFont val="Times New Roman"/>
        <family val="1"/>
      </rPr>
      <t>Sigurim i Martesë - Lindjes</t>
    </r>
    <r>
      <rPr>
        <sz val="10"/>
        <color indexed="63"/>
        <rFont val="Times New Roman"/>
        <family val="1"/>
      </rPr>
      <t xml:space="preserve"> / </t>
    </r>
    <r>
      <rPr>
        <i/>
        <sz val="10"/>
        <color indexed="63"/>
        <rFont val="Times New Roman"/>
        <family val="1"/>
      </rPr>
      <t>Marriage - Birth</t>
    </r>
    <r>
      <rPr>
        <sz val="10"/>
        <color indexed="63"/>
        <rFont val="Times New Roman"/>
        <family val="1"/>
      </rPr>
      <t xml:space="preserve">
</t>
    </r>
  </si>
  <si>
    <r>
      <rPr>
        <b/>
        <sz val="10"/>
        <color indexed="63"/>
        <rFont val="Times New Roman"/>
        <family val="1"/>
      </rPr>
      <t>Adminstrimi i fondeve kolektive</t>
    </r>
    <r>
      <rPr>
        <sz val="10"/>
        <color indexed="63"/>
        <rFont val="Times New Roman"/>
        <family val="1"/>
      </rPr>
      <t xml:space="preserve">/                                              </t>
    </r>
    <r>
      <rPr>
        <i/>
        <sz val="10"/>
        <color indexed="63"/>
        <rFont val="Times New Roman"/>
        <family val="1"/>
      </rPr>
      <t xml:space="preserve"> Administration of Collective Funds</t>
    </r>
    <r>
      <rPr>
        <sz val="10"/>
        <color indexed="63"/>
        <rFont val="Times New Roman"/>
        <family val="1"/>
      </rPr>
      <t xml:space="preserve">
</t>
    </r>
  </si>
  <si>
    <r>
      <rPr>
        <b/>
        <sz val="10"/>
        <color indexed="63"/>
        <rFont val="Times New Roman"/>
        <family val="1"/>
      </rPr>
      <t xml:space="preserve">Sigurim Jete </t>
    </r>
    <r>
      <rPr>
        <sz val="10"/>
        <color indexed="63"/>
        <rFont val="Times New Roman"/>
        <family val="1"/>
      </rPr>
      <t xml:space="preserve">/ </t>
    </r>
    <r>
      <rPr>
        <i/>
        <sz val="10"/>
        <color indexed="63"/>
        <rFont val="Times New Roman"/>
        <family val="1"/>
      </rPr>
      <t>Vdekje</t>
    </r>
    <r>
      <rPr>
        <sz val="10"/>
        <color indexed="63"/>
        <rFont val="Times New Roman"/>
        <family val="1"/>
      </rPr>
      <t xml:space="preserve">
</t>
    </r>
  </si>
  <si>
    <r>
      <rPr>
        <b/>
        <sz val="10"/>
        <color indexed="63"/>
        <rFont val="Times New Roman"/>
        <family val="1"/>
      </rPr>
      <t xml:space="preserve">Sigurim i Martesë - Lindjes </t>
    </r>
    <r>
      <rPr>
        <sz val="10"/>
        <color indexed="63"/>
        <rFont val="Times New Roman"/>
        <family val="1"/>
      </rPr>
      <t xml:space="preserve">/ </t>
    </r>
    <r>
      <rPr>
        <i/>
        <sz val="10"/>
        <color indexed="63"/>
        <rFont val="Times New Roman"/>
        <family val="1"/>
      </rPr>
      <t>Marriage - Birth</t>
    </r>
    <r>
      <rPr>
        <sz val="10"/>
        <color indexed="63"/>
        <rFont val="Times New Roman"/>
        <family val="1"/>
      </rPr>
      <t xml:space="preserve">
</t>
    </r>
  </si>
  <si>
    <r>
      <rPr>
        <b/>
        <sz val="10"/>
        <color indexed="63"/>
        <rFont val="Times New Roman"/>
        <family val="1"/>
      </rPr>
      <t>Adminstrimi i fondeve kolektive</t>
    </r>
    <r>
      <rPr>
        <sz val="10"/>
        <color indexed="63"/>
        <rFont val="Times New Roman"/>
        <family val="1"/>
      </rPr>
      <t xml:space="preserve">/                                                            </t>
    </r>
    <r>
      <rPr>
        <i/>
        <sz val="10"/>
        <color indexed="63"/>
        <rFont val="Times New Roman"/>
        <family val="1"/>
      </rPr>
      <t>Administration of Collective Funds</t>
    </r>
    <r>
      <rPr>
        <sz val="10"/>
        <color indexed="63"/>
        <rFont val="Times New Roman"/>
        <family val="1"/>
      </rPr>
      <t xml:space="preserve">
</t>
    </r>
  </si>
  <si>
    <r>
      <rPr>
        <b/>
        <sz val="10"/>
        <color indexed="63"/>
        <rFont val="Times New Roman"/>
        <family val="1"/>
      </rPr>
      <t>Adminstrimi i fondeve kolektive</t>
    </r>
    <r>
      <rPr>
        <sz val="10"/>
        <color indexed="63"/>
        <rFont val="Times New Roman"/>
        <family val="1"/>
      </rPr>
      <t xml:space="preserve">/                                                                                  </t>
    </r>
    <r>
      <rPr>
        <i/>
        <sz val="10"/>
        <color indexed="63"/>
        <rFont val="Times New Roman"/>
        <family val="1"/>
      </rPr>
      <t xml:space="preserve"> Administration of Collective Funds</t>
    </r>
    <r>
      <rPr>
        <sz val="10"/>
        <color indexed="63"/>
        <rFont val="Times New Roman"/>
        <family val="1"/>
      </rPr>
      <t xml:space="preserve">
</t>
    </r>
  </si>
  <si>
    <r>
      <rPr>
        <b/>
        <sz val="10"/>
        <color indexed="63"/>
        <rFont val="Times New Roman"/>
        <family val="1"/>
      </rPr>
      <t>Sigurim Jete</t>
    </r>
    <r>
      <rPr>
        <sz val="10"/>
        <color indexed="63"/>
        <rFont val="Times New Roman"/>
        <family val="1"/>
      </rPr>
      <t xml:space="preserve"> /</t>
    </r>
    <r>
      <rPr>
        <b/>
        <i/>
        <sz val="10"/>
        <color indexed="63"/>
        <rFont val="Times New Roman"/>
        <family val="1"/>
      </rPr>
      <t xml:space="preserve"> </t>
    </r>
    <r>
      <rPr>
        <i/>
        <sz val="10"/>
        <color indexed="63"/>
        <rFont val="Times New Roman"/>
        <family val="1"/>
      </rPr>
      <t>Vdekje</t>
    </r>
    <r>
      <rPr>
        <b/>
        <sz val="10"/>
        <color indexed="63"/>
        <rFont val="Times New Roman"/>
        <family val="1"/>
      </rPr>
      <t xml:space="preserve">
</t>
    </r>
  </si>
  <si>
    <r>
      <rPr>
        <b/>
        <sz val="10"/>
        <color indexed="63"/>
        <rFont val="Times New Roman"/>
        <family val="1"/>
      </rPr>
      <t>Adminstrimi i fondeve kolektive</t>
    </r>
    <r>
      <rPr>
        <sz val="10"/>
        <color indexed="63"/>
        <rFont val="Times New Roman"/>
        <family val="1"/>
      </rPr>
      <t xml:space="preserve">/                                                         </t>
    </r>
    <r>
      <rPr>
        <i/>
        <sz val="10"/>
        <color indexed="63"/>
        <rFont val="Times New Roman"/>
        <family val="1"/>
      </rPr>
      <t>Administration of Collective Funds</t>
    </r>
    <r>
      <rPr>
        <sz val="10"/>
        <color indexed="63"/>
        <rFont val="Times New Roman"/>
        <family val="1"/>
      </rPr>
      <t xml:space="preserve">
</t>
    </r>
  </si>
  <si>
    <t>Ndarja e tregut nw sigurimet e detyrueshme dhe vullnetare tw jo-jetws</t>
  </si>
  <si>
    <r>
      <t xml:space="preserve">Shoqëria e sigurimit                   </t>
    </r>
    <r>
      <rPr>
        <i/>
        <sz val="11"/>
        <color indexed="63"/>
        <rFont val="Times New Roman"/>
        <family val="1"/>
      </rPr>
      <t>Insurance company</t>
    </r>
  </si>
  <si>
    <r>
      <t xml:space="preserve">Shoqëria e sigurimit                     </t>
    </r>
    <r>
      <rPr>
        <i/>
        <sz val="11"/>
        <color indexed="63"/>
        <rFont val="Times New Roman"/>
        <family val="1"/>
      </rPr>
      <t>Insurance company</t>
    </r>
  </si>
  <si>
    <t>Motorike, klasat e tjera (klasa 3)</t>
  </si>
  <si>
    <r>
      <t>MTPL e brendshme</t>
    </r>
    <r>
      <rPr>
        <b/>
        <i/>
        <sz val="10"/>
        <color indexed="63"/>
        <rFont val="Times New Roman"/>
        <family val="1"/>
      </rPr>
      <t xml:space="preserve"> </t>
    </r>
    <r>
      <rPr>
        <i/>
        <sz val="10"/>
        <color indexed="63"/>
        <rFont val="Times New Roman"/>
        <family val="1"/>
      </rPr>
      <t>DMTPL</t>
    </r>
  </si>
  <si>
    <r>
      <t>Ndarja e tregut - Sigurimi MTPL e Brendshme /</t>
    </r>
    <r>
      <rPr>
        <i/>
        <sz val="11"/>
        <rFont val="Times New Roman"/>
        <family val="1"/>
      </rPr>
      <t xml:space="preserve"> DMTPL</t>
    </r>
  </si>
  <si>
    <r>
      <t>Dëmet e paguara-MTPL e Brendshme</t>
    </r>
    <r>
      <rPr>
        <b/>
        <i/>
        <sz val="10"/>
        <rFont val="Times New Roman"/>
        <family val="1"/>
      </rPr>
      <t xml:space="preserve"> / </t>
    </r>
    <r>
      <rPr>
        <i/>
        <sz val="10"/>
        <rFont val="Times New Roman"/>
        <family val="1"/>
      </rPr>
      <t xml:space="preserve">Paid claims - DMTPL </t>
    </r>
  </si>
  <si>
    <r>
      <t>Aktiviteti i Jo-Jetës /</t>
    </r>
    <r>
      <rPr>
        <i/>
        <sz val="10"/>
        <rFont val="Times New Roman"/>
        <family val="1"/>
      </rPr>
      <t xml:space="preserve"> Non Life Insurance </t>
    </r>
  </si>
  <si>
    <t>Zhvillime kryesore</t>
  </si>
  <si>
    <t>Main features</t>
  </si>
  <si>
    <t>Value (in thous. ALL)</t>
  </si>
  <si>
    <t xml:space="preserve"> Ndarja e tregut - sigurimi motorik </t>
  </si>
  <si>
    <t xml:space="preserve"> Ndarja e tregut - sigurimi motorik (Analitik)</t>
  </si>
  <si>
    <t xml:space="preserve"> Ndarja e tregut - MTPL e brendshme  </t>
  </si>
  <si>
    <t xml:space="preserve"> Dëmet e paguara sipas shoqërive të sigurimit - MTPL e brendshme  </t>
  </si>
  <si>
    <t xml:space="preserve"> Ecuria mujore - MTPL e brendshme</t>
  </si>
  <si>
    <t>Value (in thous.ALL)</t>
  </si>
  <si>
    <t>(në 000 lekë / in 000 ALL)</t>
  </si>
  <si>
    <t>Primet e Shkruara Bruto në Sigurimin Motorik</t>
  </si>
  <si>
    <r>
      <t>Ndarja e tregut - Sigurimi motorik /</t>
    </r>
    <r>
      <rPr>
        <i/>
        <sz val="10"/>
        <color indexed="63"/>
        <rFont val="Times New Roman"/>
        <family val="1"/>
      </rPr>
      <t xml:space="preserve"> Market share - Motor insurance </t>
    </r>
  </si>
  <si>
    <t>Dëmet e Paguara në Sigurimin Motorik</t>
  </si>
  <si>
    <r>
      <t xml:space="preserve">Dëmet e paguara- Sigurimi Motorik </t>
    </r>
    <r>
      <rPr>
        <i/>
        <sz val="11"/>
        <rFont val="Times New Roman"/>
        <family val="1"/>
      </rPr>
      <t>/ Paid claims - Motor insurance</t>
    </r>
  </si>
  <si>
    <t>Ndarja e Tregut në Sigurimet Motorike</t>
  </si>
  <si>
    <t>Primet e Shkruara Bruto  në Sigurimin MTPL e Brendshme</t>
  </si>
  <si>
    <t>Dëmet e Paguara në Sigurimin MTPL e Brendshme</t>
  </si>
  <si>
    <t>Nr.</t>
  </si>
  <si>
    <r>
      <t xml:space="preserve">Ndarja e tregut - Sigurimi i Jo-Jetës </t>
    </r>
    <r>
      <rPr>
        <b/>
        <i/>
        <sz val="10"/>
        <rFont val="Times New Roman"/>
        <family val="1"/>
      </rPr>
      <t>/</t>
    </r>
    <r>
      <rPr>
        <i/>
        <sz val="10"/>
        <rFont val="Times New Roman"/>
        <family val="1"/>
      </rPr>
      <t xml:space="preserve"> Market share - Non Life insurance</t>
    </r>
  </si>
  <si>
    <t>Value   (in thous.ALL)</t>
  </si>
  <si>
    <r>
      <rPr>
        <b/>
        <sz val="9"/>
        <color indexed="63"/>
        <rFont val="Times New Roman"/>
        <family val="1"/>
      </rPr>
      <t xml:space="preserve">Ritmi i ndryshimit ( në %)     </t>
    </r>
    <r>
      <rPr>
        <i/>
        <sz val="9"/>
        <color indexed="63"/>
        <rFont val="Times New Roman"/>
        <family val="1"/>
      </rPr>
      <t>Change (in %)</t>
    </r>
  </si>
  <si>
    <r>
      <rPr>
        <b/>
        <sz val="9"/>
        <color indexed="63"/>
        <rFont val="Times New Roman"/>
        <family val="1"/>
      </rPr>
      <t xml:space="preserve">Ritmi i ndryshimit ( në %)                  </t>
    </r>
    <r>
      <rPr>
        <i/>
        <sz val="9"/>
        <color indexed="63"/>
        <rFont val="Times New Roman"/>
        <family val="1"/>
      </rPr>
      <t>Change (in %)</t>
    </r>
  </si>
  <si>
    <t>Primet e Shkruara Bruto në Sigurimin Zjarri, Forcat e Natyres dhe Dëmtimet e tjera në Pronë</t>
  </si>
  <si>
    <t>Gross Written Premiums in Fire and Natural Forces and other Damage and Loss in Property</t>
  </si>
  <si>
    <t>Dëmet e Paguara në Sigurimin Zjarri, Forcat e Natyres dhe Dëmtimet e tjera në Pronë</t>
  </si>
  <si>
    <t>Paid Claims in Fire and Natural Forces and other Damage and loss in Property insurance</t>
  </si>
  <si>
    <t>Dëmi Mesatar i Paguar në sigurimin Motorik</t>
  </si>
  <si>
    <t>Maj / May</t>
  </si>
  <si>
    <t xml:space="preserve">                  </t>
  </si>
  <si>
    <t>“Dora D'istria” Street, No.10</t>
  </si>
  <si>
    <t>*The AFSA Board, on its meeting of 30.09.2014 approved the merger of the insurance company “Interalbanian Vienna Insurance Group” sh.a., (company being acquired) to the insurance company “Sigma Vienna Insurance Group” sh.a., (the acquiring company).</t>
  </si>
  <si>
    <t xml:space="preserve">*Bordi i AMF-së në mbledhjen e tij të datës 30.09.2014 miratoi bashkimin me përthithje të shoqërisë së sigurimit “Interalbanian Vienna Insurance Group” sh.a., (shoqëria e përthithur) tek shoqëria e sigurimit “Sigma Vienna Insurance Group” sh.a., (shoqëria përthithëse). </t>
  </si>
  <si>
    <t xml:space="preserve">Primet e Shkruara Bruto në Sigurimin Shëndeti në Udhëtim nga Shoqëritë e Sigurimit të Jo-Jetës </t>
  </si>
  <si>
    <t xml:space="preserve">Gross Written Premiums in Health in Travel Insurance by Non-Life Insurance Companies </t>
  </si>
  <si>
    <t xml:space="preserve">Primet e Shkruara Bruto në Sigurimin e Sëmundjeve nga Shoqëritë e Sigurimit të Jo-Jetës </t>
  </si>
  <si>
    <t xml:space="preserve">Gross Written Premiums in Sickness Insurance by Non-Life Insurance Companies </t>
  </si>
  <si>
    <r>
      <t xml:space="preserve">Ndarja e tregut - Sigurimi i Jo-Jetës </t>
    </r>
    <r>
      <rPr>
        <b/>
        <i/>
        <sz val="10"/>
        <rFont val="Times New Roman"/>
        <family val="1"/>
      </rPr>
      <t>/</t>
    </r>
    <r>
      <rPr>
        <i/>
        <sz val="10"/>
        <rFont val="Times New Roman"/>
        <family val="1"/>
      </rPr>
      <t xml:space="preserve"> Market share - Non-Life insurance</t>
    </r>
  </si>
  <si>
    <t>Primet e Shkruara Bruto në Sigurimin Shëndeti në Udhëtim nga Shoqëritë e Sigurimit të Jetës</t>
  </si>
  <si>
    <t xml:space="preserve">Gross Written Premiums in Health in Travel Insurance by Life Insurance Companies </t>
  </si>
  <si>
    <t xml:space="preserve"> Ndarja e tregut - Shëndeti në Udhëtim nga Shoqëritë e Sigurimit të Jo-Jetës </t>
  </si>
  <si>
    <t>Faqe 30</t>
  </si>
  <si>
    <t>Faqe 31</t>
  </si>
  <si>
    <t>Faqe 32</t>
  </si>
  <si>
    <t xml:space="preserve"> Ndarja e tregut - Sigurimi i Sëmundjeve nga Shoqëritë e Sigurimit të Jo-Jetës </t>
  </si>
  <si>
    <t xml:space="preserve"> Market share - Health in Travel Insurance by Non-Life Insurance Companies </t>
  </si>
  <si>
    <t xml:space="preserve"> Market share - Health in Travel Insurance by Life Insurance Companies </t>
  </si>
  <si>
    <t xml:space="preserve"> Market share - Sickness Insurance by Non-Life Insurance Companies </t>
  </si>
  <si>
    <t>Page 30</t>
  </si>
  <si>
    <t>Page 31</t>
  </si>
  <si>
    <t>Page 32</t>
  </si>
  <si>
    <r>
      <rPr>
        <b/>
        <sz val="10"/>
        <color indexed="63"/>
        <rFont val="Times New Roman"/>
        <family val="1"/>
      </rPr>
      <t>Sigurim Jete i lidhur me fonde të investimit (Unit linked)</t>
    </r>
    <r>
      <rPr>
        <sz val="10"/>
        <color indexed="63"/>
        <rFont val="Times New Roman"/>
        <family val="1"/>
      </rPr>
      <t xml:space="preserve"> /                                                                                                    </t>
    </r>
    <r>
      <rPr>
        <i/>
        <sz val="10"/>
        <color indexed="63"/>
        <rFont val="Times New Roman"/>
        <family val="1"/>
      </rPr>
      <t xml:space="preserve">              Insurance connected to Investment Funds (Unit Linked)</t>
    </r>
    <r>
      <rPr>
        <sz val="10"/>
        <color indexed="63"/>
        <rFont val="Times New Roman"/>
        <family val="1"/>
      </rPr>
      <t xml:space="preserve">
</t>
    </r>
  </si>
  <si>
    <r>
      <t xml:space="preserve">  * </t>
    </r>
    <r>
      <rPr>
        <sz val="10"/>
        <color indexed="63"/>
        <rFont val="Times New Roman"/>
        <family val="1"/>
      </rPr>
      <t>Kartoni Jeshil</t>
    </r>
    <r>
      <rPr>
        <i/>
        <sz val="10"/>
        <color indexed="63"/>
        <rFont val="Times New Roman"/>
        <family val="1"/>
      </rPr>
      <t xml:space="preserve"> / Green Card</t>
    </r>
  </si>
  <si>
    <r>
      <t xml:space="preserve">Nr. i kontratave                                     </t>
    </r>
    <r>
      <rPr>
        <i/>
        <sz val="9"/>
        <color indexed="63"/>
        <rFont val="Times New Roman"/>
        <family val="1"/>
      </rPr>
      <t>No. of policies</t>
    </r>
  </si>
  <si>
    <t>Shkurt / Feb</t>
  </si>
  <si>
    <t>Mars / March</t>
  </si>
  <si>
    <t xml:space="preserve">Të dhënat e përdorura në këtë publikim bazohen në raportimet e vetë shoqërive të sigurimit pranë AMF, sipas formatit të përcaktuar në Rregulloren "Për raportimin e detyruar dhe periodik të shoqërive të sigurimit dhe risigurimit" - Miratuar me vendimin e Bordit të AMFnr. 34, datë 28.05.2015. </t>
  </si>
  <si>
    <t xml:space="preserve">Data in this publication are sourced from statistical returns submitted to AFSA by authorised Insurance companies, under the Regulation of" annual and periodic statutory reporting of insurance and reinsurance companies" - Approved by the Board of the Authority under Regulation no. 34, date 28.05.2015. </t>
  </si>
  <si>
    <t xml:space="preserve">**The insurance class Insurance against other damage and loss property contains also engineering insurance EAR, CAR. This is done according to the Regulation no. 34, date 25.05.2015 “On the list of documents for the annual and periodic statutory reporting of insurance and reinsurance companies". </t>
  </si>
  <si>
    <t xml:space="preserve"> Ndarja e tregut - Aksidentet dhe Shëndeti </t>
  </si>
  <si>
    <t xml:space="preserve">Gross Written Premiums in Suretyship Insurance </t>
  </si>
  <si>
    <t xml:space="preserve">Paid Claims in Suretyship Insurance </t>
  </si>
  <si>
    <t xml:space="preserve">Dëmet e Paguara për Sigurimin e garancive  </t>
  </si>
  <si>
    <t xml:space="preserve">Dëmet e Paguara në Sigurimin e Sëmundjeve nga Shoqëritë e Sigurimit të Jo-Jetës </t>
  </si>
  <si>
    <t xml:space="preserve">Paid Claims in Sickness Insurance by Non-Life Insurance Companies </t>
  </si>
  <si>
    <t>Faqe 33</t>
  </si>
  <si>
    <t>Faqe 34</t>
  </si>
  <si>
    <t>Faqe 35</t>
  </si>
  <si>
    <t>Faqe 36</t>
  </si>
  <si>
    <t>Faqe 37</t>
  </si>
  <si>
    <t>Page 33</t>
  </si>
  <si>
    <t>Page 34</t>
  </si>
  <si>
    <t>Page 35</t>
  </si>
  <si>
    <t>Page 36</t>
  </si>
  <si>
    <t>Page 37</t>
  </si>
  <si>
    <t xml:space="preserve"> Dëmet e Paguara në Sigurimin e Sëmundjeve nga Shoqëritë e Sigurimit të Jo-Jetës </t>
  </si>
  <si>
    <t xml:space="preserve"> Ndarja e tregut - Primet e Shkruara Bruto në Sigurimin e Përgjegjësive Civile të Përgjithshme  </t>
  </si>
  <si>
    <t xml:space="preserve"> Dëmet e Paguara në Sigurimin e Përgjegjësive Civile të Përgjithshme </t>
  </si>
  <si>
    <t xml:space="preserve"> Ndarja e tregut - Primet e Shkruara Bruto për Sigurimin e garancive   </t>
  </si>
  <si>
    <t xml:space="preserve"> Dëmet e Paguara për Sigurimin e garancive </t>
  </si>
  <si>
    <t xml:space="preserve"> Paid Claims in Sickness Insurance by Non-Life Insurance Companies </t>
  </si>
  <si>
    <t xml:space="preserve"> Paid Claims in General liability Insurance</t>
  </si>
  <si>
    <t xml:space="preserve"> Paid Claims in Suretyship Insurance </t>
  </si>
  <si>
    <t xml:space="preserve"> Market share - Gross Written Premiums in General liability Insurance</t>
  </si>
  <si>
    <t xml:space="preserve"> Market share - Gross Written Premiums in Suretyship Insurance </t>
  </si>
  <si>
    <t>Përgjegjësitë</t>
  </si>
  <si>
    <t xml:space="preserve">Ndërkohë që Autoriteti përpiqet të sigurojë cilësitë e publikimeve, të cilat bazohen në informacionet e depozituara nga shoqëritë në tregjet nën mbikëqyrje e rregullim, Autoriteti nuk mban përgjegjësi për saktësinë, plotësinë, apo valutën e përdorur në publikimet e ndryshme të prezantuar në Faqen Online sipas seksioneve.
Në asnjë rrethanë Autoriteti nuk do të jetë përgjegjës për ndonjë humbje, dëmtim, apo detyrim të mundshëm si pasojë e përdorimit apo referimit të informacioneve të marra në nëpërmjet publikimeve në Faqen e tij Online nga cilido person.
</t>
  </si>
  <si>
    <t xml:space="preserve">While the Authority endeavours to ensure the quality of publications, based on the information provided by the companies active on the market under supervision, the Authority does not accept any responsibility for the accuracy, completeness or currency of the materials included in these publications, according to different articles in this web page.
Under no circumstances shall the Authority be liable for any loss, damage, liability or possible expenses suffered in connection with the use of the information collected or reference to the information from this website, by any individual.
</t>
  </si>
  <si>
    <t xml:space="preserve">Primet e Shkruara Bruto në Sigurimin e Përgjegjësive Civile  </t>
  </si>
  <si>
    <t>Gross Written Premiums in Third party liability Insurance</t>
  </si>
  <si>
    <t>Paid Claims in Third party liability Insurance</t>
  </si>
  <si>
    <t>Dëmet e Paguara në Sigurimin e Përgjegjësive Civile</t>
  </si>
  <si>
    <r>
      <t xml:space="preserve">Dëmet e paguara -  Sigurimi i Jo-Jetës </t>
    </r>
    <r>
      <rPr>
        <b/>
        <i/>
        <sz val="10"/>
        <rFont val="Times New Roman"/>
        <family val="1"/>
      </rPr>
      <t>/</t>
    </r>
    <r>
      <rPr>
        <i/>
        <sz val="10"/>
        <rFont val="Times New Roman"/>
        <family val="1"/>
      </rPr>
      <t xml:space="preserve"> Market share - Non-Life insurance</t>
    </r>
  </si>
  <si>
    <r>
      <t xml:space="preserve">Ndarja e tregut - Sigurimi e Përgjegjësitë Civile / </t>
    </r>
    <r>
      <rPr>
        <i/>
        <sz val="10"/>
        <rFont val="Times New Roman"/>
        <family val="1"/>
      </rPr>
      <t>Third party liability Insurance</t>
    </r>
  </si>
  <si>
    <r>
      <t xml:space="preserve">Dëmet e paguara - Sigurimi e Përgjegjësitë Civile / </t>
    </r>
    <r>
      <rPr>
        <i/>
        <sz val="10"/>
        <rFont val="Times New Roman"/>
        <family val="1"/>
      </rPr>
      <t>Third party liability Insurance</t>
    </r>
  </si>
  <si>
    <r>
      <t xml:space="preserve">Ndarja e tregut - Sigurimi i garancive / </t>
    </r>
    <r>
      <rPr>
        <i/>
        <sz val="10"/>
        <rFont val="Times New Roman"/>
        <family val="1"/>
      </rPr>
      <t xml:space="preserve">Suretyship Insurance </t>
    </r>
  </si>
  <si>
    <r>
      <t xml:space="preserve">Dëmet e paguara - Sigurimi i garancive / </t>
    </r>
    <r>
      <rPr>
        <i/>
        <sz val="10"/>
        <rFont val="Times New Roman"/>
        <family val="1"/>
      </rPr>
      <t xml:space="preserve">Suretyship Insurance </t>
    </r>
  </si>
  <si>
    <t>Requests for other uses of the information in this publication should be directed to AFSA, Statistics Directorate.</t>
  </si>
  <si>
    <t xml:space="preserve">Kërkesat për përdorim të mëtejshëm të informacionit në këtë publikim duhet të drejtohen pranë Drejtorisë së Statistikës. </t>
  </si>
  <si>
    <t>Nëntor / Nov</t>
  </si>
  <si>
    <t>Dhjetor / Dec</t>
  </si>
  <si>
    <t>Qer  / June</t>
  </si>
  <si>
    <t>Tetor / Oct</t>
  </si>
  <si>
    <t>Drejtoria e Statistikës, Autoriteti i Mbikëqyrjes Financiare</t>
  </si>
  <si>
    <t>Statistics Directorate , Financial Supervisory Authority</t>
  </si>
  <si>
    <t>* Te dhënat raportuar nga Byroja Shqiptare e Sigurimeve / Data Reported by Albanian Insurance Bureau</t>
  </si>
  <si>
    <r>
      <t xml:space="preserve">Dëme të paguara  - Sigurimi i Jo-Jetës </t>
    </r>
    <r>
      <rPr>
        <b/>
        <i/>
        <sz val="10"/>
        <rFont val="Times New Roman"/>
        <family val="1"/>
      </rPr>
      <t>/</t>
    </r>
    <r>
      <rPr>
        <i/>
        <sz val="10"/>
        <rFont val="Times New Roman"/>
        <family val="1"/>
      </rPr>
      <t xml:space="preserve"> Claims Paid - Non life insurance</t>
    </r>
  </si>
  <si>
    <r>
      <t xml:space="preserve">Dëme Pezull  -  Sigurimi i Jo-Jetës </t>
    </r>
    <r>
      <rPr>
        <b/>
        <i/>
        <sz val="10"/>
        <rFont val="Times New Roman"/>
        <family val="1"/>
      </rPr>
      <t>/</t>
    </r>
    <r>
      <rPr>
        <i/>
        <sz val="10"/>
        <rFont val="Times New Roman"/>
        <family val="1"/>
      </rPr>
      <t xml:space="preserve"> Outstanding Claims  - Non life insurance</t>
    </r>
  </si>
  <si>
    <t>Outstanding Claims from Non Life Insurance Companies</t>
  </si>
  <si>
    <t>Dëme Pezull nga Shoqëritë e Sigurimit të Jo-Jetës</t>
  </si>
  <si>
    <t>Paid Claims Compensation Fund</t>
  </si>
  <si>
    <t xml:space="preserve"> Outstanting Claims Compensation Fund</t>
  </si>
  <si>
    <t>Dëme Pezull nga Shoqëritë e Sigurimit të Jetës</t>
  </si>
  <si>
    <t>Outstanding Claims from Life Insurance Companies</t>
  </si>
  <si>
    <r>
      <t xml:space="preserve">Dëme Pezull  -  Sigurimi i Jetës </t>
    </r>
    <r>
      <rPr>
        <b/>
        <i/>
        <sz val="10"/>
        <rFont val="Times New Roman"/>
        <family val="1"/>
      </rPr>
      <t>/</t>
    </r>
    <r>
      <rPr>
        <i/>
        <sz val="10"/>
        <rFont val="Times New Roman"/>
        <family val="1"/>
      </rPr>
      <t xml:space="preserve"> Outstanding Claims  - Life insurance</t>
    </r>
  </si>
  <si>
    <r>
      <t xml:space="preserve">* Dëme Pezull përfshihen :  </t>
    </r>
    <r>
      <rPr>
        <sz val="8"/>
        <color indexed="63"/>
        <rFont val="Times New Roman"/>
        <family val="1"/>
      </rPr>
      <t>Dëme ne proces vlerësimi, dëme të miratuara të papaguara, Dëme në Proces gjyqësor et</t>
    </r>
    <r>
      <rPr>
        <b/>
        <sz val="8"/>
        <color indexed="63"/>
        <rFont val="Times New Roman"/>
        <family val="1"/>
      </rPr>
      <t>j/                                                                                                                                                                                                                                                           Outstanding Claims includes:</t>
    </r>
    <r>
      <rPr>
        <sz val="8"/>
        <color indexed="63"/>
        <rFont val="Times New Roman"/>
        <family val="1"/>
      </rPr>
      <t xml:space="preserve"> Claims to Valuation Process, Accepted Unpaid Claims, Claims to Court Processs etc</t>
    </r>
  </si>
  <si>
    <t>Gusht/ Aug</t>
  </si>
  <si>
    <t xml:space="preserve">Dëmet e Paguara - Shëndeti në Udhëtim nga Shoqëritë e Sigurimit të Jo-Jetës </t>
  </si>
  <si>
    <t>Faqe 38</t>
  </si>
  <si>
    <t>Page 38</t>
  </si>
  <si>
    <t>Faqe 39</t>
  </si>
  <si>
    <t>Page 39</t>
  </si>
  <si>
    <t>Faqe 40</t>
  </si>
  <si>
    <t>Page 40</t>
  </si>
  <si>
    <t xml:space="preserve">Primet e Shkruara Bruto në Sigurimin e Përgjegjësive në Ndërtim   </t>
  </si>
  <si>
    <t>Gross Written Premiums in Construction liability  Insurance</t>
  </si>
  <si>
    <t>Faqe 41</t>
  </si>
  <si>
    <t>Page 41</t>
  </si>
  <si>
    <t xml:space="preserve"> Ndarja e tregut - Primet e Shkruara Bruto në Sigurimin e Përgjegjësive në Ndërtim</t>
  </si>
  <si>
    <t xml:space="preserve"> Market share - Gross Written Premiums in  Construction liability  Insurance</t>
  </si>
  <si>
    <r>
      <t>Sigurimi dëmtime të tjera në pronë</t>
    </r>
    <r>
      <rPr>
        <i/>
        <sz val="10"/>
        <color indexed="63"/>
        <rFont val="Times New Roman"/>
        <family val="1"/>
      </rPr>
      <t xml:space="preserve">               Insurance against other damage and loss property</t>
    </r>
  </si>
  <si>
    <r>
      <t xml:space="preserve">Sigurimi i sëmundjeve                                         </t>
    </r>
    <r>
      <rPr>
        <i/>
        <sz val="10"/>
        <color indexed="63"/>
        <rFont val="Times New Roman"/>
        <family val="1"/>
      </rPr>
      <t>Sickness insurance</t>
    </r>
  </si>
  <si>
    <r>
      <t>Sigurimi mallra në transport</t>
    </r>
    <r>
      <rPr>
        <i/>
        <sz val="10"/>
        <color indexed="63"/>
        <rFont val="Times New Roman"/>
        <family val="1"/>
      </rPr>
      <t xml:space="preserve">                                      Goods- in- transit insurance</t>
    </r>
  </si>
  <si>
    <r>
      <t xml:space="preserve">Sigurimi i kreditit </t>
    </r>
    <r>
      <rPr>
        <i/>
        <sz val="10"/>
        <color indexed="63"/>
        <rFont val="Times New Roman"/>
        <family val="1"/>
      </rPr>
      <t xml:space="preserve">                                                               Credit insurance</t>
    </r>
  </si>
  <si>
    <r>
      <t xml:space="preserve">Primi i Shkruar Bruto </t>
    </r>
    <r>
      <rPr>
        <b/>
        <i/>
        <sz val="11"/>
        <rFont val="Times New Roman"/>
        <family val="1"/>
      </rPr>
      <t xml:space="preserve">/ </t>
    </r>
    <r>
      <rPr>
        <i/>
        <sz val="11"/>
        <rFont val="Times New Roman"/>
        <family val="1"/>
      </rPr>
      <t xml:space="preserve">Gross Written Premiums </t>
    </r>
  </si>
  <si>
    <r>
      <t xml:space="preserve">Dëme të Paguara Bruto / </t>
    </r>
    <r>
      <rPr>
        <i/>
        <sz val="11"/>
        <rFont val="Times New Roman"/>
        <family val="1"/>
      </rPr>
      <t>Gross  Paid Claims</t>
    </r>
  </si>
  <si>
    <r>
      <t xml:space="preserve">Numri i Kontratave </t>
    </r>
    <r>
      <rPr>
        <b/>
        <i/>
        <sz val="11"/>
        <rFont val="Times New Roman"/>
        <family val="1"/>
      </rPr>
      <t xml:space="preserve">/ </t>
    </r>
    <r>
      <rPr>
        <i/>
        <sz val="11"/>
        <rFont val="Times New Roman"/>
        <family val="1"/>
      </rPr>
      <t>Number of Policies</t>
    </r>
  </si>
  <si>
    <r>
      <t xml:space="preserve">Numri i Dëmeve të Paguara / </t>
    </r>
    <r>
      <rPr>
        <i/>
        <sz val="11"/>
        <rFont val="Times New Roman"/>
        <family val="1"/>
      </rPr>
      <t>Number of  Paid Claims</t>
    </r>
  </si>
  <si>
    <r>
      <t xml:space="preserve">Primi i Shkruar Bruto / </t>
    </r>
    <r>
      <rPr>
        <i/>
        <sz val="11"/>
        <rFont val="Times New Roman"/>
        <family val="1"/>
      </rPr>
      <t xml:space="preserve">Gross Written Premiums </t>
    </r>
  </si>
  <si>
    <r>
      <t xml:space="preserve">Dëme të paguara Bruto / </t>
    </r>
    <r>
      <rPr>
        <i/>
        <sz val="11"/>
        <rFont val="Times New Roman"/>
        <family val="1"/>
      </rPr>
      <t>Gross Paid Claims</t>
    </r>
  </si>
  <si>
    <r>
      <t>Numri i kontratave</t>
    </r>
    <r>
      <rPr>
        <b/>
        <i/>
        <sz val="11"/>
        <rFont val="Times New Roman"/>
        <family val="1"/>
      </rPr>
      <t xml:space="preserve"> /</t>
    </r>
    <r>
      <rPr>
        <i/>
        <sz val="11"/>
        <rFont val="Times New Roman"/>
        <family val="1"/>
      </rPr>
      <t xml:space="preserve"> Number of policies ( in items) </t>
    </r>
  </si>
  <si>
    <r>
      <t>Numri i dëmeve të paguara</t>
    </r>
    <r>
      <rPr>
        <b/>
        <i/>
        <sz val="11"/>
        <rFont val="Times New Roman"/>
        <family val="1"/>
      </rPr>
      <t xml:space="preserve"> / </t>
    </r>
    <r>
      <rPr>
        <i/>
        <sz val="11"/>
        <rFont val="Times New Roman"/>
        <family val="1"/>
      </rPr>
      <t>Number of  Paid  Claims (in items)</t>
    </r>
  </si>
  <si>
    <r>
      <t xml:space="preserve">Dëme të paguara Bruto / </t>
    </r>
    <r>
      <rPr>
        <i/>
        <sz val="11"/>
        <rFont val="Times New Roman"/>
        <family val="1"/>
      </rPr>
      <t>Gross  Paid Claims</t>
    </r>
  </si>
  <si>
    <r>
      <t xml:space="preserve">Nr i Kontratave  / </t>
    </r>
    <r>
      <rPr>
        <i/>
        <sz val="11"/>
        <rFont val="Times New Roman"/>
        <family val="1"/>
      </rPr>
      <t>Number of  policies</t>
    </r>
  </si>
  <si>
    <r>
      <t>Nr i Dëmeve të paguara  /</t>
    </r>
    <r>
      <rPr>
        <i/>
        <sz val="11"/>
        <rFont val="Times New Roman"/>
        <family val="1"/>
      </rPr>
      <t xml:space="preserve"> Number of  Paid Claims</t>
    </r>
  </si>
  <si>
    <r>
      <t xml:space="preserve">Dëme të paguara Bruto dhe Numri i Dëmeve / </t>
    </r>
    <r>
      <rPr>
        <i/>
        <sz val="11"/>
        <rFont val="Times New Roman"/>
        <family val="1"/>
      </rPr>
      <t>Gross Claims Paid and Number of Claims Paid</t>
    </r>
  </si>
  <si>
    <r>
      <t xml:space="preserve">Sigurimet e detyrueshme dhe vullnetare / </t>
    </r>
    <r>
      <rPr>
        <i/>
        <sz val="11"/>
        <rFont val="Times New Roman"/>
        <family val="1"/>
      </rPr>
      <t xml:space="preserve">Compulsory and voluntary insurance </t>
    </r>
  </si>
  <si>
    <r>
      <t xml:space="preserve">Primi i Shkruar Bruto </t>
    </r>
    <r>
      <rPr>
        <i/>
        <sz val="11"/>
        <rFont val="Times New Roman"/>
        <family val="1"/>
      </rPr>
      <t xml:space="preserve">/ Gross written Premiums </t>
    </r>
  </si>
  <si>
    <r>
      <t xml:space="preserve">Dëme të Paguara Bruto / </t>
    </r>
    <r>
      <rPr>
        <i/>
        <sz val="11"/>
        <rFont val="Times New Roman"/>
        <family val="1"/>
      </rPr>
      <t>Gross Paid Claims</t>
    </r>
  </si>
  <si>
    <r>
      <t xml:space="preserve">TPL e Brendshme / </t>
    </r>
    <r>
      <rPr>
        <i/>
        <sz val="9"/>
        <rFont val="Times New Roman"/>
        <family val="1"/>
      </rPr>
      <t>DMTPL</t>
    </r>
  </si>
  <si>
    <r>
      <t xml:space="preserve">DMTPL Primet e Shkruara Bruto / </t>
    </r>
    <r>
      <rPr>
        <i/>
        <sz val="9"/>
        <rFont val="Times New Roman CE"/>
      </rPr>
      <t>DMTPL Gross Written Premiums</t>
    </r>
  </si>
  <si>
    <r>
      <t xml:space="preserve">Primi i Shkruar Bruto </t>
    </r>
    <r>
      <rPr>
        <i/>
        <sz val="11"/>
        <rFont val="Times New Roman"/>
        <family val="1"/>
      </rPr>
      <t xml:space="preserve">/ Gross Written Premiums </t>
    </r>
  </si>
  <si>
    <r>
      <t>Dëme  Pezull /</t>
    </r>
    <r>
      <rPr>
        <b/>
        <i/>
        <sz val="11"/>
        <rFont val="Times New Roman"/>
        <family val="1"/>
      </rPr>
      <t xml:space="preserve"> Outstanding Claims</t>
    </r>
  </si>
  <si>
    <r>
      <t xml:space="preserve">Dëme Pezull / </t>
    </r>
    <r>
      <rPr>
        <b/>
        <i/>
        <sz val="11"/>
        <rFont val="Times New Roman"/>
        <family val="1"/>
      </rPr>
      <t xml:space="preserve">Outstanding Claims </t>
    </r>
  </si>
  <si>
    <r>
      <t xml:space="preserve"> Dëmi Mesatar / </t>
    </r>
    <r>
      <rPr>
        <i/>
        <sz val="11"/>
        <rFont val="Times New Roman"/>
        <family val="1"/>
      </rPr>
      <t>Average Claim</t>
    </r>
    <r>
      <rPr>
        <b/>
        <sz val="11"/>
        <rFont val="Times New Roman"/>
        <family val="1"/>
      </rPr>
      <t xml:space="preserve"> </t>
    </r>
  </si>
  <si>
    <r>
      <t xml:space="preserve"> Dëmi Mesatar / </t>
    </r>
    <r>
      <rPr>
        <i/>
        <sz val="11"/>
        <rFont val="Times New Roman"/>
        <family val="1"/>
      </rPr>
      <t xml:space="preserve">Average Claim </t>
    </r>
  </si>
  <si>
    <t>AUTORITETI I MBIKËQYRJES FINANCIARE</t>
  </si>
  <si>
    <t>Financial Supervisory Authority</t>
  </si>
  <si>
    <t xml:space="preserve">Primet e Shkruara Bruto për Sigurimin e Garancive                                       </t>
  </si>
  <si>
    <t>Primet e Shkruara Bruto dhe Dëmet e Paguara në Sigurimin Jeta e Debitorit</t>
  </si>
  <si>
    <t>Gross Written Premiums and  Paid Claims in Debtor's Life Insurance</t>
  </si>
  <si>
    <r>
      <t xml:space="preserve">Dëme të paguara Bruto / </t>
    </r>
    <r>
      <rPr>
        <i/>
        <sz val="11"/>
        <rFont val="Times New Roman"/>
        <family val="1"/>
      </rPr>
      <t xml:space="preserve"> Gross Claims Paid</t>
    </r>
  </si>
  <si>
    <r>
      <rPr>
        <b/>
        <sz val="11"/>
        <rFont val="Times New Roman"/>
        <family val="1"/>
      </rPr>
      <t>Ndarja e tregut - Sigurimi i Jeta e Debitorit</t>
    </r>
    <r>
      <rPr>
        <sz val="11"/>
        <rFont val="Times New Roman"/>
        <family val="1"/>
      </rPr>
      <t xml:space="preserve"> /</t>
    </r>
    <r>
      <rPr>
        <i/>
        <sz val="11"/>
        <rFont val="Times New Roman"/>
        <family val="1"/>
      </rPr>
      <t xml:space="preserve"> Market share - Debtor's Life Insurance</t>
    </r>
  </si>
  <si>
    <r>
      <t>Dëmet e Paguara në Sigurimin Jeta e Debitorit</t>
    </r>
    <r>
      <rPr>
        <b/>
        <i/>
        <sz val="11"/>
        <rFont val="Times New Roman"/>
        <family val="1"/>
      </rPr>
      <t xml:space="preserve"> / </t>
    </r>
    <r>
      <rPr>
        <i/>
        <sz val="11"/>
        <rFont val="Times New Roman"/>
        <family val="1"/>
      </rPr>
      <t>Paid Claims in Debtor's Life Insurance</t>
    </r>
  </si>
  <si>
    <t xml:space="preserve"> Primet e Shkruara Bruto dhe Dëmet e Paguara në Sigurimin Jeta e Debitorit</t>
  </si>
  <si>
    <t>Faqe 42</t>
  </si>
  <si>
    <t xml:space="preserve"> Gross Written Premiums and  Paid Claims in Debtor's Life Insurance</t>
  </si>
  <si>
    <t>Page 42</t>
  </si>
  <si>
    <t xml:space="preserve">**Në klasën e sigurimit "dëmtime të tjera në pronë" është përfshirë sigurimi inxhinierik EAR, CAR, në bazë Rregulloren nr. 34, datë 28.05.2015 "Për listën e dokumenteve të llogaridhënies së detyruar vjetore e periodike të shoqërive të sigurimit e risigurimit".
</t>
  </si>
  <si>
    <t>Dëme të Paguara Fondi Kompensimi</t>
  </si>
  <si>
    <t>Dëme të Paguara Fondi i Kompensimit</t>
  </si>
  <si>
    <r>
      <t xml:space="preserve">Dëme të Paguara Fondi i Kompensimit / </t>
    </r>
    <r>
      <rPr>
        <i/>
        <sz val="11"/>
        <rFont val="Times New Roman"/>
        <family val="1"/>
      </rPr>
      <t>Paid Claims Compensation Fund</t>
    </r>
  </si>
  <si>
    <t>Dëme Pezull Fondi i Kompensimit**</t>
  </si>
  <si>
    <t>Dëme Pezull Fondi i Kompensimit*</t>
  </si>
  <si>
    <t>* Trajtimi dhe pagesa e drejtpërdrejtë e dëmeve nga shoqëria e sigurimit në funksionin e entit kompensues si sigurues i drejtpërdrejtë, kryhet ne bazë të nenit 43,të Ligjit 32/2021 "PËR SIGURIMIN E DETYRUESHËM NË SEKTORIN E TRANSPORTIT". Këto dëme  nuk janë të përfshira në dëme  fond kompensimi.</t>
  </si>
  <si>
    <t>Dëme të Paguara dhe Dëme Pezull të drejtëperdrejta</t>
  </si>
  <si>
    <t>Direct Paid and Outstanding Claims</t>
  </si>
  <si>
    <t>Dëmi mesatar i paguar</t>
  </si>
  <si>
    <t>Faqe 43</t>
  </si>
  <si>
    <t>Page 43</t>
  </si>
  <si>
    <r>
      <t xml:space="preserve">* Dëme Pezull Fondi Kompensimi përfshihen :  </t>
    </r>
    <r>
      <rPr>
        <sz val="8"/>
        <color indexed="63"/>
        <rFont val="Times New Roman"/>
        <family val="1"/>
      </rPr>
      <t>Dëme ne proces vlerësimi, dëme të miratuara të papaguara, Dëme në Proces gjyqësor et</t>
    </r>
    <r>
      <rPr>
        <b/>
        <sz val="8"/>
        <color indexed="63"/>
        <rFont val="Times New Roman"/>
        <family val="1"/>
      </rPr>
      <t xml:space="preserve">j/                                                                                                                                                                                                                                                           </t>
    </r>
    <r>
      <rPr>
        <i/>
        <sz val="8"/>
        <color indexed="63"/>
        <rFont val="Times New Roman"/>
        <family val="1"/>
      </rPr>
      <t>Outstanding Claims Compensation Fund includes</t>
    </r>
    <r>
      <rPr>
        <b/>
        <sz val="8"/>
        <color indexed="63"/>
        <rFont val="Times New Roman"/>
        <family val="1"/>
      </rPr>
      <t>:</t>
    </r>
    <r>
      <rPr>
        <sz val="8"/>
        <color indexed="63"/>
        <rFont val="Times New Roman"/>
        <family val="1"/>
      </rPr>
      <t xml:space="preserve"> </t>
    </r>
    <r>
      <rPr>
        <i/>
        <sz val="8"/>
        <color indexed="63"/>
        <rFont val="Times New Roman"/>
        <family val="1"/>
      </rPr>
      <t>Claims to Valuation Process, Accepted Unpaid Claims, Claims to Court Processs etc</t>
    </r>
  </si>
  <si>
    <t xml:space="preserve"> The treatment and direct payment of damages by the insurance company in the function of the compensatory entity as a direct insurer, is performed based on Article 43 of Law 32/2021 "ON COMPULSORY INSURANCE IN THE TRANSPORT SECTOR". These claims are not included in the compensation fund claims.</t>
  </si>
  <si>
    <t>Janar / Jan</t>
  </si>
  <si>
    <t xml:space="preserve">Aktiviteti i Jetës / Life Insurance </t>
  </si>
  <si>
    <t xml:space="preserve">Aktiviteti i Jo-Jetës / Non Life Insurance </t>
  </si>
  <si>
    <t>Veprimtaria e risigurimit / Reinsurance accepted</t>
  </si>
  <si>
    <t>Nga të cilët / of which:</t>
  </si>
  <si>
    <t>Dëme të Paguara si sigurues i drejtëpërdrejtë</t>
  </si>
  <si>
    <t>Paid Claims as a direct insurer</t>
  </si>
  <si>
    <t>Dëme Pezull si sigurues i drejtëpërdrejtë</t>
  </si>
  <si>
    <t>Direct Outstanting Claims as a direct insurer</t>
  </si>
  <si>
    <r>
      <t xml:space="preserve">Dëme të Paguara Objekt Fond Kompesimi*                                                     </t>
    </r>
    <r>
      <rPr>
        <b/>
        <i/>
        <sz val="10"/>
        <rFont val="Times New Roman"/>
        <family val="1"/>
      </rPr>
      <t>Paid Claims Object of Compensation Fund</t>
    </r>
  </si>
  <si>
    <r>
      <rPr>
        <sz val="10"/>
        <rFont val="Times New Roman"/>
        <family val="1"/>
      </rPr>
      <t>Dëme Fond Kompesimi</t>
    </r>
    <r>
      <rPr>
        <i/>
        <sz val="10"/>
        <rFont val="Times New Roman"/>
        <family val="1"/>
      </rPr>
      <t xml:space="preserve">                                                 Paid Claims for Compensation Fund</t>
    </r>
  </si>
  <si>
    <r>
      <t>Ndarja e tregu</t>
    </r>
    <r>
      <rPr>
        <i/>
        <sz val="9"/>
        <rFont val="Times New Roman"/>
        <family val="1"/>
      </rPr>
      <t>t - Sigurimi e Përgjegjësitë në Ndërtim   / Construction liability  Insurance</t>
    </r>
  </si>
  <si>
    <r>
      <t>Krediti dhe ga</t>
    </r>
    <r>
      <rPr>
        <i/>
        <sz val="9"/>
        <rFont val="Times New Roman"/>
        <family val="1"/>
      </rPr>
      <t>rancia (klasa 14 dhe 15)</t>
    </r>
  </si>
  <si>
    <r>
      <t>Credit and sur</t>
    </r>
    <r>
      <rPr>
        <i/>
        <sz val="9"/>
        <rFont val="Times New Roman"/>
        <family val="1"/>
      </rPr>
      <t>etyship (classes 14 and 15)</t>
    </r>
  </si>
  <si>
    <r>
      <t xml:space="preserve">  Dëme si sigu</t>
    </r>
    <r>
      <rPr>
        <i/>
        <sz val="9"/>
        <rFont val="Times New Roman"/>
        <family val="1"/>
      </rPr>
      <t>rues i drejtëpërdrejtë                                Paid Claims as a direct insurer</t>
    </r>
  </si>
  <si>
    <r>
      <t>Ndarja e Tregu</t>
    </r>
    <r>
      <rPr>
        <i/>
        <sz val="9"/>
        <rFont val="Times New Roman"/>
        <family val="1"/>
      </rPr>
      <t>t dhe dëmet e paguara sipas shoqërive të Jo Jetës</t>
    </r>
  </si>
  <si>
    <r>
      <t>Lloji i siguri</t>
    </r>
    <r>
      <rPr>
        <i/>
        <sz val="9"/>
        <rFont val="Times New Roman"/>
        <family val="1"/>
      </rPr>
      <t>mit</t>
    </r>
  </si>
  <si>
    <r>
      <t>Value (in thou</t>
    </r>
    <r>
      <rPr>
        <i/>
        <sz val="9"/>
        <rFont val="Times New Roman"/>
        <family val="1"/>
      </rPr>
      <t>s.ALL)</t>
    </r>
  </si>
  <si>
    <r>
      <t xml:space="preserve">Dëme te paguara si sigurues i drejtëpërdrejtë / </t>
    </r>
    <r>
      <rPr>
        <i/>
        <sz val="11"/>
        <rFont val="Times New Roman"/>
        <family val="1"/>
      </rPr>
      <t>Paid Claims as a direct insurer</t>
    </r>
  </si>
  <si>
    <r>
      <t xml:space="preserve">  Dëme Pezull si sigurues i drejtëpërdrejtë / </t>
    </r>
    <r>
      <rPr>
        <i/>
        <sz val="11"/>
        <rFont val="Times New Roman"/>
        <family val="1"/>
      </rPr>
      <t xml:space="preserve"> Direct Outstanting Claims  as a direct insurer</t>
    </r>
  </si>
  <si>
    <t>24/`23-1</t>
  </si>
  <si>
    <t>-</t>
  </si>
  <si>
    <t xml:space="preserve">Jeta e debitorit / Debtor's life
</t>
  </si>
  <si>
    <t xml:space="preserve">Jeta e kombinuar / Combined life
</t>
  </si>
  <si>
    <t xml:space="preserve">Jetë dhe shëndet në udhëtim / Life and health in travel
</t>
  </si>
  <si>
    <t xml:space="preserve">Jetë në grup / Group life
</t>
  </si>
  <si>
    <t xml:space="preserve">Jeta e studentit / Student's life
</t>
  </si>
  <si>
    <t xml:space="preserve">Jeta e nxënësit dhe studentit / Pupil and student's life
</t>
  </si>
  <si>
    <t xml:space="preserve">Jetë me kursim / Life with savings
</t>
  </si>
  <si>
    <t xml:space="preserve">Jeta e depozitorit / Depositor's life
</t>
  </si>
  <si>
    <t xml:space="preserve">Flexi plani / Flexi plan
</t>
  </si>
  <si>
    <t xml:space="preserve">Plani i pagesave "cash"/ Cash plan
</t>
  </si>
  <si>
    <t>Korr / July</t>
  </si>
  <si>
    <t>Shtator/Sep</t>
  </si>
  <si>
    <r>
      <rPr>
        <b/>
        <sz val="10"/>
        <rFont val="Times New Roman"/>
        <family val="1"/>
      </rPr>
      <t xml:space="preserve">Dëme pezull  Fond Kompesimi </t>
    </r>
    <r>
      <rPr>
        <sz val="10"/>
        <rFont val="Times New Roman"/>
        <family val="1"/>
      </rPr>
      <t xml:space="preserve">/                       Outstanting </t>
    </r>
    <r>
      <rPr>
        <i/>
        <sz val="10"/>
        <rFont val="Times New Roman"/>
        <family val="1"/>
      </rPr>
      <t>Claims Compensation Fund</t>
    </r>
  </si>
  <si>
    <t>25/`24-1</t>
  </si>
  <si>
    <t>Janar - Prill 2025</t>
  </si>
  <si>
    <t>January - April 2025</t>
  </si>
  <si>
    <r>
      <t xml:space="preserve">Janar - Prill / </t>
    </r>
    <r>
      <rPr>
        <i/>
        <sz val="9"/>
        <rFont val="Times New Roman"/>
        <family val="1"/>
      </rPr>
      <t>January - April</t>
    </r>
  </si>
  <si>
    <t>Janar - Prill / January - April</t>
  </si>
  <si>
    <r>
      <t xml:space="preserve">Janar - Prill 2025 / </t>
    </r>
    <r>
      <rPr>
        <i/>
        <sz val="9"/>
        <rFont val="Times New Roman"/>
        <family val="1"/>
      </rPr>
      <t>January - April 2025</t>
    </r>
  </si>
  <si>
    <t>Insig jeta</t>
  </si>
  <si>
    <t>Sicred</t>
  </si>
  <si>
    <t>Sigal Life Uniqa Group Austria</t>
  </si>
  <si>
    <t>Albsig jeta</t>
  </si>
  <si>
    <t xml:space="preserve">"Viena Life Insurance" Viena Sigurim Jete </t>
  </si>
  <si>
    <t xml:space="preserve">Në Janar-Prill 2025 tregu i sigurimeve ka patur një rritje prej 8.14 %, krahasuar me Janar-Prill 2024. Vëllimi i primeve të shkruara bruto është rritur me 577,058 mijë lekë duke arritur shifrën 7,666,365 mijë lekë. </t>
  </si>
  <si>
    <t xml:space="preserve">Numri i kontratave arriti në 474,965 duke shënuar një rritje me 11.76% krahasuar me Janar-Prill 2024.
</t>
  </si>
  <si>
    <t>Vëllimi i primeve të shkruara bruto në veprimtarinë e Jo-Jetës kapi shifrën 6,932,633 mijë lekë duke shënuar një rritje në masën 7.90 % krahasuar me Janar-Prill 2024.</t>
  </si>
  <si>
    <t>Numri i kontratave në sigurimin e Jo-Jetës kapi shifrën 419,637 duke shënuar një rritje në masën 10.49% krahasuar me Janar-Prill 2024.</t>
  </si>
  <si>
    <t>Vëllimi i primeve të shkruara bruto në veprimtarinë e Jetës kapi shifrën 729,751 mijë lekë duke shënuar një rritje në masën 10.55% krahasuar me Janar-Prill 2024.</t>
  </si>
  <si>
    <t>Numri i kontratave në sigurimin e Jetës arriti në 55,319 duke shënuar një rritje në masën 22.39% krahasuar me Janar-Prill 2024.</t>
  </si>
  <si>
    <t>Numri i dëmeve të paguara në Janar-Prill 2025 është rritur me 1,310 dhe arriti shifrën 25,095 nga të cilat 24,008 dëme janë paguar nga shoqëritë e sigurimit të Jo-Jetës dhe 1,087 nga shoqëritë e sigurimit të Jetës.</t>
  </si>
  <si>
    <t xml:space="preserve">During January-April 2025 the insurance market experienced an increase by 8.14% compared to January-April 2024. The volume  of gross written premiums increased by ALL 577,058 thousand, reaching the figure of ALL 7,666,365 thousand. </t>
  </si>
  <si>
    <t>The number of policies was 474,965 an increase  of 11.76% compared to January-April 2024.</t>
  </si>
  <si>
    <t>The volume of gross written premiums in Non-Life insurance business was ALL 6,932,633 thousand, an increase by 7.90% compared to January-April 2024.</t>
  </si>
  <si>
    <t>The number of Non-Life insurance policies was 419,637 an increase of 10.49% compared to January-April 2024.</t>
  </si>
  <si>
    <t>The amount of gross insurance premiums in Life insurance business was ALL 729,751 thousand, an increase by 10.55% compared to January-April 2024.</t>
  </si>
  <si>
    <t>The number of Life insurance policies was 55,319, an increase by 22.39% compared to January-April 2024.</t>
  </si>
  <si>
    <t>Gjate periudhes Janar-Prill 2025 janë paguar gjithsej 2,669,065 mijë lekë dëme ose 4.25 % më pak se në Janar-Prill 2024.</t>
  </si>
  <si>
    <t xml:space="preserve">During January-April 2025, the total of paid claims was ALL 2,669,069 thousand, or 4.25% less than compared to January-April 2024.
</t>
  </si>
  <si>
    <t>Sigal Uniqa Group Austria</t>
  </si>
  <si>
    <t>Intersig Vienna Insurance Group</t>
  </si>
  <si>
    <t>Ansig</t>
  </si>
  <si>
    <t>Sigma Interalbanian Vienna Insurance Group</t>
  </si>
  <si>
    <t xml:space="preserve">Ansig </t>
  </si>
  <si>
    <t>Albsig Jete</t>
  </si>
  <si>
    <t>Atlantik</t>
  </si>
  <si>
    <t>Insig sh.a</t>
  </si>
  <si>
    <t xml:space="preserve">Aktiviteti i Jo-Jetës / Non-Life Insurance </t>
  </si>
  <si>
    <t>Aksidendet dhe shëndeti                                            Accidents and Health Insurance</t>
  </si>
  <si>
    <t>Motorrike / Motor insurance</t>
  </si>
  <si>
    <t>Sigurimi i përgjegjësive civile të përgjithshme                                         General liability insurance</t>
  </si>
  <si>
    <t>Krediti dhe garancia / Credit and suretyship</t>
  </si>
  <si>
    <t>Pronë të tjera / Property and others Insurance</t>
  </si>
  <si>
    <t xml:space="preserve">  * Kasko / Casco</t>
  </si>
  <si>
    <t xml:space="preserve">  * MTPL e brendshme / DMTPL</t>
  </si>
  <si>
    <t xml:space="preserve">  * Kartoni jeshil / Green Card</t>
  </si>
  <si>
    <t xml:space="preserve">  * Kufitare / Border</t>
  </si>
  <si>
    <t>Për konvertimin e të dhënave në valutë të huaj është përdorur kursi mesatar i këmbimit për muajin Prill 2025, referuar të dhënave të publikuara në faqen zyrtare të internetit të Bankës së Shqipërisë: 1 Euro = 99.07 lekë dhe 1 USD = 88.33lekë.</t>
  </si>
  <si>
    <t>The number of claims paid in January-April 2025 was 25,095 an increase by 1,310 compared to January-April 2025. Of those, 24,008 claims were paid by Non-Life Insurers and 1,087 by Life insurers.</t>
  </si>
  <si>
    <t>For data in foreign currency, the official average currency exchange rate for April 2025 is used, referring to the Central Bank of Albania official website: 1 Euro = 99.07 ALL dhe 1 USD = 88.33ALL.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</si>
</sst>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3" formatCode="_(* #,##0.00_);_(* \(#,##0.00\);_(* &quot;-&quot;??_);_(@_)"/>
    <numFmt numFmtId="164" formatCode="_-* #,##0.00_L_e_k_-;\-* #,##0.00_L_e_k_-;_-* &quot;-&quot;??_L_e_k_-;_-@_-"/>
    <numFmt numFmtId="165" formatCode="_-* #,##0.00_-;\-* #,##0.00_-;_-* &quot;-&quot;??_-;_-@_-"/>
    <numFmt numFmtId="166" formatCode="0.0%"/>
    <numFmt numFmtId="167" formatCode="_-* #,##0_-;\-* #,##0_-;_-* &quot;-&quot;??_-;_-@_-"/>
    <numFmt numFmtId="168" formatCode="0.00_);[Red]\(0.00\)"/>
    <numFmt numFmtId="169" formatCode="_-* #,##0.0_-;\-* #,##0.0_-;_-* &quot;-&quot;??_-;_-@_-"/>
    <numFmt numFmtId="170" formatCode="_(* #,##0.00_);_(* \(\ #,##0.00\ \);_(* &quot;-&quot;??_);_(\ @_ \)"/>
    <numFmt numFmtId="171" formatCode="_(* #,##0_);_(* \(#,##0\);_(* &quot;-&quot;??_);_(@_)"/>
    <numFmt numFmtId="172" formatCode="_-* #,##0.000_-;\-* #,##0.000_-;_-* &quot;-&quot;??_-;_-@_-"/>
    <numFmt numFmtId="173" formatCode="_-* #,##0.00\ _z_ł_-;\-* #,##0.00\ _z_ł_-;_-* &quot;-&quot;??\ _z_ł_-;_-@_-"/>
    <numFmt numFmtId="174" formatCode="0.000_);[Red]\(0.000\)"/>
  </numFmts>
  <fonts count="130">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38"/>
    </font>
    <font>
      <u/>
      <sz val="10"/>
      <color indexed="12"/>
      <name val="Arial"/>
      <family val="2"/>
      <charset val="238"/>
    </font>
    <font>
      <sz val="10"/>
      <name val="Times New Roman"/>
      <family val="1"/>
    </font>
    <font>
      <sz val="8"/>
      <name val="Times New Roman"/>
      <family val="1"/>
      <charset val="238"/>
    </font>
    <font>
      <b/>
      <sz val="10"/>
      <name val="Trebuchet MS"/>
      <family val="2"/>
    </font>
    <font>
      <sz val="8"/>
      <name val="Trebuchet MS"/>
      <family val="2"/>
    </font>
    <font>
      <sz val="10"/>
      <name val="Trebuchet MS"/>
      <family val="2"/>
    </font>
    <font>
      <b/>
      <sz val="12"/>
      <name val="Trebuchet MS"/>
      <family val="2"/>
    </font>
    <font>
      <b/>
      <sz val="16"/>
      <color indexed="58"/>
      <name val="Trebuchet MS"/>
      <family val="2"/>
    </font>
    <font>
      <sz val="12"/>
      <name val="Frutiger 45 Light"/>
      <family val="2"/>
    </font>
    <font>
      <b/>
      <sz val="12"/>
      <name val="Times New Roman CE"/>
      <family val="1"/>
      <charset val="238"/>
    </font>
    <font>
      <sz val="10"/>
      <name val="Times New Roman CE"/>
      <family val="1"/>
      <charset val="238"/>
    </font>
    <font>
      <b/>
      <i/>
      <sz val="12"/>
      <name val="Times New Roman CE"/>
      <family val="1"/>
      <charset val="238"/>
    </font>
    <font>
      <sz val="10"/>
      <name val="Arial CE"/>
      <charset val="238"/>
    </font>
    <font>
      <sz val="9"/>
      <name val="Times New Roman CE"/>
      <family val="1"/>
      <charset val="238"/>
    </font>
    <font>
      <b/>
      <sz val="9"/>
      <name val="Times New Roman CE"/>
      <family val="1"/>
      <charset val="238"/>
    </font>
    <font>
      <sz val="10"/>
      <name val="Times New Roman CE"/>
      <charset val="238"/>
    </font>
    <font>
      <b/>
      <sz val="12"/>
      <color indexed="63"/>
      <name val="Times New Roman CE"/>
      <family val="1"/>
      <charset val="238"/>
    </font>
    <font>
      <sz val="9"/>
      <name val="Times New Roman"/>
      <family val="1"/>
    </font>
    <font>
      <sz val="9"/>
      <color indexed="37"/>
      <name val="Times New Roman"/>
      <family val="1"/>
    </font>
    <font>
      <b/>
      <sz val="9"/>
      <color indexed="63"/>
      <name val="Times New Roman"/>
      <family val="1"/>
    </font>
    <font>
      <b/>
      <i/>
      <sz val="9"/>
      <color indexed="63"/>
      <name val="Times New Roman"/>
      <family val="1"/>
    </font>
    <font>
      <i/>
      <sz val="9"/>
      <color indexed="63"/>
      <name val="Times New Roman"/>
      <family val="1"/>
    </font>
    <font>
      <i/>
      <sz val="9"/>
      <name val="Times New Roman"/>
      <family val="1"/>
    </font>
    <font>
      <i/>
      <sz val="12"/>
      <name val="Times New Roman CE"/>
      <family val="1"/>
      <charset val="238"/>
    </font>
    <font>
      <sz val="10"/>
      <name val="Arial"/>
      <family val="2"/>
    </font>
    <font>
      <sz val="9"/>
      <color indexed="63"/>
      <name val="Times New Roman"/>
      <family val="1"/>
    </font>
    <font>
      <b/>
      <sz val="8"/>
      <color indexed="63"/>
      <name val="Times New Roman"/>
      <family val="1"/>
    </font>
    <font>
      <i/>
      <sz val="8"/>
      <color indexed="63"/>
      <name val="Times New Roman"/>
      <family val="1"/>
    </font>
    <font>
      <b/>
      <i/>
      <sz val="12"/>
      <name val="Times New Roman CE"/>
      <charset val="238"/>
    </font>
    <font>
      <b/>
      <sz val="9"/>
      <name val="Times New Roman"/>
      <family val="1"/>
    </font>
    <font>
      <b/>
      <sz val="12"/>
      <color indexed="9"/>
      <name val="Times New Roman"/>
      <family val="1"/>
    </font>
    <font>
      <b/>
      <sz val="12"/>
      <color indexed="9"/>
      <name val="Times New Roman CE"/>
      <family val="1"/>
      <charset val="238"/>
    </font>
    <font>
      <b/>
      <sz val="10"/>
      <name val="Times New Roman"/>
      <family val="1"/>
    </font>
    <font>
      <b/>
      <i/>
      <sz val="10"/>
      <color indexed="9"/>
      <name val="Times New Roman"/>
      <family val="1"/>
    </font>
    <font>
      <i/>
      <sz val="10"/>
      <color indexed="9"/>
      <name val="Times New Roman"/>
      <family val="1"/>
    </font>
    <font>
      <i/>
      <sz val="10"/>
      <color indexed="63"/>
      <name val="Times New Roman"/>
      <family val="1"/>
    </font>
    <font>
      <b/>
      <sz val="10"/>
      <name val="Arial"/>
      <family val="2"/>
    </font>
    <font>
      <b/>
      <sz val="11"/>
      <color indexed="63"/>
      <name val="Times New Roman"/>
      <family val="1"/>
    </font>
    <font>
      <i/>
      <sz val="11"/>
      <color indexed="63"/>
      <name val="Times New Roman"/>
      <family val="1"/>
    </font>
    <font>
      <b/>
      <sz val="11"/>
      <color indexed="9"/>
      <name val="Times New Roman"/>
      <family val="1"/>
    </font>
    <font>
      <sz val="11"/>
      <name val="Times New Roman"/>
      <family val="1"/>
    </font>
    <font>
      <b/>
      <i/>
      <sz val="8"/>
      <color indexed="63"/>
      <name val="Times New Roman"/>
      <family val="1"/>
    </font>
    <font>
      <b/>
      <sz val="11"/>
      <name val="Times New Roman"/>
      <family val="1"/>
    </font>
    <font>
      <sz val="10"/>
      <color indexed="63"/>
      <name val="Times New Roman"/>
      <family val="1"/>
    </font>
    <font>
      <sz val="11"/>
      <color indexed="63"/>
      <name val="Times New Roman"/>
      <family val="1"/>
    </font>
    <font>
      <i/>
      <sz val="12"/>
      <name val="Times New Roman"/>
      <family val="1"/>
    </font>
    <font>
      <b/>
      <sz val="10"/>
      <color indexed="63"/>
      <name val="Times New Roman"/>
      <family val="1"/>
    </font>
    <font>
      <sz val="8"/>
      <name val="Arial"/>
      <family val="2"/>
    </font>
    <font>
      <b/>
      <i/>
      <sz val="10"/>
      <name val="Times New Roman"/>
      <family val="1"/>
    </font>
    <font>
      <i/>
      <sz val="10"/>
      <name val="Times New Roman"/>
      <family val="1"/>
    </font>
    <font>
      <b/>
      <sz val="9"/>
      <color indexed="58"/>
      <name val="Trebuchet MS"/>
      <family val="2"/>
    </font>
    <font>
      <b/>
      <sz val="12"/>
      <color indexed="58"/>
      <name val="Trebuchet MS"/>
      <family val="2"/>
    </font>
    <font>
      <sz val="9"/>
      <name val="Trebuchet MS"/>
      <family val="2"/>
    </font>
    <font>
      <b/>
      <sz val="8.5"/>
      <name val="Century Gothic"/>
      <family val="2"/>
    </font>
    <font>
      <sz val="36"/>
      <color indexed="58"/>
      <name val="Monotype Corsiva"/>
      <family val="4"/>
    </font>
    <font>
      <sz val="10"/>
      <color indexed="10"/>
      <name val="Monotype Corsiva"/>
      <family val="4"/>
    </font>
    <font>
      <sz val="24"/>
      <color indexed="63"/>
      <name val="Monotype Corsiva"/>
      <family val="4"/>
    </font>
    <font>
      <sz val="10"/>
      <color indexed="63"/>
      <name val="Monotype Corsiva"/>
      <family val="4"/>
    </font>
    <font>
      <sz val="10"/>
      <name val="Monotype Corsiva"/>
      <family val="4"/>
    </font>
    <font>
      <sz val="10"/>
      <color indexed="58"/>
      <name val="Arial"/>
      <family val="2"/>
    </font>
    <font>
      <b/>
      <sz val="11"/>
      <name val="Trebuchet MS"/>
      <family val="2"/>
    </font>
    <font>
      <b/>
      <i/>
      <sz val="11"/>
      <name val="Times New Roman"/>
      <family val="1"/>
    </font>
    <font>
      <b/>
      <sz val="11"/>
      <name val="Arial"/>
      <family val="2"/>
    </font>
    <font>
      <b/>
      <i/>
      <sz val="10"/>
      <color indexed="63"/>
      <name val="Times New Roman"/>
      <family val="1"/>
    </font>
    <font>
      <i/>
      <sz val="11"/>
      <name val="Times New Roman"/>
      <family val="1"/>
    </font>
    <font>
      <b/>
      <i/>
      <sz val="9"/>
      <name val="Times New Roman CE"/>
    </font>
    <font>
      <i/>
      <sz val="9"/>
      <name val="Times New Roman CE"/>
    </font>
    <font>
      <u/>
      <sz val="9"/>
      <color indexed="12"/>
      <name val="Arial"/>
      <family val="2"/>
    </font>
    <font>
      <b/>
      <sz val="9"/>
      <color indexed="10"/>
      <name val="Trebuchet MS"/>
      <family val="2"/>
    </font>
    <font>
      <b/>
      <sz val="9"/>
      <name val="Trebuchet MS"/>
      <family val="2"/>
    </font>
    <font>
      <sz val="8"/>
      <name val="Arial"/>
      <family val="2"/>
    </font>
    <font>
      <i/>
      <sz val="12"/>
      <name val="Times New Roman CE"/>
    </font>
    <font>
      <b/>
      <sz val="7"/>
      <name val="Trebuchet MS"/>
      <family val="2"/>
    </font>
    <font>
      <i/>
      <sz val="7.5"/>
      <name val="Trebuchet MS"/>
      <family val="2"/>
    </font>
    <font>
      <sz val="10"/>
      <name val="Arial"/>
      <family val="2"/>
    </font>
    <font>
      <sz val="10"/>
      <name val="Tempus Sans ITC"/>
      <family val="5"/>
    </font>
    <font>
      <sz val="10"/>
      <name val="Tahoma"/>
      <family val="2"/>
    </font>
    <font>
      <b/>
      <sz val="14"/>
      <color indexed="58"/>
      <name val="Trebuchet MS"/>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sz val="8"/>
      <color indexed="63"/>
      <name val="Times New Roman"/>
      <family val="1"/>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b/>
      <sz val="8"/>
      <name val="Times New Roman"/>
      <family val="1"/>
    </font>
    <font>
      <b/>
      <sz val="14"/>
      <name val="Times New Roman"/>
      <family val="1"/>
    </font>
    <font>
      <i/>
      <sz val="14"/>
      <name val="Times New Roman"/>
      <family val="1"/>
    </font>
    <font>
      <b/>
      <sz val="12"/>
      <name val="Times New Roman"/>
      <family val="1"/>
    </font>
    <font>
      <sz val="8"/>
      <name val="Times New Roman"/>
      <family val="1"/>
    </font>
    <font>
      <sz val="12"/>
      <name val="Arial"/>
      <family val="2"/>
    </font>
    <font>
      <i/>
      <sz val="8"/>
      <name val="Times New Roman"/>
      <family val="1"/>
    </font>
    <font>
      <b/>
      <sz val="14"/>
      <name val="Trebuchet MS"/>
      <family val="2"/>
    </font>
    <font>
      <b/>
      <i/>
      <sz val="9"/>
      <name val="Times New Roman"/>
      <family val="1"/>
    </font>
    <font>
      <sz val="14"/>
      <name val="Arial"/>
      <family val="2"/>
    </font>
    <font>
      <sz val="11"/>
      <color theme="1"/>
      <name val="Calibri"/>
      <family val="2"/>
      <scheme val="minor"/>
    </font>
    <font>
      <sz val="9"/>
      <color theme="1"/>
      <name val="Trebuchet MS"/>
      <family val="2"/>
    </font>
    <font>
      <u/>
      <sz val="10"/>
      <color theme="4"/>
      <name val="Arial"/>
      <family val="2"/>
      <charset val="238"/>
    </font>
    <font>
      <sz val="10"/>
      <color theme="4"/>
      <name val="Trebuchet MS"/>
      <family val="2"/>
    </font>
    <font>
      <b/>
      <sz val="8"/>
      <color theme="1"/>
      <name val="Times New Roman"/>
      <family val="1"/>
    </font>
    <font>
      <i/>
      <sz val="9"/>
      <color rgb="FF212121"/>
      <name val="Times New Roman"/>
      <family val="1"/>
    </font>
    <font>
      <sz val="9"/>
      <color rgb="FF212121"/>
      <name val="Times New Roman"/>
      <family val="1"/>
    </font>
    <font>
      <b/>
      <sz val="11"/>
      <color rgb="FFC00000"/>
      <name val="Trebuchet MS"/>
      <family val="2"/>
    </font>
    <font>
      <sz val="10"/>
      <name val="Arial"/>
      <family val="2"/>
      <charset val="238"/>
    </font>
    <font>
      <sz val="11"/>
      <name val="Calibri"/>
      <family val="2"/>
    </font>
    <font>
      <u/>
      <sz val="10"/>
      <color indexed="12"/>
      <name val="Arial"/>
      <family val="2"/>
    </font>
    <font>
      <sz val="11"/>
      <color indexed="8"/>
      <name val="Calibri"/>
      <family val="2"/>
    </font>
    <font>
      <b/>
      <sz val="16"/>
      <color rgb="FFC00000"/>
      <name val="Trebuchet MS"/>
      <family val="2"/>
    </font>
    <font>
      <sz val="11"/>
      <color rgb="FFC00000"/>
      <name val="Calibri"/>
      <family val="2"/>
      <scheme val="minor"/>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37"/>
        <bgColor indexed="64"/>
      </patternFill>
    </fill>
    <fill>
      <patternFill patternType="solid">
        <fgColor indexed="9"/>
        <bgColor indexed="22"/>
      </patternFill>
    </fill>
    <fill>
      <patternFill patternType="solid">
        <fgColor theme="0"/>
        <bgColor indexed="64"/>
      </patternFill>
    </fill>
    <fill>
      <patternFill patternType="solid">
        <fgColor theme="0"/>
        <bgColor indexed="22"/>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4.9989318521683403E-2"/>
        <bgColor indexed="22"/>
      </patternFill>
    </fill>
    <fill>
      <patternFill patternType="solid">
        <fgColor theme="0" tint="-0.249977111117893"/>
        <bgColor indexed="64"/>
      </patternFill>
    </fill>
  </fills>
  <borders count="48">
    <border>
      <left/>
      <right/>
      <top/>
      <bottom/>
      <diagonal/>
    </border>
    <border>
      <left/>
      <right/>
      <top/>
      <bottom style="thin">
        <color indexed="64"/>
      </bottom>
      <diagonal/>
    </border>
    <border>
      <left/>
      <right/>
      <top style="thin">
        <color indexed="55"/>
      </top>
      <bottom style="thin">
        <color indexed="55"/>
      </bottom>
      <diagonal/>
    </border>
    <border>
      <left/>
      <right/>
      <top style="thin">
        <color indexed="55"/>
      </top>
      <bottom/>
      <diagonal/>
    </border>
    <border>
      <left style="thin">
        <color indexed="9"/>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9"/>
      </left>
      <right style="thin">
        <color indexed="9"/>
      </right>
      <top/>
      <bottom/>
      <diagonal/>
    </border>
    <border>
      <left/>
      <right style="thin">
        <color indexed="9"/>
      </right>
      <top style="thin">
        <color indexed="9"/>
      </top>
      <bottom/>
      <diagonal/>
    </border>
    <border>
      <left style="thin">
        <color indexed="9"/>
      </left>
      <right/>
      <top style="thin">
        <color indexed="9"/>
      </top>
      <bottom/>
      <diagonal/>
    </border>
    <border>
      <left/>
      <right/>
      <top style="medium">
        <color indexed="22"/>
      </top>
      <bottom style="dotted">
        <color indexed="22"/>
      </bottom>
      <diagonal/>
    </border>
    <border>
      <left/>
      <right/>
      <top style="dotted">
        <color indexed="22"/>
      </top>
      <bottom style="dotted">
        <color indexed="22"/>
      </bottom>
      <diagonal/>
    </border>
    <border>
      <left/>
      <right/>
      <top/>
      <bottom style="thin">
        <color indexed="22"/>
      </bottom>
      <diagonal/>
    </border>
    <border>
      <left style="thick">
        <color indexed="22"/>
      </left>
      <right/>
      <top/>
      <bottom/>
      <diagonal/>
    </border>
    <border>
      <left/>
      <right/>
      <top style="medium">
        <color indexed="22"/>
      </top>
      <bottom style="dotted">
        <color indexed="55"/>
      </bottom>
      <diagonal/>
    </border>
    <border>
      <left/>
      <right/>
      <top style="dotted">
        <color indexed="55"/>
      </top>
      <bottom style="dotted">
        <color indexed="55"/>
      </bottom>
      <diagonal/>
    </border>
    <border>
      <left/>
      <right/>
      <top style="dotted">
        <color indexed="55"/>
      </top>
      <bottom/>
      <diagonal/>
    </border>
    <border>
      <left/>
      <right/>
      <top style="medium">
        <color indexed="22"/>
      </top>
      <bottom/>
      <diagonal/>
    </border>
    <border>
      <left/>
      <right/>
      <top style="dotted">
        <color indexed="22"/>
      </top>
      <bottom/>
      <diagonal/>
    </border>
    <border>
      <left/>
      <right/>
      <top/>
      <bottom style="dotted">
        <color indexed="22"/>
      </bottom>
      <diagonal/>
    </border>
    <border>
      <left style="thin">
        <color indexed="9"/>
      </left>
      <right/>
      <top/>
      <bottom style="medium">
        <color indexed="22"/>
      </bottom>
      <diagonal/>
    </border>
    <border>
      <left/>
      <right/>
      <top/>
      <bottom style="dotted">
        <color indexed="55"/>
      </bottom>
      <diagonal/>
    </border>
    <border>
      <left/>
      <right/>
      <top style="medium">
        <color indexed="55"/>
      </top>
      <bottom style="medium">
        <color indexed="55"/>
      </bottom>
      <diagonal/>
    </border>
    <border>
      <left/>
      <right/>
      <top/>
      <bottom style="thin">
        <color indexed="55"/>
      </bottom>
      <diagonal/>
    </border>
    <border>
      <left/>
      <right/>
      <top style="dotted">
        <color indexed="55"/>
      </top>
      <bottom style="thin">
        <color indexed="55"/>
      </bottom>
      <diagonal/>
    </border>
    <border>
      <left/>
      <right/>
      <top style="medium">
        <color indexed="22"/>
      </top>
      <bottom style="thin">
        <color indexed="22"/>
      </bottom>
      <diagonal/>
    </border>
    <border>
      <left/>
      <right/>
      <top style="thin">
        <color indexed="64"/>
      </top>
      <bottom style="thin">
        <color indexed="64"/>
      </bottom>
      <diagonal/>
    </border>
    <border>
      <left/>
      <right/>
      <top style="medium">
        <color indexed="22"/>
      </top>
      <bottom style="thin">
        <color indexed="64"/>
      </bottom>
      <diagonal/>
    </border>
    <border>
      <left/>
      <right/>
      <top style="thin">
        <color indexed="55"/>
      </top>
      <bottom style="thin">
        <color indexed="64"/>
      </bottom>
      <diagonal/>
    </border>
    <border>
      <left/>
      <right/>
      <top/>
      <bottom style="medium">
        <color indexed="22"/>
      </bottom>
      <diagonal/>
    </border>
    <border>
      <left/>
      <right/>
      <top style="medium">
        <color indexed="22"/>
      </top>
      <bottom style="medium">
        <color indexed="22"/>
      </bottom>
      <diagonal/>
    </border>
    <border>
      <left/>
      <right style="thick">
        <color indexed="22"/>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theme="0"/>
      </left>
      <right style="thin">
        <color theme="0"/>
      </right>
      <top/>
      <bottom/>
      <diagonal/>
    </border>
    <border>
      <left/>
      <right/>
      <top style="thin">
        <color theme="0" tint="-0.34998626667073579"/>
      </top>
      <bottom style="thin">
        <color theme="0" tint="-0.34998626667073579"/>
      </bottom>
      <diagonal/>
    </border>
    <border>
      <left/>
      <right/>
      <top style="thin">
        <color theme="0" tint="-0.14996795556505021"/>
      </top>
      <bottom style="thin">
        <color theme="0" tint="-0.14996795556505021"/>
      </bottom>
      <diagonal/>
    </border>
    <border>
      <left/>
      <right/>
      <top style="hair">
        <color theme="0" tint="-0.34998626667073579"/>
      </top>
      <bottom/>
      <diagonal/>
    </border>
    <border>
      <left/>
      <right/>
      <top/>
      <bottom style="medium">
        <color indexed="55"/>
      </bottom>
      <diagonal/>
    </border>
    <border>
      <left/>
      <right/>
      <top style="medium">
        <color theme="0" tint="-0.24994659260841701"/>
      </top>
      <bottom style="thin">
        <color indexed="64"/>
      </bottom>
      <diagonal/>
    </border>
    <border>
      <left style="medium">
        <color theme="0" tint="-0.499984740745262"/>
      </left>
      <right/>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indexed="64"/>
      </right>
      <top style="medium">
        <color theme="0" tint="-0.499984740745262"/>
      </top>
      <bottom style="medium">
        <color theme="0" tint="-0.499984740745262"/>
      </bottom>
      <diagonal/>
    </border>
    <border>
      <left style="medium">
        <color theme="0" tint="-0.499984740745262"/>
      </left>
      <right/>
      <top style="medium">
        <color theme="0" tint="-0.499984740745262"/>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s>
  <cellStyleXfs count="330">
    <xf numFmtId="0" fontId="0" fillId="0" borderId="0"/>
    <xf numFmtId="0" fontId="14" fillId="0" borderId="1">
      <alignment horizontal="left" wrapText="1" indent="2"/>
    </xf>
    <xf numFmtId="165" fontId="4" fillId="0" borderId="0" applyFont="0" applyFill="0" applyBorder="0" applyAlignment="0" applyProtection="0"/>
    <xf numFmtId="164" fontId="8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8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8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8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8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8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0" fontId="104" fillId="0" borderId="0" applyFont="0" applyFill="0" applyBorder="0" applyAlignment="0" applyProtection="0"/>
    <xf numFmtId="165" fontId="4" fillId="0" borderId="0" applyFont="0" applyFill="0" applyBorder="0" applyAlignment="0" applyProtection="0"/>
    <xf numFmtId="164" fontId="3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3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3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0" fontId="82" fillId="0" borderId="0" applyFont="0" applyFill="0" applyBorder="0" applyAlignment="0" applyProtection="0"/>
    <xf numFmtId="164" fontId="3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3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0" fontId="97" fillId="0" borderId="0" applyFont="0" applyFill="0" applyBorder="0" applyAlignment="0" applyProtection="0"/>
    <xf numFmtId="164" fontId="8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 fillId="0" borderId="0" applyNumberFormat="0" applyFill="0" applyBorder="0" applyAlignment="0" applyProtection="0">
      <alignment vertical="top"/>
      <protection locked="0"/>
    </xf>
    <xf numFmtId="0" fontId="89" fillId="0" borderId="0"/>
    <xf numFmtId="0" fontId="82" fillId="0" borderId="0"/>
    <xf numFmtId="0" fontId="82" fillId="0" borderId="0"/>
    <xf numFmtId="0" fontId="90" fillId="0" borderId="0"/>
    <xf numFmtId="0" fontId="4" fillId="0" borderId="0"/>
    <xf numFmtId="0" fontId="91" fillId="0" borderId="0"/>
    <xf numFmtId="0" fontId="92" fillId="0" borderId="0"/>
    <xf numFmtId="0" fontId="93" fillId="0" borderId="0"/>
    <xf numFmtId="0" fontId="94" fillId="0" borderId="0"/>
    <xf numFmtId="0" fontId="95" fillId="0" borderId="0"/>
    <xf numFmtId="0" fontId="4" fillId="0" borderId="0"/>
    <xf numFmtId="0" fontId="80" fillId="0" borderId="0"/>
    <xf numFmtId="0" fontId="4" fillId="0" borderId="0"/>
    <xf numFmtId="0" fontId="4" fillId="0" borderId="0"/>
    <xf numFmtId="0" fontId="97" fillId="0" borderId="0"/>
    <xf numFmtId="0" fontId="82" fillId="0" borderId="0"/>
    <xf numFmtId="0" fontId="116" fillId="0" borderId="0"/>
    <xf numFmtId="0" fontId="116" fillId="0" borderId="0"/>
    <xf numFmtId="0" fontId="116" fillId="0" borderId="0"/>
    <xf numFmtId="0" fontId="116" fillId="0" borderId="0"/>
    <xf numFmtId="0" fontId="98" fillId="0" borderId="0"/>
    <xf numFmtId="0" fontId="99" fillId="0" borderId="0"/>
    <xf numFmtId="0" fontId="100" fillId="0" borderId="0"/>
    <xf numFmtId="0" fontId="101" fillId="0" borderId="0"/>
    <xf numFmtId="0" fontId="102" fillId="0" borderId="0"/>
    <xf numFmtId="0" fontId="103" fillId="0" borderId="0"/>
    <xf numFmtId="0" fontId="104" fillId="0" borderId="0"/>
    <xf numFmtId="0" fontId="105" fillId="0" borderId="0"/>
    <xf numFmtId="0" fontId="84" fillId="0" borderId="0"/>
    <xf numFmtId="0" fontId="82" fillId="0" borderId="0"/>
    <xf numFmtId="0" fontId="82" fillId="0" borderId="0"/>
    <xf numFmtId="0" fontId="85" fillId="0" borderId="0"/>
    <xf numFmtId="0" fontId="82" fillId="0" borderId="0"/>
    <xf numFmtId="0" fontId="82" fillId="0" borderId="0"/>
    <xf numFmtId="0" fontId="30" fillId="0" borderId="0"/>
    <xf numFmtId="0" fontId="4" fillId="0" borderId="0"/>
    <xf numFmtId="0" fontId="4" fillId="0" borderId="0"/>
    <xf numFmtId="0" fontId="86" fillId="0" borderId="0"/>
    <xf numFmtId="0" fontId="82" fillId="0" borderId="0"/>
    <xf numFmtId="0" fontId="82" fillId="0" borderId="0"/>
    <xf numFmtId="0" fontId="87" fillId="0" borderId="0"/>
    <xf numFmtId="0" fontId="82" fillId="0" borderId="0"/>
    <xf numFmtId="0" fontId="82" fillId="0" borderId="0"/>
    <xf numFmtId="0" fontId="30" fillId="0" borderId="0"/>
    <xf numFmtId="0" fontId="4" fillId="0" borderId="0"/>
    <xf numFmtId="0" fontId="4" fillId="0" borderId="0"/>
    <xf numFmtId="0" fontId="88" fillId="0" borderId="0"/>
    <xf numFmtId="0" fontId="82" fillId="0" borderId="0"/>
    <xf numFmtId="0" fontId="82" fillId="0" borderId="0"/>
    <xf numFmtId="0" fontId="18" fillId="0" borderId="0"/>
    <xf numFmtId="0" fontId="4" fillId="0" borderId="0"/>
    <xf numFmtId="0" fontId="21" fillId="0" borderId="0"/>
    <xf numFmtId="9" fontId="4" fillId="0" borderId="0" applyFont="0" applyFill="0" applyBorder="0" applyAlignment="0" applyProtection="0"/>
    <xf numFmtId="9" fontId="3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16" fillId="0" borderId="0" applyFont="0" applyFill="0" applyBorder="0" applyAlignment="0" applyProtection="0"/>
    <xf numFmtId="9" fontId="116" fillId="0" borderId="0" applyFont="0" applyFill="0" applyBorder="0" applyAlignment="0" applyProtection="0"/>
    <xf numFmtId="9" fontId="116" fillId="0" borderId="0" applyFont="0" applyFill="0" applyBorder="0" applyAlignment="0" applyProtection="0"/>
    <xf numFmtId="9" fontId="116" fillId="0" borderId="0" applyFont="0" applyFill="0" applyBorder="0" applyAlignment="0" applyProtection="0"/>
    <xf numFmtId="170" fontId="82" fillId="0" borderId="0" applyFont="0" applyFill="0" applyBorder="0" applyAlignment="0" applyProtection="0"/>
    <xf numFmtId="170" fontId="82" fillId="0" borderId="0" applyFont="0" applyFill="0" applyBorder="0" applyAlignment="0" applyProtection="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3" fillId="0" borderId="0"/>
    <xf numFmtId="0" fontId="3" fillId="0" borderId="0"/>
    <xf numFmtId="0" fontId="3" fillId="0" borderId="0"/>
    <xf numFmtId="0" fontId="3"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82" fillId="0" borderId="0"/>
    <xf numFmtId="0" fontId="82" fillId="0" borderId="0"/>
    <xf numFmtId="170" fontId="82" fillId="0" borderId="0" applyFont="0" applyFill="0" applyBorder="0" applyAlignment="0" applyProtection="0"/>
    <xf numFmtId="0" fontId="82" fillId="0" borderId="0"/>
    <xf numFmtId="170" fontId="82" fillId="0" borderId="0" applyFont="0" applyFill="0" applyBorder="0" applyAlignment="0" applyProtection="0"/>
    <xf numFmtId="0" fontId="82" fillId="0" borderId="0"/>
    <xf numFmtId="41" fontId="4"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82" fillId="0" borderId="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173" fontId="18" fillId="0" borderId="0" applyFont="0" applyFill="0" applyBorder="0" applyAlignment="0" applyProtection="0"/>
    <xf numFmtId="0" fontId="82" fillId="0" borderId="0" applyFont="0" applyFill="0" applyBorder="0" applyAlignment="0" applyProtection="0"/>
    <xf numFmtId="43" fontId="127" fillId="0" borderId="0" applyFont="0" applyFill="0" applyBorder="0" applyAlignment="0" applyProtection="0"/>
    <xf numFmtId="0" fontId="82" fillId="0" borderId="0" applyFont="0" applyFill="0" applyBorder="0" applyAlignment="0" applyProtection="0"/>
    <xf numFmtId="165" fontId="4" fillId="0" borderId="0" applyFont="0" applyFill="0" applyBorder="0" applyAlignment="0" applyProtection="0"/>
    <xf numFmtId="0" fontId="12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xf numFmtId="0" fontId="82" fillId="0" borderId="0"/>
    <xf numFmtId="0" fontId="4" fillId="0" borderId="0"/>
    <xf numFmtId="0" fontId="18" fillId="0" borderId="0"/>
    <xf numFmtId="0" fontId="2" fillId="0" borderId="0"/>
    <xf numFmtId="0" fontId="124" fillId="0" borderId="0"/>
    <xf numFmtId="9" fontId="82" fillId="0" borderId="0" applyFont="0" applyFill="0" applyBorder="0" applyAlignment="0" applyProtection="0"/>
    <xf numFmtId="9" fontId="18" fillId="0" borderId="0" applyFont="0" applyFill="0" applyBorder="0" applyAlignment="0" applyProtection="0"/>
    <xf numFmtId="9" fontId="127"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165" fontId="4"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8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25" fillId="0" borderId="0"/>
    <xf numFmtId="0" fontId="125"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82" fillId="0" borderId="0"/>
    <xf numFmtId="0" fontId="82" fillId="0" borderId="0"/>
    <xf numFmtId="170" fontId="82" fillId="0" borderId="0" applyFont="0" applyFill="0" applyBorder="0" applyAlignment="0" applyProtection="0"/>
    <xf numFmtId="0" fontId="82" fillId="0" borderId="0"/>
    <xf numFmtId="170" fontId="82" fillId="0" borderId="0" applyFont="0" applyFill="0" applyBorder="0" applyAlignment="0" applyProtection="0"/>
    <xf numFmtId="0" fontId="8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8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8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07">
    <xf numFmtId="0" fontId="0" fillId="0" borderId="0" xfId="0"/>
    <xf numFmtId="0" fontId="11" fillId="2" borderId="0" xfId="0" applyFont="1" applyFill="1"/>
    <xf numFmtId="0" fontId="27" fillId="2" borderId="0" xfId="0" applyFont="1" applyFill="1"/>
    <xf numFmtId="0" fontId="23" fillId="2" borderId="0" xfId="0" applyFont="1" applyFill="1"/>
    <xf numFmtId="0" fontId="25" fillId="3" borderId="0" xfId="0" applyFont="1" applyFill="1" applyAlignment="1">
      <alignment horizontal="center"/>
    </xf>
    <xf numFmtId="0" fontId="27" fillId="3" borderId="0" xfId="0" applyFont="1" applyFill="1" applyAlignment="1">
      <alignment horizontal="center"/>
    </xf>
    <xf numFmtId="0" fontId="16" fillId="0" borderId="0" xfId="93" applyFont="1"/>
    <xf numFmtId="0" fontId="29" fillId="2" borderId="0" xfId="93" applyFont="1" applyFill="1" applyAlignment="1">
      <alignment vertical="center" wrapText="1"/>
    </xf>
    <xf numFmtId="0" fontId="0" fillId="2" borderId="0" xfId="0" applyFill="1"/>
    <xf numFmtId="0" fontId="26" fillId="3" borderId="0" xfId="0" applyFont="1" applyFill="1"/>
    <xf numFmtId="0" fontId="27" fillId="3" borderId="0" xfId="0" applyFont="1" applyFill="1"/>
    <xf numFmtId="0" fontId="25" fillId="2" borderId="0" xfId="0" applyFont="1" applyFill="1" applyAlignment="1">
      <alignment horizontal="center"/>
    </xf>
    <xf numFmtId="0" fontId="25" fillId="3" borderId="0" xfId="0" applyFont="1" applyFill="1"/>
    <xf numFmtId="0" fontId="24" fillId="2" borderId="0" xfId="0" applyFont="1" applyFill="1"/>
    <xf numFmtId="0" fontId="39" fillId="4" borderId="0" xfId="0" applyFont="1" applyFill="1" applyAlignment="1">
      <alignment horizontal="center"/>
    </xf>
    <xf numFmtId="0" fontId="40" fillId="4" borderId="0" xfId="0" applyFont="1" applyFill="1" applyAlignment="1">
      <alignment horizontal="center"/>
    </xf>
    <xf numFmtId="0" fontId="25" fillId="2" borderId="0" xfId="0" applyFont="1" applyFill="1" applyAlignment="1">
      <alignment horizontal="right"/>
    </xf>
    <xf numFmtId="0" fontId="35" fillId="2" borderId="0" xfId="0" applyFont="1" applyFill="1"/>
    <xf numFmtId="0" fontId="22" fillId="2" borderId="0" xfId="93" applyFont="1" applyFill="1" applyAlignment="1">
      <alignment vertical="center" wrapText="1"/>
    </xf>
    <xf numFmtId="0" fontId="41" fillId="4" borderId="0" xfId="0" applyFont="1" applyFill="1" applyAlignment="1">
      <alignment horizontal="center"/>
    </xf>
    <xf numFmtId="0" fontId="31" fillId="2" borderId="2" xfId="0" applyFont="1" applyFill="1" applyBorder="1"/>
    <xf numFmtId="0" fontId="31" fillId="2" borderId="3" xfId="0" applyFont="1" applyFill="1" applyBorder="1"/>
    <xf numFmtId="167" fontId="25" fillId="3" borderId="0" xfId="0" applyNumberFormat="1" applyFont="1" applyFill="1" applyAlignment="1">
      <alignment horizontal="right"/>
    </xf>
    <xf numFmtId="10" fontId="25" fillId="3" borderId="0" xfId="96" applyNumberFormat="1" applyFont="1" applyFill="1" applyBorder="1" applyAlignment="1">
      <alignment horizontal="center"/>
    </xf>
    <xf numFmtId="10" fontId="25" fillId="3" borderId="0" xfId="96" applyNumberFormat="1" applyFont="1" applyFill="1" applyBorder="1" applyAlignment="1">
      <alignment horizontal="right"/>
    </xf>
    <xf numFmtId="10" fontId="27" fillId="2" borderId="2" xfId="96" applyNumberFormat="1" applyFont="1" applyFill="1" applyBorder="1"/>
    <xf numFmtId="10" fontId="27" fillId="2" borderId="2" xfId="96" applyNumberFormat="1" applyFont="1" applyFill="1" applyBorder="1" applyAlignment="1">
      <alignment horizontal="center"/>
    </xf>
    <xf numFmtId="10" fontId="27" fillId="2" borderId="3" xfId="96" applyNumberFormat="1" applyFont="1" applyFill="1" applyBorder="1"/>
    <xf numFmtId="10" fontId="27" fillId="2" borderId="3" xfId="96" applyNumberFormat="1" applyFont="1" applyFill="1" applyBorder="1" applyAlignment="1">
      <alignment horizontal="center"/>
    </xf>
    <xf numFmtId="167" fontId="27" fillId="2" borderId="2" xfId="2" applyNumberFormat="1" applyFont="1" applyFill="1" applyBorder="1"/>
    <xf numFmtId="0" fontId="7" fillId="2" borderId="0" xfId="0" applyFont="1" applyFill="1"/>
    <xf numFmtId="0" fontId="11" fillId="2" borderId="0" xfId="0" applyFont="1" applyFill="1" applyAlignment="1">
      <alignment horizontal="justify" wrapText="1"/>
    </xf>
    <xf numFmtId="0" fontId="11" fillId="2" borderId="0" xfId="0" applyFont="1" applyFill="1" applyAlignment="1">
      <alignment wrapText="1"/>
    </xf>
    <xf numFmtId="0" fontId="11" fillId="2" borderId="0" xfId="0" applyFont="1" applyFill="1" applyAlignment="1">
      <alignment horizontal="justify"/>
    </xf>
    <xf numFmtId="0" fontId="11" fillId="2" borderId="0" xfId="0" applyFont="1" applyFill="1" applyAlignment="1">
      <alignment vertical="top" wrapText="1"/>
    </xf>
    <xf numFmtId="0" fontId="11" fillId="2" borderId="0" xfId="0" applyFont="1" applyFill="1" applyAlignment="1">
      <alignment horizontal="left"/>
    </xf>
    <xf numFmtId="0" fontId="6" fillId="2" borderId="0" xfId="43" applyFill="1" applyAlignment="1" applyProtection="1">
      <alignment vertical="top" wrapText="1"/>
    </xf>
    <xf numFmtId="0" fontId="38" fillId="2" borderId="0" xfId="0" applyFont="1" applyFill="1"/>
    <xf numFmtId="0" fontId="58" fillId="2" borderId="0" xfId="0" applyFont="1" applyFill="1" applyAlignment="1">
      <alignment horizontal="left" vertical="top" wrapText="1"/>
    </xf>
    <xf numFmtId="0" fontId="58" fillId="2" borderId="0" xfId="0" applyFont="1" applyFill="1" applyAlignment="1">
      <alignment horizontal="left"/>
    </xf>
    <xf numFmtId="0" fontId="58" fillId="2" borderId="0" xfId="0" applyFont="1" applyFill="1" applyAlignment="1">
      <alignment wrapText="1"/>
    </xf>
    <xf numFmtId="0" fontId="58" fillId="2" borderId="0" xfId="0" applyFont="1" applyFill="1" applyAlignment="1">
      <alignment horizontal="justify"/>
    </xf>
    <xf numFmtId="0" fontId="58" fillId="2" borderId="0" xfId="0" applyFont="1" applyFill="1" applyAlignment="1">
      <alignment vertical="top" wrapText="1"/>
    </xf>
    <xf numFmtId="0" fontId="60" fillId="2" borderId="0" xfId="0" applyFont="1" applyFill="1"/>
    <xf numFmtId="0" fontId="62" fillId="2" borderId="0" xfId="0" applyFont="1" applyFill="1"/>
    <xf numFmtId="0" fontId="63" fillId="2" borderId="0" xfId="0" applyFont="1" applyFill="1"/>
    <xf numFmtId="0" fontId="65" fillId="2" borderId="0" xfId="0" applyFont="1" applyFill="1"/>
    <xf numFmtId="0" fontId="13" fillId="2" borderId="0" xfId="0" applyFont="1" applyFill="1" applyAlignment="1">
      <alignment horizontal="left"/>
    </xf>
    <xf numFmtId="0" fontId="9" fillId="2" borderId="0" xfId="0" applyFont="1" applyFill="1"/>
    <xf numFmtId="0" fontId="12" fillId="2" borderId="0" xfId="0" applyFont="1" applyFill="1"/>
    <xf numFmtId="0" fontId="66" fillId="2" borderId="0" xfId="0" applyFont="1" applyFill="1"/>
    <xf numFmtId="0" fontId="69" fillId="3" borderId="4" xfId="0" applyFont="1" applyFill="1" applyBorder="1" applyAlignment="1">
      <alignment horizontal="center" vertical="center" wrapText="1"/>
    </xf>
    <xf numFmtId="0" fontId="0" fillId="3" borderId="5" xfId="0" applyFill="1" applyBorder="1"/>
    <xf numFmtId="0" fontId="0" fillId="3" borderId="0" xfId="0" applyFill="1"/>
    <xf numFmtId="0" fontId="0" fillId="3" borderId="6" xfId="0" applyFill="1" applyBorder="1"/>
    <xf numFmtId="0" fontId="43" fillId="3" borderId="7" xfId="0" applyFont="1" applyFill="1" applyBorder="1" applyAlignment="1">
      <alignment horizontal="left" vertical="center"/>
    </xf>
    <xf numFmtId="0" fontId="44" fillId="3" borderId="7" xfId="0" applyFont="1" applyFill="1" applyBorder="1" applyAlignment="1">
      <alignment horizontal="left" vertical="center"/>
    </xf>
    <xf numFmtId="0" fontId="52" fillId="3" borderId="8" xfId="0" applyFont="1" applyFill="1" applyBorder="1" applyAlignment="1">
      <alignment horizontal="center" vertical="center" wrapText="1"/>
    </xf>
    <xf numFmtId="0" fontId="52" fillId="3" borderId="4" xfId="0" applyFont="1" applyFill="1" applyBorder="1" applyAlignment="1">
      <alignment horizontal="center" vertical="center" wrapText="1"/>
    </xf>
    <xf numFmtId="0" fontId="73" fillId="2" borderId="0" xfId="43" applyFont="1" applyFill="1" applyAlignment="1" applyProtection="1">
      <alignment horizontal="left" vertical="top" wrapText="1"/>
    </xf>
    <xf numFmtId="0" fontId="73" fillId="2" borderId="0" xfId="43" applyFont="1" applyFill="1" applyAlignment="1" applyProtection="1">
      <alignment vertical="top" wrapText="1"/>
    </xf>
    <xf numFmtId="0" fontId="9" fillId="2" borderId="0" xfId="0" applyFont="1" applyFill="1" applyAlignment="1">
      <alignment horizontal="left"/>
    </xf>
    <xf numFmtId="0" fontId="25" fillId="3" borderId="9" xfId="0" applyFont="1" applyFill="1" applyBorder="1" applyAlignment="1">
      <alignment horizontal="center" vertical="top" wrapText="1"/>
    </xf>
    <xf numFmtId="0" fontId="62" fillId="2" borderId="0" xfId="0" applyFont="1" applyFill="1" applyAlignment="1">
      <alignment horizontal="left"/>
    </xf>
    <xf numFmtId="0" fontId="0" fillId="6" borderId="0" xfId="0" applyFill="1"/>
    <xf numFmtId="0" fontId="61" fillId="6" borderId="0" xfId="0" applyFont="1" applyFill="1"/>
    <xf numFmtId="0" fontId="11" fillId="6" borderId="0" xfId="0" applyFont="1" applyFill="1"/>
    <xf numFmtId="49" fontId="62" fillId="2" borderId="0" xfId="0" applyNumberFormat="1" applyFont="1" applyFill="1"/>
    <xf numFmtId="167" fontId="7" fillId="5" borderId="10" xfId="2" applyNumberFormat="1" applyFont="1" applyFill="1" applyBorder="1" applyAlignment="1" applyProtection="1">
      <alignment horizontal="right" wrapText="1"/>
    </xf>
    <xf numFmtId="0" fontId="15" fillId="6" borderId="0" xfId="93" applyFont="1" applyFill="1" applyAlignment="1" applyProtection="1">
      <alignment horizontal="center" vertical="center" wrapText="1"/>
      <protection locked="0"/>
    </xf>
    <xf numFmtId="0" fontId="16" fillId="2" borderId="0" xfId="93" applyFont="1" applyFill="1" applyProtection="1">
      <protection locked="0"/>
    </xf>
    <xf numFmtId="0" fontId="16" fillId="0" borderId="0" xfId="93" applyFont="1" applyProtection="1">
      <protection locked="0"/>
    </xf>
    <xf numFmtId="0" fontId="23" fillId="2" borderId="0" xfId="0" applyFont="1" applyFill="1" applyProtection="1">
      <protection locked="0"/>
    </xf>
    <xf numFmtId="0" fontId="24" fillId="2" borderId="0" xfId="0" applyFont="1" applyFill="1" applyProtection="1">
      <protection locked="0"/>
    </xf>
    <xf numFmtId="0" fontId="25" fillId="3" borderId="0" xfId="0" applyFont="1" applyFill="1" applyAlignment="1" applyProtection="1">
      <alignment horizontal="center"/>
      <protection locked="0"/>
    </xf>
    <xf numFmtId="0" fontId="27" fillId="3" borderId="5" xfId="0" applyFont="1" applyFill="1" applyBorder="1" applyProtection="1">
      <protection locked="0"/>
    </xf>
    <xf numFmtId="0" fontId="27" fillId="3" borderId="6" xfId="0" applyFont="1" applyFill="1" applyBorder="1" applyProtection="1">
      <protection locked="0"/>
    </xf>
    <xf numFmtId="0" fontId="25" fillId="3" borderId="5" xfId="0" applyFont="1" applyFill="1" applyBorder="1" applyAlignment="1" applyProtection="1">
      <alignment horizontal="center"/>
      <protection locked="0"/>
    </xf>
    <xf numFmtId="0" fontId="43" fillId="3" borderId="0" xfId="0" applyFont="1" applyFill="1" applyAlignment="1" applyProtection="1">
      <alignment horizontal="left"/>
      <protection locked="0"/>
    </xf>
    <xf numFmtId="0" fontId="44" fillId="3" borderId="0" xfId="0" applyFont="1" applyFill="1" applyAlignment="1" applyProtection="1">
      <alignment horizontal="left"/>
      <protection locked="0"/>
    </xf>
    <xf numFmtId="0" fontId="27" fillId="3" borderId="5" xfId="0" applyFont="1" applyFill="1" applyBorder="1" applyAlignment="1" applyProtection="1">
      <alignment horizontal="center"/>
      <protection locked="0"/>
    </xf>
    <xf numFmtId="0" fontId="27" fillId="3" borderId="0" xfId="0" applyFont="1" applyFill="1" applyAlignment="1" applyProtection="1">
      <alignment horizontal="center"/>
      <protection locked="0"/>
    </xf>
    <xf numFmtId="0" fontId="35" fillId="2" borderId="0" xfId="0" applyFont="1" applyFill="1" applyAlignment="1" applyProtection="1">
      <alignment horizontal="left"/>
      <protection locked="0"/>
    </xf>
    <xf numFmtId="0" fontId="25" fillId="2" borderId="0" xfId="0" applyFont="1" applyFill="1" applyAlignment="1" applyProtection="1">
      <alignment horizontal="right"/>
      <protection locked="0"/>
    </xf>
    <xf numFmtId="0" fontId="25" fillId="2" borderId="0" xfId="0" applyFont="1" applyFill="1" applyAlignment="1" applyProtection="1">
      <alignment horizontal="center"/>
      <protection locked="0"/>
    </xf>
    <xf numFmtId="167" fontId="23" fillId="2" borderId="0" xfId="2" applyNumberFormat="1" applyFont="1" applyFill="1" applyProtection="1">
      <protection locked="0"/>
    </xf>
    <xf numFmtId="0" fontId="7" fillId="5" borderId="10" xfId="0" applyFont="1" applyFill="1" applyBorder="1" applyProtection="1">
      <protection locked="0"/>
    </xf>
    <xf numFmtId="167" fontId="23" fillId="6" borderId="0" xfId="0" applyNumberFormat="1" applyFont="1" applyFill="1" applyProtection="1">
      <protection locked="0"/>
    </xf>
    <xf numFmtId="0" fontId="23" fillId="6" borderId="0" xfId="0" applyFont="1" applyFill="1" applyProtection="1">
      <protection locked="0"/>
    </xf>
    <xf numFmtId="168" fontId="7" fillId="5" borderId="11" xfId="96" applyNumberFormat="1" applyFont="1" applyFill="1" applyBorder="1" applyAlignment="1" applyProtection="1">
      <alignment horizontal="left" wrapText="1"/>
      <protection locked="0"/>
    </xf>
    <xf numFmtId="0" fontId="7" fillId="5" borderId="12" xfId="0" applyFont="1" applyFill="1" applyBorder="1" applyAlignment="1" applyProtection="1">
      <alignment wrapText="1"/>
      <protection locked="0"/>
    </xf>
    <xf numFmtId="0" fontId="27" fillId="2" borderId="0" xfId="0" applyFont="1" applyFill="1" applyProtection="1">
      <protection locked="0"/>
    </xf>
    <xf numFmtId="165" fontId="23" fillId="6" borderId="0" xfId="2" applyFont="1" applyFill="1" applyProtection="1">
      <protection locked="0"/>
    </xf>
    <xf numFmtId="0" fontId="43" fillId="2" borderId="0" xfId="0" applyFont="1" applyFill="1" applyProtection="1">
      <protection locked="0"/>
    </xf>
    <xf numFmtId="167" fontId="43" fillId="2" borderId="0" xfId="0" applyNumberFormat="1" applyFont="1" applyFill="1" applyProtection="1">
      <protection locked="0"/>
    </xf>
    <xf numFmtId="165" fontId="43" fillId="2" borderId="0" xfId="2" applyFont="1" applyFill="1" applyBorder="1" applyAlignment="1" applyProtection="1">
      <alignment horizontal="center"/>
      <protection locked="0"/>
    </xf>
    <xf numFmtId="165" fontId="43" fillId="2" borderId="0" xfId="2" applyFont="1" applyFill="1" applyBorder="1" applyAlignment="1" applyProtection="1">
      <alignment horizontal="right"/>
      <protection locked="0"/>
    </xf>
    <xf numFmtId="0" fontId="34" fillId="2" borderId="0" xfId="93" applyFont="1" applyFill="1" applyAlignment="1" applyProtection="1">
      <alignment vertical="center" wrapText="1"/>
      <protection locked="0"/>
    </xf>
    <xf numFmtId="0" fontId="29" fillId="2" borderId="0" xfId="93" applyFont="1" applyFill="1" applyAlignment="1" applyProtection="1">
      <alignment horizontal="left" vertical="center" wrapText="1"/>
      <protection locked="0"/>
    </xf>
    <xf numFmtId="0" fontId="29" fillId="2" borderId="0" xfId="93" applyFont="1" applyFill="1" applyAlignment="1" applyProtection="1">
      <alignment vertical="center" wrapText="1"/>
      <protection locked="0"/>
    </xf>
    <xf numFmtId="0" fontId="17" fillId="2" borderId="0" xfId="93" applyFont="1" applyFill="1" applyAlignment="1" applyProtection="1">
      <alignment horizontal="left" vertical="center"/>
      <protection locked="0"/>
    </xf>
    <xf numFmtId="0" fontId="43" fillId="3" borderId="7" xfId="0" applyFont="1" applyFill="1" applyBorder="1" applyAlignment="1" applyProtection="1">
      <alignment horizontal="center"/>
      <protection locked="0"/>
    </xf>
    <xf numFmtId="0" fontId="27" fillId="3" borderId="0" xfId="0" applyFont="1" applyFill="1" applyProtection="1">
      <protection locked="0"/>
    </xf>
    <xf numFmtId="0" fontId="25" fillId="3" borderId="7" xfId="0" applyFont="1" applyFill="1" applyBorder="1" applyAlignment="1" applyProtection="1">
      <alignment horizontal="center"/>
      <protection locked="0"/>
    </xf>
    <xf numFmtId="0" fontId="44" fillId="3" borderId="7" xfId="0" applyFont="1" applyFill="1" applyBorder="1" applyAlignment="1" applyProtection="1">
      <alignment horizontal="center"/>
      <protection locked="0"/>
    </xf>
    <xf numFmtId="0" fontId="27" fillId="3" borderId="7" xfId="0" applyFont="1" applyFill="1" applyBorder="1" applyAlignment="1" applyProtection="1">
      <alignment horizontal="center"/>
      <protection locked="0"/>
    </xf>
    <xf numFmtId="0" fontId="25" fillId="2" borderId="0" xfId="0" applyFont="1" applyFill="1" applyProtection="1">
      <protection locked="0"/>
    </xf>
    <xf numFmtId="167" fontId="43" fillId="2" borderId="0" xfId="2" applyNumberFormat="1" applyFont="1" applyFill="1" applyBorder="1" applyProtection="1">
      <protection locked="0"/>
    </xf>
    <xf numFmtId="165" fontId="43" fillId="2" borderId="0" xfId="2" applyFont="1" applyFill="1" applyBorder="1" applyProtection="1">
      <protection locked="0"/>
    </xf>
    <xf numFmtId="167" fontId="7" fillId="5" borderId="11" xfId="2" applyNumberFormat="1" applyFont="1" applyFill="1" applyBorder="1" applyAlignment="1" applyProtection="1">
      <alignment horizontal="right" wrapText="1"/>
    </xf>
    <xf numFmtId="168" fontId="7" fillId="5" borderId="11" xfId="96" applyNumberFormat="1" applyFont="1" applyFill="1" applyBorder="1" applyAlignment="1" applyProtection="1">
      <alignment horizontal="right" wrapText="1"/>
    </xf>
    <xf numFmtId="165" fontId="7" fillId="5" borderId="11" xfId="2" applyFont="1" applyFill="1" applyBorder="1" applyAlignment="1" applyProtection="1">
      <alignment horizontal="right" wrapText="1"/>
    </xf>
    <xf numFmtId="0" fontId="15" fillId="2" borderId="0" xfId="93" applyFont="1" applyFill="1" applyAlignment="1" applyProtection="1">
      <alignment vertical="center" wrapText="1"/>
      <protection locked="0"/>
    </xf>
    <xf numFmtId="0" fontId="51" fillId="2" borderId="0" xfId="0" applyFont="1" applyFill="1" applyProtection="1">
      <protection locked="0"/>
    </xf>
    <xf numFmtId="0" fontId="32" fillId="3" borderId="13" xfId="0" applyFont="1" applyFill="1" applyBorder="1" applyAlignment="1" applyProtection="1">
      <alignment horizontal="center"/>
      <protection locked="0"/>
    </xf>
    <xf numFmtId="0" fontId="43" fillId="3" borderId="7" xfId="0" applyFont="1" applyFill="1" applyBorder="1" applyAlignment="1" applyProtection="1">
      <alignment horizontal="left"/>
      <protection locked="0"/>
    </xf>
    <xf numFmtId="0" fontId="32" fillId="3" borderId="13" xfId="0" applyFont="1" applyFill="1" applyBorder="1" applyAlignment="1" applyProtection="1">
      <alignment horizontal="left"/>
      <protection locked="0"/>
    </xf>
    <xf numFmtId="0" fontId="47" fillId="3" borderId="13" xfId="0" applyFont="1" applyFill="1" applyBorder="1" applyAlignment="1" applyProtection="1">
      <alignment horizontal="left"/>
      <protection locked="0"/>
    </xf>
    <xf numFmtId="0" fontId="33" fillId="3" borderId="13" xfId="0" applyFont="1" applyFill="1" applyBorder="1" applyAlignment="1" applyProtection="1">
      <alignment horizontal="center"/>
      <protection locked="0"/>
    </xf>
    <xf numFmtId="0" fontId="27" fillId="0" borderId="11" xfId="0" applyFont="1" applyBorder="1" applyProtection="1">
      <protection locked="0"/>
    </xf>
    <xf numFmtId="0" fontId="27" fillId="2" borderId="11" xfId="0" applyFont="1" applyFill="1" applyBorder="1" applyProtection="1">
      <protection locked="0"/>
    </xf>
    <xf numFmtId="0" fontId="49" fillId="2" borderId="11" xfId="0" applyFont="1" applyFill="1" applyBorder="1" applyAlignment="1" applyProtection="1">
      <alignment horizontal="left"/>
      <protection locked="0"/>
    </xf>
    <xf numFmtId="0" fontId="27" fillId="2" borderId="0" xfId="0" applyFont="1" applyFill="1" applyAlignment="1" applyProtection="1">
      <alignment horizontal="left"/>
      <protection locked="0"/>
    </xf>
    <xf numFmtId="0" fontId="45" fillId="2" borderId="0" xfId="0" applyFont="1" applyFill="1" applyAlignment="1" applyProtection="1">
      <alignment horizontal="center"/>
      <protection locked="0"/>
    </xf>
    <xf numFmtId="0" fontId="38" fillId="2" borderId="0" xfId="0" applyFont="1" applyFill="1" applyProtection="1">
      <protection locked="0"/>
    </xf>
    <xf numFmtId="0" fontId="68" fillId="2" borderId="0" xfId="0" applyFont="1" applyFill="1" applyProtection="1">
      <protection locked="0"/>
    </xf>
    <xf numFmtId="0" fontId="42" fillId="2" borderId="0" xfId="0" applyFont="1" applyFill="1" applyAlignment="1" applyProtection="1">
      <alignment horizontal="left"/>
      <protection locked="0"/>
    </xf>
    <xf numFmtId="0" fontId="48" fillId="2" borderId="0" xfId="0" applyFont="1" applyFill="1" applyAlignment="1" applyProtection="1">
      <alignment horizontal="left"/>
      <protection locked="0"/>
    </xf>
    <xf numFmtId="0" fontId="48" fillId="5" borderId="0" xfId="0" applyFont="1" applyFill="1" applyProtection="1">
      <protection locked="0"/>
    </xf>
    <xf numFmtId="0" fontId="28" fillId="5" borderId="0" xfId="0" applyFont="1" applyFill="1" applyAlignment="1" applyProtection="1">
      <alignment horizontal="right"/>
      <protection locked="0"/>
    </xf>
    <xf numFmtId="0" fontId="28" fillId="5" borderId="0" xfId="0" applyFont="1" applyFill="1" applyAlignment="1" applyProtection="1">
      <alignment horizontal="left"/>
      <protection locked="0"/>
    </xf>
    <xf numFmtId="0" fontId="38" fillId="5" borderId="0" xfId="0" applyFont="1" applyFill="1" applyAlignment="1" applyProtection="1">
      <alignment horizontal="right"/>
      <protection locked="0"/>
    </xf>
    <xf numFmtId="0" fontId="49" fillId="2" borderId="0" xfId="0" applyFont="1" applyFill="1" applyAlignment="1" applyProtection="1">
      <alignment horizontal="left"/>
      <protection locked="0"/>
    </xf>
    <xf numFmtId="167" fontId="46" fillId="5" borderId="0" xfId="2" applyNumberFormat="1" applyFont="1" applyFill="1" applyBorder="1" applyAlignment="1" applyProtection="1">
      <protection locked="0"/>
    </xf>
    <xf numFmtId="168" fontId="46" fillId="5" borderId="0" xfId="96" applyNumberFormat="1" applyFont="1" applyFill="1" applyBorder="1" applyAlignment="1" applyProtection="1">
      <alignment horizontal="center"/>
      <protection locked="0"/>
    </xf>
    <xf numFmtId="168" fontId="46" fillId="5" borderId="0" xfId="96" applyNumberFormat="1" applyFont="1" applyFill="1" applyBorder="1" applyAlignment="1" applyProtection="1">
      <alignment horizontal="right"/>
      <protection locked="0"/>
    </xf>
    <xf numFmtId="0" fontId="49" fillId="2" borderId="0" xfId="0" applyFont="1" applyFill="1" applyAlignment="1" applyProtection="1">
      <alignment horizontal="left" wrapText="1"/>
      <protection locked="0"/>
    </xf>
    <xf numFmtId="167" fontId="50" fillId="2" borderId="0" xfId="2" applyNumberFormat="1" applyFont="1" applyFill="1" applyBorder="1" applyAlignment="1" applyProtection="1">
      <protection locked="0"/>
    </xf>
    <xf numFmtId="0" fontId="41" fillId="2" borderId="0" xfId="0" applyFont="1" applyFill="1" applyAlignment="1" applyProtection="1">
      <alignment horizontal="left"/>
      <protection locked="0"/>
    </xf>
    <xf numFmtId="168" fontId="43" fillId="2" borderId="0" xfId="96" applyNumberFormat="1" applyFont="1" applyFill="1" applyBorder="1" applyAlignment="1" applyProtection="1">
      <alignment horizontal="center"/>
      <protection locked="0"/>
    </xf>
    <xf numFmtId="168" fontId="43" fillId="2" borderId="0" xfId="96" applyNumberFormat="1" applyFont="1" applyFill="1" applyBorder="1" applyAlignment="1" applyProtection="1">
      <alignment horizontal="right"/>
      <protection locked="0"/>
    </xf>
    <xf numFmtId="0" fontId="28" fillId="2" borderId="0" xfId="0" applyFont="1" applyFill="1" applyProtection="1">
      <protection locked="0"/>
    </xf>
    <xf numFmtId="168" fontId="7" fillId="7" borderId="11" xfId="96" applyNumberFormat="1" applyFont="1" applyFill="1" applyBorder="1" applyAlignment="1" applyProtection="1">
      <alignment horizontal="right" wrapText="1"/>
    </xf>
    <xf numFmtId="0" fontId="0" fillId="2" borderId="0" xfId="0" applyFill="1" applyProtection="1">
      <protection locked="0"/>
    </xf>
    <xf numFmtId="0" fontId="25" fillId="3" borderId="5" xfId="0" applyFont="1" applyFill="1" applyBorder="1" applyProtection="1">
      <protection locked="0"/>
    </xf>
    <xf numFmtId="0" fontId="25" fillId="3" borderId="6" xfId="0" applyFont="1" applyFill="1" applyBorder="1" applyProtection="1">
      <protection locked="0"/>
    </xf>
    <xf numFmtId="167" fontId="0" fillId="6" borderId="0" xfId="0" applyNumberFormat="1" applyFill="1" applyProtection="1">
      <protection locked="0"/>
    </xf>
    <xf numFmtId="0" fontId="0" fillId="6" borderId="0" xfId="0" applyFill="1" applyProtection="1">
      <protection locked="0"/>
    </xf>
    <xf numFmtId="167" fontId="7" fillId="7" borderId="11" xfId="2" applyNumberFormat="1" applyFont="1" applyFill="1" applyBorder="1" applyAlignment="1" applyProtection="1">
      <alignment horizontal="right" wrapText="1"/>
    </xf>
    <xf numFmtId="167" fontId="49" fillId="2" borderId="0" xfId="2" applyNumberFormat="1" applyFont="1" applyFill="1" applyBorder="1" applyAlignment="1" applyProtection="1">
      <alignment horizontal="right" wrapText="1"/>
    </xf>
    <xf numFmtId="0" fontId="19" fillId="2" borderId="0" xfId="93" applyFont="1" applyFill="1" applyProtection="1">
      <protection locked="0"/>
    </xf>
    <xf numFmtId="0" fontId="27" fillId="3" borderId="0" xfId="0" applyFont="1" applyFill="1" applyAlignment="1" applyProtection="1">
      <alignment horizontal="right"/>
      <protection locked="0"/>
    </xf>
    <xf numFmtId="0" fontId="32" fillId="3" borderId="7" xfId="0" applyFont="1" applyFill="1" applyBorder="1" applyAlignment="1" applyProtection="1">
      <alignment horizontal="left"/>
      <protection locked="0"/>
    </xf>
    <xf numFmtId="0" fontId="47" fillId="3" borderId="7" xfId="0" applyFont="1" applyFill="1" applyBorder="1" applyAlignment="1" applyProtection="1">
      <alignment horizontal="left"/>
      <protection locked="0"/>
    </xf>
    <xf numFmtId="0" fontId="52" fillId="2" borderId="3" xfId="0" applyFont="1" applyFill="1" applyBorder="1" applyAlignment="1" applyProtection="1">
      <alignment horizontal="center" vertical="center"/>
      <protection locked="0"/>
    </xf>
    <xf numFmtId="0" fontId="49" fillId="2" borderId="14" xfId="0" applyFont="1" applyFill="1" applyBorder="1" applyAlignment="1" applyProtection="1">
      <alignment wrapText="1"/>
      <protection locked="0"/>
    </xf>
    <xf numFmtId="0" fontId="52" fillId="2" borderId="15" xfId="0" applyFont="1" applyFill="1" applyBorder="1" applyAlignment="1" applyProtection="1">
      <alignment horizontal="center" vertical="center"/>
      <protection locked="0"/>
    </xf>
    <xf numFmtId="0" fontId="49" fillId="2" borderId="15" xfId="0" applyFont="1" applyFill="1" applyBorder="1" applyAlignment="1" applyProtection="1">
      <alignment wrapText="1"/>
      <protection locked="0"/>
    </xf>
    <xf numFmtId="0" fontId="41" fillId="2" borderId="15" xfId="0" applyFont="1" applyFill="1" applyBorder="1" applyAlignment="1" applyProtection="1">
      <alignment wrapText="1"/>
      <protection locked="0"/>
    </xf>
    <xf numFmtId="0" fontId="52" fillId="2" borderId="0" xfId="0" applyFont="1" applyFill="1" applyAlignment="1" applyProtection="1">
      <alignment horizontal="center" vertical="center"/>
      <protection locked="0"/>
    </xf>
    <xf numFmtId="0" fontId="49" fillId="2" borderId="16" xfId="0" applyFont="1" applyFill="1" applyBorder="1" applyAlignment="1" applyProtection="1">
      <alignment wrapText="1"/>
      <protection locked="0"/>
    </xf>
    <xf numFmtId="167" fontId="49" fillId="2" borderId="3" xfId="2" applyNumberFormat="1" applyFont="1" applyFill="1" applyBorder="1" applyAlignment="1" applyProtection="1">
      <alignment horizontal="right" wrapText="1"/>
    </xf>
    <xf numFmtId="167" fontId="49" fillId="2" borderId="15" xfId="2" applyNumberFormat="1" applyFont="1" applyFill="1" applyBorder="1" applyAlignment="1" applyProtection="1">
      <alignment horizontal="right" wrapText="1"/>
    </xf>
    <xf numFmtId="168" fontId="49" fillId="2" borderId="15" xfId="96" applyNumberFormat="1" applyFont="1" applyFill="1" applyBorder="1" applyAlignment="1" applyProtection="1">
      <alignment horizontal="right" wrapText="1"/>
    </xf>
    <xf numFmtId="168" fontId="49" fillId="6" borderId="15" xfId="96" applyNumberFormat="1" applyFont="1" applyFill="1" applyBorder="1" applyAlignment="1" applyProtection="1">
      <alignment horizontal="right" wrapText="1"/>
    </xf>
    <xf numFmtId="167" fontId="49" fillId="6" borderId="15" xfId="2" applyNumberFormat="1" applyFont="1" applyFill="1" applyBorder="1" applyAlignment="1" applyProtection="1">
      <alignment horizontal="right" wrapText="1"/>
    </xf>
    <xf numFmtId="168" fontId="49" fillId="2" borderId="16" xfId="96" applyNumberFormat="1" applyFont="1" applyFill="1" applyBorder="1" applyAlignment="1" applyProtection="1">
      <alignment horizontal="right" wrapText="1"/>
    </xf>
    <xf numFmtId="168" fontId="49" fillId="2" borderId="0" xfId="96" applyNumberFormat="1" applyFont="1" applyFill="1" applyBorder="1" applyAlignment="1" applyProtection="1">
      <alignment horizontal="right" wrapText="1"/>
    </xf>
    <xf numFmtId="0" fontId="52" fillId="6" borderId="15" xfId="0" applyFont="1" applyFill="1" applyBorder="1" applyAlignment="1" applyProtection="1">
      <alignment horizontal="center" vertical="center"/>
      <protection locked="0"/>
    </xf>
    <xf numFmtId="0" fontId="49" fillId="6" borderId="15" xfId="0" applyFont="1" applyFill="1" applyBorder="1" applyAlignment="1" applyProtection="1">
      <alignment wrapText="1"/>
      <protection locked="0"/>
    </xf>
    <xf numFmtId="0" fontId="41" fillId="6" borderId="15" xfId="0" applyFont="1" applyFill="1" applyBorder="1" applyAlignment="1" applyProtection="1">
      <alignment wrapText="1"/>
      <protection locked="0"/>
    </xf>
    <xf numFmtId="167" fontId="49" fillId="6" borderId="3" xfId="2" applyNumberFormat="1" applyFont="1" applyFill="1" applyBorder="1" applyAlignment="1" applyProtection="1">
      <alignment horizontal="right" wrapText="1"/>
    </xf>
    <xf numFmtId="168" fontId="49" fillId="2" borderId="3" xfId="96" applyNumberFormat="1" applyFont="1" applyFill="1" applyBorder="1" applyAlignment="1" applyProtection="1">
      <alignment horizontal="right" wrapText="1"/>
    </xf>
    <xf numFmtId="0" fontId="31" fillId="2" borderId="17" xfId="0" applyFont="1" applyFill="1" applyBorder="1" applyProtection="1">
      <protection locked="0"/>
    </xf>
    <xf numFmtId="0" fontId="31" fillId="2" borderId="18" xfId="0" applyFont="1" applyFill="1" applyBorder="1" applyProtection="1">
      <protection locked="0"/>
    </xf>
    <xf numFmtId="0" fontId="27" fillId="2" borderId="19" xfId="0" applyFont="1" applyFill="1" applyBorder="1" applyProtection="1">
      <protection locked="0"/>
    </xf>
    <xf numFmtId="0" fontId="31" fillId="2" borderId="0" xfId="0" applyFont="1" applyFill="1" applyProtection="1">
      <protection locked="0"/>
    </xf>
    <xf numFmtId="167" fontId="50" fillId="2" borderId="0" xfId="2" applyNumberFormat="1" applyFont="1" applyFill="1" applyBorder="1" applyAlignment="1" applyProtection="1">
      <alignment horizontal="right"/>
      <protection locked="0"/>
    </xf>
    <xf numFmtId="168" fontId="50" fillId="2" borderId="0" xfId="96" applyNumberFormat="1" applyFont="1" applyFill="1" applyBorder="1" applyAlignment="1" applyProtection="1">
      <alignment horizontal="right"/>
      <protection locked="0"/>
    </xf>
    <xf numFmtId="168" fontId="49" fillId="6" borderId="0" xfId="96" applyNumberFormat="1" applyFont="1" applyFill="1" applyBorder="1" applyAlignment="1" applyProtection="1">
      <alignment horizontal="right" wrapText="1"/>
    </xf>
    <xf numFmtId="167" fontId="49" fillId="2" borderId="18" xfId="2" applyNumberFormat="1" applyFont="1" applyFill="1" applyBorder="1" applyAlignment="1" applyProtection="1">
      <alignment horizontal="right" wrapText="1"/>
    </xf>
    <xf numFmtId="168" fontId="49" fillId="2" borderId="18" xfId="96" applyNumberFormat="1" applyFont="1" applyFill="1" applyBorder="1" applyAlignment="1" applyProtection="1">
      <alignment horizontal="right" wrapText="1"/>
    </xf>
    <xf numFmtId="168" fontId="49" fillId="6" borderId="18" xfId="96" applyNumberFormat="1" applyFont="1" applyFill="1" applyBorder="1" applyAlignment="1" applyProtection="1">
      <alignment horizontal="right" wrapText="1"/>
    </xf>
    <xf numFmtId="167" fontId="49" fillId="2" borderId="19" xfId="2" applyNumberFormat="1" applyFont="1" applyFill="1" applyBorder="1" applyAlignment="1" applyProtection="1">
      <alignment horizontal="right" wrapText="1"/>
    </xf>
    <xf numFmtId="168" fontId="49" fillId="2" borderId="19" xfId="96" applyNumberFormat="1" applyFont="1" applyFill="1" applyBorder="1" applyAlignment="1" applyProtection="1">
      <alignment horizontal="right" wrapText="1"/>
    </xf>
    <xf numFmtId="168" fontId="49" fillId="6" borderId="19" xfId="96" applyNumberFormat="1" applyFont="1" applyFill="1" applyBorder="1" applyAlignment="1" applyProtection="1">
      <alignment horizontal="right" wrapText="1"/>
    </xf>
    <xf numFmtId="0" fontId="46" fillId="2" borderId="0" xfId="0" applyFont="1" applyFill="1" applyProtection="1">
      <protection locked="0"/>
    </xf>
    <xf numFmtId="168" fontId="49" fillId="2" borderId="3" xfId="96" applyNumberFormat="1" applyFont="1" applyFill="1" applyBorder="1" applyAlignment="1" applyProtection="1">
      <alignment wrapText="1"/>
    </xf>
    <xf numFmtId="168" fontId="49" fillId="2" borderId="0" xfId="96" applyNumberFormat="1" applyFont="1" applyFill="1" applyBorder="1" applyAlignment="1" applyProtection="1">
      <alignment wrapText="1"/>
    </xf>
    <xf numFmtId="168" fontId="49" fillId="2" borderId="18" xfId="96" applyNumberFormat="1" applyFont="1" applyFill="1" applyBorder="1" applyAlignment="1" applyProtection="1">
      <alignment wrapText="1"/>
    </xf>
    <xf numFmtId="168" fontId="49" fillId="2" borderId="19" xfId="96" applyNumberFormat="1" applyFont="1" applyFill="1" applyBorder="1" applyAlignment="1" applyProtection="1">
      <alignment wrapText="1"/>
    </xf>
    <xf numFmtId="167" fontId="49" fillId="6" borderId="18" xfId="2" applyNumberFormat="1" applyFont="1" applyFill="1" applyBorder="1" applyAlignment="1" applyProtection="1">
      <alignment horizontal="right" wrapText="1"/>
    </xf>
    <xf numFmtId="167" fontId="28" fillId="2" borderId="0" xfId="0" applyNumberFormat="1" applyFont="1" applyFill="1" applyProtection="1">
      <protection locked="0"/>
    </xf>
    <xf numFmtId="0" fontId="43" fillId="3" borderId="5" xfId="0" applyFont="1" applyFill="1" applyBorder="1" applyAlignment="1" applyProtection="1">
      <alignment horizontal="left"/>
      <protection locked="0"/>
    </xf>
    <xf numFmtId="0" fontId="44" fillId="3" borderId="7" xfId="0" applyFont="1" applyFill="1" applyBorder="1" applyAlignment="1" applyProtection="1">
      <alignment horizontal="left"/>
      <protection locked="0"/>
    </xf>
    <xf numFmtId="0" fontId="44" fillId="3" borderId="5" xfId="0" applyFont="1" applyFill="1" applyBorder="1" applyAlignment="1" applyProtection="1">
      <alignment horizontal="left"/>
      <protection locked="0"/>
    </xf>
    <xf numFmtId="0" fontId="43" fillId="6" borderId="0" xfId="0" applyFont="1" applyFill="1" applyAlignment="1" applyProtection="1">
      <alignment horizontal="center"/>
      <protection locked="0"/>
    </xf>
    <xf numFmtId="167" fontId="43" fillId="6" borderId="0" xfId="2" applyNumberFormat="1" applyFont="1" applyFill="1" applyBorder="1" applyAlignment="1" applyProtection="1">
      <alignment horizontal="right"/>
      <protection locked="0"/>
    </xf>
    <xf numFmtId="168" fontId="43" fillId="6" borderId="0" xfId="96" applyNumberFormat="1" applyFont="1" applyFill="1" applyBorder="1" applyAlignment="1" applyProtection="1">
      <alignment horizontal="right"/>
      <protection locked="0"/>
    </xf>
    <xf numFmtId="0" fontId="25" fillId="3" borderId="35" xfId="0" applyFont="1" applyFill="1" applyBorder="1" applyAlignment="1" applyProtection="1">
      <alignment horizontal="center"/>
      <protection locked="0"/>
    </xf>
    <xf numFmtId="0" fontId="32" fillId="3" borderId="20" xfId="0" applyFont="1" applyFill="1" applyBorder="1" applyProtection="1">
      <protection locked="0"/>
    </xf>
    <xf numFmtId="0" fontId="25" fillId="3" borderId="7" xfId="0" applyFont="1" applyFill="1" applyBorder="1" applyAlignment="1" applyProtection="1">
      <alignment horizontal="center" wrapText="1"/>
      <protection locked="0"/>
    </xf>
    <xf numFmtId="0" fontId="27" fillId="3" borderId="35" xfId="0" applyFont="1" applyFill="1" applyBorder="1" applyAlignment="1" applyProtection="1">
      <alignment horizontal="center"/>
      <protection locked="0"/>
    </xf>
    <xf numFmtId="0" fontId="27" fillId="3" borderId="7" xfId="0" applyFont="1" applyFill="1" applyBorder="1" applyAlignment="1" applyProtection="1">
      <alignment horizontal="center" wrapText="1"/>
      <protection locked="0"/>
    </xf>
    <xf numFmtId="0" fontId="43" fillId="6" borderId="0" xfId="0" applyFont="1" applyFill="1" applyAlignment="1" applyProtection="1">
      <alignment horizontal="left"/>
      <protection locked="0"/>
    </xf>
    <xf numFmtId="167" fontId="50" fillId="2" borderId="15" xfId="2" applyNumberFormat="1" applyFont="1" applyFill="1" applyBorder="1" applyAlignment="1" applyProtection="1">
      <alignment horizontal="right" wrapText="1"/>
    </xf>
    <xf numFmtId="168" fontId="50" fillId="2" borderId="15" xfId="96" applyNumberFormat="1" applyFont="1" applyFill="1" applyBorder="1" applyAlignment="1" applyProtection="1">
      <alignment horizontal="right" wrapText="1"/>
    </xf>
    <xf numFmtId="40" fontId="50" fillId="2" borderId="15" xfId="2" applyNumberFormat="1" applyFont="1" applyFill="1" applyBorder="1" applyAlignment="1" applyProtection="1">
      <alignment horizontal="right" wrapText="1"/>
    </xf>
    <xf numFmtId="0" fontId="49" fillId="6" borderId="15" xfId="0" applyFont="1" applyFill="1" applyBorder="1" applyProtection="1">
      <protection locked="0"/>
    </xf>
    <xf numFmtId="0" fontId="49" fillId="2" borderId="0" xfId="0" applyFont="1" applyFill="1" applyProtection="1">
      <protection locked="0"/>
    </xf>
    <xf numFmtId="168" fontId="50" fillId="2" borderId="0" xfId="96" applyNumberFormat="1" applyFont="1" applyFill="1" applyBorder="1" applyAlignment="1" applyProtection="1">
      <alignment horizontal="center"/>
      <protection locked="0"/>
    </xf>
    <xf numFmtId="0" fontId="49" fillId="2" borderId="0" xfId="0" applyFont="1" applyFill="1" applyAlignment="1" applyProtection="1">
      <alignment wrapText="1"/>
      <protection locked="0"/>
    </xf>
    <xf numFmtId="0" fontId="27" fillId="3" borderId="35" xfId="0" applyFont="1" applyFill="1" applyBorder="1" applyProtection="1">
      <protection locked="0"/>
    </xf>
    <xf numFmtId="0" fontId="25" fillId="3" borderId="7" xfId="0" applyFont="1" applyFill="1" applyBorder="1" applyAlignment="1" applyProtection="1">
      <alignment horizontal="left"/>
      <protection locked="0"/>
    </xf>
    <xf numFmtId="0" fontId="27" fillId="3" borderId="7" xfId="0" applyFont="1" applyFill="1" applyBorder="1" applyAlignment="1" applyProtection="1">
      <alignment horizontal="left"/>
      <protection locked="0"/>
    </xf>
    <xf numFmtId="165" fontId="28" fillId="2" borderId="0" xfId="2" applyFont="1" applyFill="1" applyBorder="1" applyProtection="1">
      <protection locked="0"/>
    </xf>
    <xf numFmtId="0" fontId="52" fillId="2" borderId="0" xfId="0" applyFont="1" applyFill="1" applyAlignment="1" applyProtection="1">
      <alignment horizontal="left"/>
      <protection locked="0"/>
    </xf>
    <xf numFmtId="168" fontId="43" fillId="0" borderId="0" xfId="96" applyNumberFormat="1" applyFont="1" applyFill="1" applyBorder="1" applyAlignment="1" applyProtection="1">
      <alignment horizontal="right"/>
      <protection locked="0"/>
    </xf>
    <xf numFmtId="167" fontId="0" fillId="2" borderId="0" xfId="2" applyNumberFormat="1" applyFont="1" applyFill="1" applyProtection="1">
      <protection locked="0"/>
    </xf>
    <xf numFmtId="0" fontId="48" fillId="2" borderId="0" xfId="0" applyFont="1" applyFill="1" applyProtection="1">
      <protection locked="0"/>
    </xf>
    <xf numFmtId="0" fontId="0" fillId="0" borderId="0" xfId="0" applyProtection="1">
      <protection locked="0"/>
    </xf>
    <xf numFmtId="0" fontId="43" fillId="3" borderId="7" xfId="0" applyFont="1" applyFill="1" applyBorder="1" applyAlignment="1" applyProtection="1">
      <alignment horizontal="left" vertical="top"/>
      <protection locked="0"/>
    </xf>
    <xf numFmtId="0" fontId="44" fillId="3" borderId="7" xfId="0" applyFont="1" applyFill="1" applyBorder="1" applyAlignment="1" applyProtection="1">
      <alignment horizontal="left" vertical="top"/>
      <protection locked="0"/>
    </xf>
    <xf numFmtId="0" fontId="52" fillId="3" borderId="8" xfId="0" applyFont="1" applyFill="1" applyBorder="1" applyAlignment="1" applyProtection="1">
      <alignment horizontal="center" wrapText="1"/>
      <protection locked="0"/>
    </xf>
    <xf numFmtId="0" fontId="52" fillId="3" borderId="8" xfId="0" applyFont="1" applyFill="1" applyBorder="1" applyAlignment="1" applyProtection="1">
      <alignment horizontal="center" vertical="center" wrapText="1"/>
      <protection locked="0"/>
    </xf>
    <xf numFmtId="0" fontId="69" fillId="3" borderId="8" xfId="0" applyFont="1" applyFill="1" applyBorder="1" applyAlignment="1" applyProtection="1">
      <alignment horizontal="center" vertical="center" wrapText="1"/>
      <protection locked="0"/>
    </xf>
    <xf numFmtId="0" fontId="49" fillId="2" borderId="21" xfId="0" applyFont="1" applyFill="1" applyBorder="1" applyProtection="1">
      <protection locked="0"/>
    </xf>
    <xf numFmtId="165" fontId="0" fillId="2" borderId="0" xfId="0" applyNumberFormat="1" applyFill="1" applyProtection="1">
      <protection locked="0"/>
    </xf>
    <xf numFmtId="0" fontId="41" fillId="2" borderId="0" xfId="0" applyFont="1" applyFill="1" applyAlignment="1" applyProtection="1">
      <alignment wrapText="1"/>
      <protection locked="0"/>
    </xf>
    <xf numFmtId="0" fontId="43" fillId="2" borderId="7" xfId="0" applyFont="1" applyFill="1" applyBorder="1" applyAlignment="1" applyProtection="1">
      <alignment horizontal="left"/>
      <protection locked="0"/>
    </xf>
    <xf numFmtId="0" fontId="44" fillId="2" borderId="7" xfId="0" applyFont="1" applyFill="1" applyBorder="1" applyAlignment="1" applyProtection="1">
      <alignment horizontal="left"/>
      <protection locked="0"/>
    </xf>
    <xf numFmtId="167" fontId="49" fillId="2" borderId="21" xfId="2" applyNumberFormat="1" applyFont="1" applyFill="1" applyBorder="1" applyAlignment="1" applyProtection="1">
      <alignment horizontal="right" wrapText="1"/>
    </xf>
    <xf numFmtId="0" fontId="67" fillId="2" borderId="0" xfId="0" applyFont="1" applyFill="1" applyProtection="1">
      <protection locked="0"/>
    </xf>
    <xf numFmtId="165" fontId="27" fillId="2" borderId="0" xfId="2" applyFont="1" applyFill="1" applyBorder="1" applyProtection="1">
      <protection locked="0"/>
    </xf>
    <xf numFmtId="0" fontId="7" fillId="2" borderId="0" xfId="0" applyFont="1" applyFill="1" applyProtection="1">
      <protection locked="0"/>
    </xf>
    <xf numFmtId="167" fontId="46" fillId="2" borderId="0" xfId="2" applyNumberFormat="1" applyFont="1" applyFill="1" applyBorder="1" applyAlignment="1" applyProtection="1">
      <alignment horizontal="right"/>
      <protection locked="0"/>
    </xf>
    <xf numFmtId="168" fontId="46" fillId="2" borderId="0" xfId="96" applyNumberFormat="1" applyFont="1" applyFill="1" applyBorder="1" applyAlignment="1" applyProtection="1">
      <alignment horizontal="center"/>
      <protection locked="0"/>
    </xf>
    <xf numFmtId="168" fontId="46" fillId="2" borderId="0" xfId="96" applyNumberFormat="1" applyFont="1" applyFill="1" applyBorder="1" applyAlignment="1" applyProtection="1">
      <alignment horizontal="right"/>
      <protection locked="0"/>
    </xf>
    <xf numFmtId="0" fontId="7" fillId="2" borderId="0" xfId="0" applyFont="1" applyFill="1" applyAlignment="1" applyProtection="1">
      <alignment wrapText="1"/>
      <protection locked="0"/>
    </xf>
    <xf numFmtId="167" fontId="48" fillId="2" borderId="0" xfId="2" applyNumberFormat="1" applyFont="1" applyFill="1" applyBorder="1" applyAlignment="1" applyProtection="1">
      <alignment horizontal="right"/>
      <protection locked="0"/>
    </xf>
    <xf numFmtId="168" fontId="48" fillId="2" borderId="0" xfId="96" applyNumberFormat="1" applyFont="1" applyFill="1" applyBorder="1" applyAlignment="1" applyProtection="1">
      <alignment horizontal="center"/>
      <protection locked="0"/>
    </xf>
    <xf numFmtId="168" fontId="48" fillId="2" borderId="0" xfId="96" applyNumberFormat="1" applyFont="1" applyFill="1" applyBorder="1" applyAlignment="1" applyProtection="1">
      <alignment horizontal="right"/>
      <protection locked="0"/>
    </xf>
    <xf numFmtId="0" fontId="25" fillId="2" borderId="22" xfId="0" applyFont="1" applyFill="1" applyBorder="1" applyAlignment="1" applyProtection="1">
      <alignment wrapText="1"/>
      <protection locked="0"/>
    </xf>
    <xf numFmtId="0" fontId="31" fillId="2" borderId="22" xfId="0" applyFont="1" applyFill="1" applyBorder="1" applyAlignment="1" applyProtection="1">
      <alignment wrapText="1"/>
      <protection locked="0"/>
    </xf>
    <xf numFmtId="0" fontId="25" fillId="2" borderId="0" xfId="0" applyFont="1" applyFill="1" applyAlignment="1" applyProtection="1">
      <alignment wrapText="1"/>
      <protection locked="0"/>
    </xf>
    <xf numFmtId="0" fontId="19" fillId="2" borderId="0" xfId="93" applyFont="1" applyFill="1" applyAlignment="1" applyProtection="1">
      <alignment horizontal="left" vertical="top"/>
      <protection locked="0"/>
    </xf>
    <xf numFmtId="0" fontId="20" fillId="2" borderId="0" xfId="93" applyFont="1" applyFill="1" applyAlignment="1" applyProtection="1">
      <alignment horizontal="center" vertical="center"/>
      <protection locked="0"/>
    </xf>
    <xf numFmtId="0" fontId="20" fillId="2" borderId="0" xfId="93" applyFont="1" applyFill="1" applyAlignment="1" applyProtection="1">
      <alignment horizontal="left" vertical="center" wrapText="1"/>
      <protection locked="0"/>
    </xf>
    <xf numFmtId="0" fontId="23" fillId="2" borderId="0" xfId="0" applyFont="1" applyFill="1" applyAlignment="1" applyProtection="1">
      <alignment horizontal="center"/>
      <protection locked="0"/>
    </xf>
    <xf numFmtId="0" fontId="39" fillId="2" borderId="0" xfId="0" applyFont="1" applyFill="1" applyAlignment="1" applyProtection="1">
      <alignment horizontal="center"/>
      <protection locked="0"/>
    </xf>
    <xf numFmtId="0" fontId="40" fillId="2" borderId="0" xfId="0" applyFont="1" applyFill="1" applyAlignment="1" applyProtection="1">
      <alignment horizontal="center"/>
      <protection locked="0"/>
    </xf>
    <xf numFmtId="0" fontId="41" fillId="2" borderId="0" xfId="0" applyFont="1" applyFill="1" applyAlignment="1" applyProtection="1">
      <alignment horizontal="center"/>
      <protection locked="0"/>
    </xf>
    <xf numFmtId="167" fontId="27" fillId="2" borderId="0" xfId="2" applyNumberFormat="1" applyFont="1" applyFill="1" applyBorder="1" applyProtection="1">
      <protection locked="0"/>
    </xf>
    <xf numFmtId="165" fontId="27" fillId="2" borderId="0" xfId="2" applyFont="1" applyFill="1" applyBorder="1" applyAlignment="1" applyProtection="1">
      <alignment horizontal="center"/>
      <protection locked="0"/>
    </xf>
    <xf numFmtId="167" fontId="25" fillId="2" borderId="0" xfId="0" applyNumberFormat="1" applyFont="1" applyFill="1" applyAlignment="1" applyProtection="1">
      <alignment horizontal="right"/>
      <protection locked="0"/>
    </xf>
    <xf numFmtId="165" fontId="25" fillId="2" borderId="0" xfId="2" applyFont="1" applyFill="1" applyBorder="1" applyAlignment="1" applyProtection="1">
      <alignment horizontal="center"/>
      <protection locked="0"/>
    </xf>
    <xf numFmtId="165" fontId="25" fillId="2" borderId="0" xfId="2" applyFont="1" applyFill="1" applyBorder="1" applyAlignment="1" applyProtection="1">
      <alignment horizontal="right"/>
      <protection locked="0"/>
    </xf>
    <xf numFmtId="43" fontId="23" fillId="2" borderId="0" xfId="0" applyNumberFormat="1" applyFont="1" applyFill="1" applyProtection="1">
      <protection locked="0"/>
    </xf>
    <xf numFmtId="0" fontId="54" fillId="2" borderId="0" xfId="0" applyFont="1" applyFill="1" applyAlignment="1" applyProtection="1">
      <alignment horizontal="center"/>
      <protection locked="0"/>
    </xf>
    <xf numFmtId="0" fontId="55" fillId="2" borderId="0" xfId="0" applyFont="1" applyFill="1" applyAlignment="1" applyProtection="1">
      <alignment horizontal="center"/>
      <protection locked="0"/>
    </xf>
    <xf numFmtId="165" fontId="55" fillId="2" borderId="0" xfId="2" applyFont="1" applyFill="1" applyBorder="1" applyAlignment="1" applyProtection="1">
      <alignment horizontal="center"/>
      <protection locked="0"/>
    </xf>
    <xf numFmtId="167" fontId="28" fillId="2" borderId="0" xfId="2" applyNumberFormat="1" applyFont="1" applyFill="1" applyBorder="1" applyProtection="1">
      <protection locked="0"/>
    </xf>
    <xf numFmtId="165" fontId="28" fillId="2" borderId="0" xfId="2" applyFont="1" applyFill="1" applyBorder="1" applyAlignment="1" applyProtection="1">
      <alignment horizontal="center"/>
      <protection locked="0"/>
    </xf>
    <xf numFmtId="0" fontId="35" fillId="2" borderId="0" xfId="0" applyFont="1" applyFill="1" applyProtection="1">
      <protection locked="0"/>
    </xf>
    <xf numFmtId="167" fontId="35" fillId="2" borderId="0" xfId="0" applyNumberFormat="1" applyFont="1" applyFill="1" applyAlignment="1" applyProtection="1">
      <alignment horizontal="right"/>
      <protection locked="0"/>
    </xf>
    <xf numFmtId="165" fontId="35" fillId="2" borderId="0" xfId="2" applyFont="1" applyFill="1" applyBorder="1" applyAlignment="1" applyProtection="1">
      <alignment horizontal="center"/>
      <protection locked="0"/>
    </xf>
    <xf numFmtId="165" fontId="35" fillId="2" borderId="0" xfId="2" applyFont="1" applyFill="1" applyBorder="1" applyAlignment="1" applyProtection="1">
      <alignment horizontal="right"/>
      <protection locked="0"/>
    </xf>
    <xf numFmtId="0" fontId="7" fillId="5" borderId="0" xfId="0" applyFont="1" applyFill="1" applyProtection="1">
      <protection locked="0"/>
    </xf>
    <xf numFmtId="0" fontId="41" fillId="2" borderId="15" xfId="0" applyFont="1" applyFill="1" applyBorder="1" applyAlignment="1" applyProtection="1">
      <alignment horizontal="left" wrapText="1"/>
      <protection locked="0"/>
    </xf>
    <xf numFmtId="40" fontId="7" fillId="5" borderId="11" xfId="2" applyNumberFormat="1" applyFont="1" applyFill="1" applyBorder="1" applyAlignment="1" applyProtection="1">
      <alignment horizontal="right" wrapText="1"/>
    </xf>
    <xf numFmtId="168" fontId="27" fillId="6" borderId="22" xfId="2" applyNumberFormat="1" applyFont="1" applyFill="1" applyBorder="1" applyAlignment="1" applyProtection="1">
      <alignment horizontal="right" wrapText="1"/>
      <protection locked="0"/>
    </xf>
    <xf numFmtId="0" fontId="81" fillId="2" borderId="0" xfId="0" applyFont="1" applyFill="1"/>
    <xf numFmtId="3" fontId="31" fillId="6" borderId="22" xfId="0" applyNumberFormat="1" applyFont="1" applyFill="1" applyBorder="1" applyAlignment="1" applyProtection="1">
      <alignment horizontal="right" wrapText="1"/>
      <protection locked="0"/>
    </xf>
    <xf numFmtId="3" fontId="31" fillId="2" borderId="0" xfId="0" applyNumberFormat="1" applyFont="1" applyFill="1" applyAlignment="1" applyProtection="1">
      <alignment horizontal="right" wrapText="1"/>
      <protection locked="0"/>
    </xf>
    <xf numFmtId="0" fontId="35" fillId="2" borderId="0" xfId="0" applyFont="1" applyFill="1" applyAlignment="1" applyProtection="1">
      <alignment horizontal="left" wrapText="1"/>
      <protection locked="0"/>
    </xf>
    <xf numFmtId="168" fontId="49" fillId="6" borderId="3" xfId="96" applyNumberFormat="1" applyFont="1" applyFill="1" applyBorder="1" applyAlignment="1" applyProtection="1">
      <alignment horizontal="right" wrapText="1"/>
    </xf>
    <xf numFmtId="168" fontId="49" fillId="6" borderId="3" xfId="96" applyNumberFormat="1" applyFont="1" applyFill="1" applyBorder="1" applyAlignment="1" applyProtection="1">
      <alignment wrapText="1"/>
    </xf>
    <xf numFmtId="168" fontId="49" fillId="6" borderId="0" xfId="96" applyNumberFormat="1" applyFont="1" applyFill="1" applyBorder="1" applyAlignment="1" applyProtection="1">
      <alignment wrapText="1"/>
    </xf>
    <xf numFmtId="168" fontId="49" fillId="6" borderId="18" xfId="96" applyNumberFormat="1" applyFont="1" applyFill="1" applyBorder="1" applyAlignment="1" applyProtection="1">
      <alignment wrapText="1"/>
    </xf>
    <xf numFmtId="168" fontId="49" fillId="6" borderId="19" xfId="96" applyNumberFormat="1" applyFont="1" applyFill="1" applyBorder="1" applyAlignment="1" applyProtection="1">
      <alignment wrapText="1"/>
    </xf>
    <xf numFmtId="0" fontId="49" fillId="2" borderId="15" xfId="0" applyFont="1" applyFill="1" applyBorder="1" applyProtection="1">
      <protection locked="0"/>
    </xf>
    <xf numFmtId="167" fontId="27" fillId="2" borderId="0" xfId="0" applyNumberFormat="1" applyFont="1" applyFill="1" applyProtection="1">
      <protection locked="0"/>
    </xf>
    <xf numFmtId="0" fontId="25" fillId="2" borderId="11" xfId="0" applyFont="1" applyFill="1" applyBorder="1" applyProtection="1">
      <protection locked="0"/>
    </xf>
    <xf numFmtId="0" fontId="25" fillId="2" borderId="11" xfId="0" applyFont="1" applyFill="1" applyBorder="1" applyAlignment="1" applyProtection="1">
      <alignment vertical="top" wrapText="1"/>
      <protection locked="0"/>
    </xf>
    <xf numFmtId="0" fontId="25" fillId="2" borderId="0" xfId="0" applyFont="1" applyFill="1" applyAlignment="1" applyProtection="1">
      <alignment vertical="top" wrapText="1"/>
      <protection locked="0"/>
    </xf>
    <xf numFmtId="0" fontId="49" fillId="2" borderId="11" xfId="0" applyFont="1" applyFill="1" applyBorder="1" applyAlignment="1" applyProtection="1">
      <alignment horizontal="left" vertical="top" wrapText="1"/>
      <protection locked="0"/>
    </xf>
    <xf numFmtId="3" fontId="27" fillId="2" borderId="0" xfId="0" applyNumberFormat="1" applyFont="1" applyFill="1" applyProtection="1">
      <protection locked="0"/>
    </xf>
    <xf numFmtId="0" fontId="27" fillId="0" borderId="19" xfId="0" applyFont="1" applyBorder="1" applyProtection="1">
      <protection locked="0"/>
    </xf>
    <xf numFmtId="0" fontId="49" fillId="2" borderId="19" xfId="0" applyFont="1" applyFill="1" applyBorder="1" applyAlignment="1" applyProtection="1">
      <alignment horizontal="left"/>
      <protection locked="0"/>
    </xf>
    <xf numFmtId="167" fontId="38" fillId="5" borderId="11" xfId="2" applyNumberFormat="1" applyFont="1" applyFill="1" applyBorder="1" applyAlignment="1" applyProtection="1">
      <alignment horizontal="right" wrapText="1"/>
    </xf>
    <xf numFmtId="167" fontId="38" fillId="7" borderId="11" xfId="2" applyNumberFormat="1" applyFont="1" applyFill="1" applyBorder="1" applyAlignment="1" applyProtection="1">
      <alignment horizontal="right" wrapText="1"/>
    </xf>
    <xf numFmtId="0" fontId="25" fillId="2" borderId="11" xfId="0" applyFont="1" applyFill="1" applyBorder="1" applyAlignment="1" applyProtection="1">
      <alignment vertical="center"/>
      <protection locked="0"/>
    </xf>
    <xf numFmtId="0" fontId="25" fillId="2" borderId="11" xfId="0" applyFont="1" applyFill="1" applyBorder="1" applyAlignment="1" applyProtection="1">
      <alignment vertical="center" wrapText="1"/>
      <protection locked="0"/>
    </xf>
    <xf numFmtId="165" fontId="23" fillId="2" borderId="0" xfId="2" applyFont="1" applyFill="1" applyBorder="1" applyProtection="1">
      <protection locked="0"/>
    </xf>
    <xf numFmtId="165" fontId="25" fillId="3" borderId="7" xfId="2" applyFont="1" applyFill="1" applyBorder="1" applyAlignment="1" applyProtection="1">
      <alignment horizontal="center"/>
      <protection locked="0"/>
    </xf>
    <xf numFmtId="165" fontId="27" fillId="3" borderId="7" xfId="2" applyFont="1" applyFill="1" applyBorder="1" applyAlignment="1" applyProtection="1">
      <alignment horizontal="center"/>
      <protection locked="0"/>
    </xf>
    <xf numFmtId="165" fontId="28" fillId="2" borderId="0" xfId="2" applyFont="1" applyFill="1" applyProtection="1">
      <protection locked="0"/>
    </xf>
    <xf numFmtId="167" fontId="7" fillId="5" borderId="0" xfId="2" applyNumberFormat="1" applyFont="1" applyFill="1" applyBorder="1" applyAlignment="1" applyProtection="1">
      <alignment horizontal="right" wrapText="1"/>
    </xf>
    <xf numFmtId="0" fontId="45" fillId="6" borderId="0" xfId="0" applyFont="1" applyFill="1" applyAlignment="1" applyProtection="1">
      <alignment horizontal="center"/>
      <protection locked="0"/>
    </xf>
    <xf numFmtId="0" fontId="27" fillId="6" borderId="7" xfId="0" applyFont="1" applyFill="1" applyBorder="1" applyAlignment="1" applyProtection="1">
      <alignment horizontal="center"/>
      <protection locked="0"/>
    </xf>
    <xf numFmtId="167" fontId="50" fillId="6" borderId="0" xfId="2" applyNumberFormat="1" applyFont="1" applyFill="1" applyBorder="1" applyAlignment="1" applyProtection="1">
      <alignment horizontal="right"/>
      <protection locked="0"/>
    </xf>
    <xf numFmtId="168" fontId="50" fillId="6" borderId="0" xfId="96" applyNumberFormat="1" applyFont="1" applyFill="1" applyBorder="1" applyAlignment="1" applyProtection="1">
      <alignment horizontal="center"/>
      <protection locked="0"/>
    </xf>
    <xf numFmtId="168" fontId="50" fillId="6" borderId="0" xfId="96" applyNumberFormat="1" applyFont="1" applyFill="1" applyBorder="1" applyAlignment="1" applyProtection="1">
      <alignment horizontal="right"/>
      <protection locked="0"/>
    </xf>
    <xf numFmtId="0" fontId="45" fillId="6" borderId="0" xfId="0" applyFont="1" applyFill="1" applyAlignment="1">
      <alignment horizontal="center"/>
    </xf>
    <xf numFmtId="0" fontId="35" fillId="6" borderId="0" xfId="0" applyFont="1" applyFill="1" applyAlignment="1" applyProtection="1">
      <alignment horizontal="left" wrapText="1"/>
      <protection locked="0"/>
    </xf>
    <xf numFmtId="167" fontId="28" fillId="2" borderId="0" xfId="2" applyNumberFormat="1" applyFont="1" applyFill="1" applyProtection="1">
      <protection locked="0"/>
    </xf>
    <xf numFmtId="0" fontId="49" fillId="2" borderId="18" xfId="0" applyFont="1" applyFill="1" applyBorder="1" applyAlignment="1" applyProtection="1">
      <alignment horizontal="left" vertical="top" wrapText="1"/>
      <protection locked="0"/>
    </xf>
    <xf numFmtId="167" fontId="38" fillId="5" borderId="18" xfId="2" applyNumberFormat="1" applyFont="1" applyFill="1" applyBorder="1" applyAlignment="1" applyProtection="1">
      <alignment horizontal="right" wrapText="1"/>
    </xf>
    <xf numFmtId="0" fontId="59" fillId="2" borderId="0" xfId="0" applyFont="1" applyFill="1"/>
    <xf numFmtId="0" fontId="43" fillId="3" borderId="7" xfId="0" applyFont="1" applyFill="1" applyBorder="1" applyAlignment="1" applyProtection="1">
      <alignment horizontal="left" vertical="top" wrapText="1"/>
      <protection locked="0"/>
    </xf>
    <xf numFmtId="0" fontId="43" fillId="3" borderId="7" xfId="0" applyFont="1" applyFill="1" applyBorder="1" applyAlignment="1">
      <alignment vertical="center" wrapText="1"/>
    </xf>
    <xf numFmtId="3" fontId="27" fillId="3" borderId="5" xfId="0" applyNumberFormat="1" applyFont="1" applyFill="1" applyBorder="1" applyProtection="1">
      <protection locked="0"/>
    </xf>
    <xf numFmtId="0" fontId="20" fillId="2" borderId="0" xfId="93" applyFont="1" applyFill="1" applyAlignment="1" applyProtection="1">
      <alignment horizontal="left" vertical="center"/>
      <protection locked="0" hidden="1"/>
    </xf>
    <xf numFmtId="168" fontId="7" fillId="6" borderId="11" xfId="96" applyNumberFormat="1" applyFont="1" applyFill="1" applyBorder="1" applyAlignment="1" applyProtection="1">
      <alignment horizontal="right" wrapText="1"/>
    </xf>
    <xf numFmtId="165" fontId="7" fillId="6" borderId="11" xfId="2" applyFont="1" applyFill="1" applyBorder="1" applyAlignment="1" applyProtection="1">
      <alignment horizontal="right" wrapText="1"/>
    </xf>
    <xf numFmtId="167" fontId="49" fillId="6" borderId="19" xfId="2" applyNumberFormat="1" applyFont="1" applyFill="1" applyBorder="1" applyAlignment="1" applyProtection="1">
      <alignment horizontal="right" wrapText="1"/>
    </xf>
    <xf numFmtId="40" fontId="7" fillId="7" borderId="11" xfId="2" applyNumberFormat="1" applyFont="1" applyFill="1" applyBorder="1" applyAlignment="1" applyProtection="1">
      <alignment horizontal="right" wrapText="1"/>
    </xf>
    <xf numFmtId="0" fontId="16" fillId="6" borderId="0" xfId="93" applyFont="1" applyFill="1" applyProtection="1">
      <protection locked="0"/>
    </xf>
    <xf numFmtId="0" fontId="83" fillId="6" borderId="0" xfId="0" applyFont="1" applyFill="1" applyAlignment="1">
      <alignment vertical="center"/>
    </xf>
    <xf numFmtId="0" fontId="56" fillId="6" borderId="0" xfId="0" applyFont="1" applyFill="1" applyAlignment="1">
      <alignment vertical="center"/>
    </xf>
    <xf numFmtId="166" fontId="23" fillId="2" borderId="0" xfId="96" applyNumberFormat="1" applyFont="1" applyFill="1" applyBorder="1" applyProtection="1">
      <protection locked="0"/>
    </xf>
    <xf numFmtId="0" fontId="51" fillId="6" borderId="0" xfId="0" applyFont="1" applyFill="1" applyProtection="1">
      <protection locked="0"/>
    </xf>
    <xf numFmtId="0" fontId="83" fillId="6" borderId="0" xfId="0" applyFont="1" applyFill="1" applyAlignment="1">
      <alignment horizontal="left"/>
    </xf>
    <xf numFmtId="0" fontId="58" fillId="6" borderId="0" xfId="0" applyFont="1" applyFill="1"/>
    <xf numFmtId="0" fontId="74" fillId="6" borderId="0" xfId="0" applyFont="1" applyFill="1" applyAlignment="1">
      <alignment horizontal="left"/>
    </xf>
    <xf numFmtId="0" fontId="75" fillId="6" borderId="0" xfId="0" applyFont="1" applyFill="1" applyAlignment="1">
      <alignment horizontal="left" vertical="top" wrapText="1"/>
    </xf>
    <xf numFmtId="167" fontId="7" fillId="7" borderId="19" xfId="2" applyNumberFormat="1" applyFont="1" applyFill="1" applyBorder="1" applyAlignment="1" applyProtection="1">
      <alignment horizontal="right" wrapText="1"/>
    </xf>
    <xf numFmtId="165" fontId="7" fillId="7" borderId="11" xfId="2" applyFont="1" applyFill="1" applyBorder="1" applyAlignment="1" applyProtection="1">
      <alignment horizontal="right" wrapText="1"/>
    </xf>
    <xf numFmtId="0" fontId="49" fillId="6" borderId="23" xfId="0" applyFont="1" applyFill="1" applyBorder="1" applyProtection="1">
      <protection locked="0"/>
    </xf>
    <xf numFmtId="167" fontId="49" fillId="2" borderId="24" xfId="2" applyNumberFormat="1" applyFont="1" applyFill="1" applyBorder="1" applyAlignment="1" applyProtection="1">
      <alignment horizontal="right" wrapText="1"/>
    </xf>
    <xf numFmtId="167" fontId="50" fillId="2" borderId="0" xfId="2" applyNumberFormat="1" applyFont="1" applyFill="1" applyBorder="1" applyAlignment="1" applyProtection="1">
      <alignment horizontal="right" wrapText="1"/>
    </xf>
    <xf numFmtId="0" fontId="48" fillId="2" borderId="0" xfId="0" applyFont="1" applyFill="1" applyAlignment="1" applyProtection="1">
      <alignment horizontal="center"/>
      <protection locked="0"/>
    </xf>
    <xf numFmtId="167" fontId="31" fillId="6" borderId="22" xfId="2" applyNumberFormat="1" applyFont="1" applyFill="1" applyBorder="1" applyAlignment="1" applyProtection="1">
      <alignment horizontal="right" wrapText="1"/>
      <protection locked="0"/>
    </xf>
    <xf numFmtId="9" fontId="43" fillId="6" borderId="0" xfId="96" applyFont="1" applyFill="1" applyBorder="1" applyAlignment="1" applyProtection="1">
      <alignment horizontal="right"/>
      <protection locked="0"/>
    </xf>
    <xf numFmtId="167" fontId="68" fillId="2" borderId="0" xfId="2" applyNumberFormat="1" applyFont="1" applyFill="1" applyAlignment="1" applyProtection="1">
      <protection locked="0"/>
    </xf>
    <xf numFmtId="0" fontId="58" fillId="2" borderId="0" xfId="0" applyFont="1" applyFill="1" applyAlignment="1">
      <alignment horizontal="left" wrapText="1"/>
    </xf>
    <xf numFmtId="167" fontId="7" fillId="6" borderId="0" xfId="2" applyNumberFormat="1" applyFont="1" applyFill="1" applyProtection="1">
      <protection locked="0"/>
    </xf>
    <xf numFmtId="0" fontId="49" fillId="2" borderId="17" xfId="0" applyFont="1" applyFill="1" applyBorder="1" applyProtection="1">
      <protection locked="0"/>
    </xf>
    <xf numFmtId="0" fontId="41" fillId="2" borderId="0" xfId="0" applyFont="1" applyFill="1" applyProtection="1">
      <protection locked="0"/>
    </xf>
    <xf numFmtId="0" fontId="49" fillId="2" borderId="18" xfId="0" applyFont="1" applyFill="1" applyBorder="1" applyProtection="1">
      <protection locked="0"/>
    </xf>
    <xf numFmtId="0" fontId="41" fillId="2" borderId="19" xfId="0" applyFont="1" applyFill="1" applyBorder="1" applyProtection="1">
      <protection locked="0"/>
    </xf>
    <xf numFmtId="0" fontId="41" fillId="2" borderId="21" xfId="0" applyFont="1" applyFill="1" applyBorder="1" applyProtection="1">
      <protection locked="0"/>
    </xf>
    <xf numFmtId="168" fontId="49" fillId="2" borderId="24" xfId="96" applyNumberFormat="1" applyFont="1" applyFill="1" applyBorder="1" applyAlignment="1" applyProtection="1">
      <alignment horizontal="right" wrapText="1"/>
    </xf>
    <xf numFmtId="168" fontId="49" fillId="2" borderId="15" xfId="96" applyNumberFormat="1" applyFont="1" applyFill="1" applyBorder="1" applyAlignment="1" applyProtection="1">
      <alignment wrapText="1"/>
    </xf>
    <xf numFmtId="167" fontId="49" fillId="0" borderId="15" xfId="2" applyNumberFormat="1" applyFont="1" applyFill="1" applyBorder="1" applyAlignment="1" applyProtection="1">
      <alignment horizontal="right" wrapText="1"/>
    </xf>
    <xf numFmtId="165" fontId="49" fillId="2" borderId="15" xfId="2" applyFont="1" applyFill="1" applyBorder="1" applyAlignment="1" applyProtection="1">
      <alignment horizontal="right" wrapText="1"/>
    </xf>
    <xf numFmtId="168" fontId="7" fillId="5" borderId="10" xfId="2" applyNumberFormat="1" applyFont="1" applyFill="1" applyBorder="1" applyAlignment="1" applyProtection="1">
      <alignment horizontal="right" wrapText="1"/>
    </xf>
    <xf numFmtId="168" fontId="7" fillId="5" borderId="0" xfId="2" applyNumberFormat="1" applyFont="1" applyFill="1" applyBorder="1" applyAlignment="1" applyProtection="1">
      <alignment horizontal="right" wrapText="1"/>
    </xf>
    <xf numFmtId="167" fontId="49" fillId="0" borderId="3" xfId="2" applyNumberFormat="1" applyFont="1" applyFill="1" applyBorder="1" applyAlignment="1" applyProtection="1">
      <alignment horizontal="right" wrapText="1"/>
    </xf>
    <xf numFmtId="167" fontId="49" fillId="2" borderId="15" xfId="2" applyNumberFormat="1" applyFont="1" applyFill="1" applyBorder="1" applyAlignment="1" applyProtection="1">
      <alignment wrapText="1"/>
      <protection locked="0"/>
    </xf>
    <xf numFmtId="167" fontId="49" fillId="6" borderId="15" xfId="2" applyNumberFormat="1" applyFont="1" applyFill="1" applyBorder="1" applyProtection="1">
      <protection locked="0"/>
    </xf>
    <xf numFmtId="0" fontId="96" fillId="2" borderId="0" xfId="0" applyFont="1" applyFill="1" applyProtection="1">
      <protection locked="0"/>
    </xf>
    <xf numFmtId="0" fontId="51" fillId="6" borderId="0" xfId="0" applyFont="1" applyFill="1" applyAlignment="1" applyProtection="1">
      <alignment horizontal="center"/>
      <protection locked="0"/>
    </xf>
    <xf numFmtId="0" fontId="43" fillId="6" borderId="0" xfId="0" applyFont="1" applyFill="1" applyProtection="1">
      <protection locked="0"/>
    </xf>
    <xf numFmtId="0" fontId="35" fillId="2" borderId="0" xfId="93" applyFont="1" applyFill="1" applyProtection="1">
      <protection locked="0"/>
    </xf>
    <xf numFmtId="0" fontId="35" fillId="0" borderId="11" xfId="0" applyFont="1" applyBorder="1" applyProtection="1">
      <protection locked="0"/>
    </xf>
    <xf numFmtId="0" fontId="27" fillId="3" borderId="35" xfId="0" applyFont="1" applyFill="1" applyBorder="1" applyAlignment="1" applyProtection="1">
      <alignment horizontal="right"/>
      <protection locked="0"/>
    </xf>
    <xf numFmtId="0" fontId="25" fillId="3" borderId="7" xfId="0" applyFont="1" applyFill="1" applyBorder="1" applyProtection="1">
      <protection locked="0"/>
    </xf>
    <xf numFmtId="0" fontId="25" fillId="3" borderId="35" xfId="0" applyFont="1" applyFill="1" applyBorder="1" applyProtection="1">
      <protection locked="0"/>
    </xf>
    <xf numFmtId="0" fontId="27" fillId="3" borderId="7" xfId="0" applyFont="1" applyFill="1" applyBorder="1" applyProtection="1">
      <protection locked="0"/>
    </xf>
    <xf numFmtId="40" fontId="49" fillId="2" borderId="15" xfId="2" applyNumberFormat="1" applyFont="1" applyFill="1" applyBorder="1" applyAlignment="1" applyProtection="1">
      <alignment horizontal="right" wrapText="1"/>
    </xf>
    <xf numFmtId="40" fontId="49" fillId="2" borderId="15" xfId="96" applyNumberFormat="1" applyFont="1" applyFill="1" applyBorder="1" applyAlignment="1" applyProtection="1">
      <alignment horizontal="right" wrapText="1"/>
    </xf>
    <xf numFmtId="0" fontId="56" fillId="6" borderId="0" xfId="0" applyFont="1" applyFill="1" applyAlignment="1">
      <alignment horizontal="left"/>
    </xf>
    <xf numFmtId="0" fontId="58" fillId="6" borderId="0" xfId="0" applyFont="1" applyFill="1" applyAlignment="1">
      <alignment horizontal="left" vertical="top" wrapText="1"/>
    </xf>
    <xf numFmtId="0" fontId="15" fillId="6" borderId="0" xfId="93" applyFont="1" applyFill="1" applyAlignment="1" applyProtection="1">
      <alignment vertical="center" wrapText="1"/>
      <protection locked="0"/>
    </xf>
    <xf numFmtId="167" fontId="49" fillId="2" borderId="16" xfId="2" applyNumberFormat="1" applyFont="1" applyFill="1" applyBorder="1" applyAlignment="1" applyProtection="1">
      <alignment horizontal="right" wrapText="1"/>
    </xf>
    <xf numFmtId="0" fontId="117" fillId="6" borderId="0" xfId="0" applyFont="1" applyFill="1" applyAlignment="1">
      <alignment horizontal="left" wrapText="1"/>
    </xf>
    <xf numFmtId="167" fontId="7" fillId="6" borderId="11" xfId="2" applyNumberFormat="1" applyFont="1" applyFill="1" applyBorder="1" applyAlignment="1" applyProtection="1">
      <alignment horizontal="right" wrapText="1"/>
    </xf>
    <xf numFmtId="167" fontId="49" fillId="6" borderId="0" xfId="2" applyNumberFormat="1" applyFont="1" applyFill="1" applyBorder="1" applyAlignment="1" applyProtection="1">
      <alignment horizontal="right" wrapText="1"/>
    </xf>
    <xf numFmtId="165" fontId="49" fillId="6" borderId="15" xfId="2" applyFont="1" applyFill="1" applyBorder="1" applyAlignment="1" applyProtection="1">
      <alignment horizontal="right" wrapText="1"/>
    </xf>
    <xf numFmtId="0" fontId="118" fillId="6" borderId="0" xfId="43" applyFont="1" applyFill="1" applyBorder="1" applyAlignment="1" applyProtection="1"/>
    <xf numFmtId="0" fontId="119" fillId="6" borderId="0" xfId="0" applyFont="1" applyFill="1"/>
    <xf numFmtId="0" fontId="118" fillId="6" borderId="0" xfId="43" applyFont="1" applyFill="1" applyAlignment="1" applyProtection="1"/>
    <xf numFmtId="0" fontId="9" fillId="6" borderId="0" xfId="0" applyFont="1" applyFill="1"/>
    <xf numFmtId="0" fontId="25" fillId="2" borderId="18" xfId="0" applyFont="1" applyFill="1" applyBorder="1" applyAlignment="1" applyProtection="1">
      <alignment vertical="center" wrapText="1"/>
      <protection locked="0"/>
    </xf>
    <xf numFmtId="167" fontId="38" fillId="7" borderId="18" xfId="2" applyNumberFormat="1" applyFont="1" applyFill="1" applyBorder="1" applyAlignment="1" applyProtection="1">
      <alignment horizontal="right" wrapText="1"/>
    </xf>
    <xf numFmtId="0" fontId="49" fillId="2" borderId="11" xfId="0" applyFont="1" applyFill="1" applyBorder="1" applyAlignment="1" applyProtection="1">
      <alignment vertical="top" wrapText="1"/>
      <protection locked="0"/>
    </xf>
    <xf numFmtId="0" fontId="49" fillId="2" borderId="11" xfId="0" applyFont="1" applyFill="1" applyBorder="1" applyProtection="1">
      <protection locked="0"/>
    </xf>
    <xf numFmtId="0" fontId="49" fillId="2" borderId="11" xfId="0" applyFont="1" applyFill="1" applyBorder="1" applyAlignment="1" applyProtection="1">
      <alignment vertical="center"/>
      <protection locked="0"/>
    </xf>
    <xf numFmtId="0" fontId="43" fillId="6" borderId="2" xfId="0" applyFont="1" applyFill="1" applyBorder="1" applyProtection="1">
      <protection locked="0"/>
    </xf>
    <xf numFmtId="167" fontId="43" fillId="6" borderId="2" xfId="0" applyNumberFormat="1" applyFont="1" applyFill="1" applyBorder="1" applyAlignment="1">
      <alignment horizontal="right" wrapText="1"/>
    </xf>
    <xf numFmtId="40" fontId="43" fillId="6" borderId="2" xfId="2" applyNumberFormat="1" applyFont="1" applyFill="1" applyBorder="1" applyAlignment="1" applyProtection="1">
      <alignment horizontal="right" wrapText="1"/>
    </xf>
    <xf numFmtId="165" fontId="43" fillId="6" borderId="2" xfId="2" applyFont="1" applyFill="1" applyBorder="1" applyAlignment="1" applyProtection="1">
      <alignment horizontal="right" wrapText="1"/>
    </xf>
    <xf numFmtId="0" fontId="52" fillId="6" borderId="25" xfId="0" applyFont="1" applyFill="1" applyBorder="1" applyAlignment="1" applyProtection="1">
      <alignment horizontal="left"/>
      <protection locked="0"/>
    </xf>
    <xf numFmtId="167" fontId="38" fillId="7" borderId="25" xfId="2" applyNumberFormat="1" applyFont="1" applyFill="1" applyBorder="1" applyAlignment="1" applyProtection="1">
      <alignment horizontal="right" wrapText="1"/>
    </xf>
    <xf numFmtId="40" fontId="38" fillId="7" borderId="25" xfId="2" applyNumberFormat="1" applyFont="1" applyFill="1" applyBorder="1" applyAlignment="1" applyProtection="1">
      <alignment horizontal="right" wrapText="1"/>
    </xf>
    <xf numFmtId="168" fontId="38" fillId="7" borderId="25" xfId="96" applyNumberFormat="1" applyFont="1" applyFill="1" applyBorder="1" applyAlignment="1" applyProtection="1">
      <alignment horizontal="right" wrapText="1"/>
    </xf>
    <xf numFmtId="167" fontId="43" fillId="6" borderId="2" xfId="0" applyNumberFormat="1" applyFont="1" applyFill="1" applyBorder="1" applyAlignment="1" applyProtection="1">
      <alignment wrapText="1"/>
      <protection locked="0"/>
    </xf>
    <xf numFmtId="165" fontId="43" fillId="6" borderId="2" xfId="0" applyNumberFormat="1" applyFont="1" applyFill="1" applyBorder="1" applyAlignment="1">
      <alignment horizontal="right" wrapText="1"/>
    </xf>
    <xf numFmtId="0" fontId="43" fillId="6" borderId="26" xfId="0" applyFont="1" applyFill="1" applyBorder="1" applyProtection="1">
      <protection locked="0"/>
    </xf>
    <xf numFmtId="167" fontId="43" fillId="6" borderId="26" xfId="0" applyNumberFormat="1" applyFont="1" applyFill="1" applyBorder="1" applyAlignment="1" applyProtection="1">
      <alignment horizontal="left" wrapText="1"/>
      <protection locked="0"/>
    </xf>
    <xf numFmtId="167" fontId="43" fillId="6" borderId="26" xfId="0" applyNumberFormat="1" applyFont="1" applyFill="1" applyBorder="1" applyAlignment="1">
      <alignment horizontal="right" wrapText="1"/>
    </xf>
    <xf numFmtId="40" fontId="43" fillId="6" borderId="26" xfId="2" applyNumberFormat="1" applyFont="1" applyFill="1" applyBorder="1" applyAlignment="1" applyProtection="1">
      <alignment horizontal="right" wrapText="1"/>
    </xf>
    <xf numFmtId="165" fontId="43" fillId="6" borderId="26" xfId="2" applyFont="1" applyFill="1" applyBorder="1" applyAlignment="1" applyProtection="1">
      <alignment horizontal="right" wrapText="1"/>
    </xf>
    <xf numFmtId="0" fontId="52" fillId="6" borderId="36" xfId="0" applyFont="1" applyFill="1" applyBorder="1" applyAlignment="1" applyProtection="1">
      <alignment horizontal="left"/>
      <protection locked="0"/>
    </xf>
    <xf numFmtId="167" fontId="43" fillId="6" borderId="36" xfId="0" applyNumberFormat="1" applyFont="1" applyFill="1" applyBorder="1" applyAlignment="1" applyProtection="1">
      <alignment horizontal="left" wrapText="1"/>
      <protection locked="0"/>
    </xf>
    <xf numFmtId="167" fontId="43" fillId="6" borderId="36" xfId="0" applyNumberFormat="1" applyFont="1" applyFill="1" applyBorder="1" applyAlignment="1">
      <alignment horizontal="right" wrapText="1"/>
    </xf>
    <xf numFmtId="40" fontId="43" fillId="6" borderId="36" xfId="2" applyNumberFormat="1" applyFont="1" applyFill="1" applyBorder="1" applyAlignment="1" applyProtection="1">
      <alignment horizontal="right" wrapText="1"/>
    </xf>
    <xf numFmtId="165" fontId="43" fillId="6" borderId="36" xfId="2" applyFont="1" applyFill="1" applyBorder="1" applyAlignment="1" applyProtection="1">
      <alignment horizontal="right" wrapText="1"/>
    </xf>
    <xf numFmtId="165" fontId="43" fillId="6" borderId="36" xfId="0" applyNumberFormat="1" applyFont="1" applyFill="1" applyBorder="1" applyAlignment="1">
      <alignment horizontal="right" wrapText="1"/>
    </xf>
    <xf numFmtId="167" fontId="43" fillId="6" borderId="2" xfId="0" applyNumberFormat="1" applyFont="1" applyFill="1" applyBorder="1" applyAlignment="1" applyProtection="1">
      <alignment horizontal="left" wrapText="1"/>
      <protection locked="0"/>
    </xf>
    <xf numFmtId="0" fontId="24" fillId="6" borderId="26" xfId="0" applyFont="1" applyFill="1" applyBorder="1" applyProtection="1">
      <protection locked="0"/>
    </xf>
    <xf numFmtId="167" fontId="43" fillId="6" borderId="26" xfId="0" applyNumberFormat="1" applyFont="1" applyFill="1" applyBorder="1" applyAlignment="1" applyProtection="1">
      <alignment horizontal="left"/>
      <protection locked="0"/>
    </xf>
    <xf numFmtId="167" fontId="43" fillId="6" borderId="26" xfId="2" applyNumberFormat="1" applyFont="1" applyFill="1" applyBorder="1" applyAlignment="1" applyProtection="1">
      <alignment horizontal="right" wrapText="1"/>
    </xf>
    <xf numFmtId="168" fontId="43" fillId="6" borderId="26" xfId="2" applyNumberFormat="1" applyFont="1" applyFill="1" applyBorder="1" applyAlignment="1" applyProtection="1">
      <alignment horizontal="right" wrapText="1"/>
    </xf>
    <xf numFmtId="165" fontId="43" fillId="6" borderId="26" xfId="0" applyNumberFormat="1" applyFont="1" applyFill="1" applyBorder="1" applyAlignment="1">
      <alignment horizontal="right" wrapText="1"/>
    </xf>
    <xf numFmtId="167" fontId="43" fillId="6" borderId="2" xfId="0" applyNumberFormat="1" applyFont="1" applyFill="1" applyBorder="1" applyProtection="1">
      <protection locked="0"/>
    </xf>
    <xf numFmtId="167" fontId="43" fillId="6" borderId="2" xfId="2" applyNumberFormat="1" applyFont="1" applyFill="1" applyBorder="1" applyAlignment="1" applyProtection="1">
      <alignment horizontal="right" wrapText="1"/>
    </xf>
    <xf numFmtId="0" fontId="43" fillId="6" borderId="2" xfId="0" applyFont="1" applyFill="1" applyBorder="1" applyAlignment="1" applyProtection="1">
      <alignment horizontal="left"/>
      <protection locked="0"/>
    </xf>
    <xf numFmtId="40" fontId="43" fillId="6" borderId="2" xfId="0" applyNumberFormat="1" applyFont="1" applyFill="1" applyBorder="1" applyAlignment="1">
      <alignment horizontal="right" wrapText="1"/>
    </xf>
    <xf numFmtId="0" fontId="43" fillId="6" borderId="2" xfId="0" applyFont="1" applyFill="1" applyBorder="1" applyAlignment="1" applyProtection="1">
      <alignment horizontal="left" wrapText="1"/>
      <protection locked="0"/>
    </xf>
    <xf numFmtId="167" fontId="43" fillId="6" borderId="2" xfId="0" applyNumberFormat="1" applyFont="1" applyFill="1" applyBorder="1" applyAlignment="1">
      <alignment wrapText="1"/>
    </xf>
    <xf numFmtId="168" fontId="43" fillId="6" borderId="2" xfId="2" applyNumberFormat="1" applyFont="1" applyFill="1" applyBorder="1" applyAlignment="1" applyProtection="1">
      <alignment horizontal="right" vertical="center" wrapText="1" shrinkToFit="1"/>
    </xf>
    <xf numFmtId="168" fontId="43" fillId="6" borderId="2" xfId="96" applyNumberFormat="1" applyFont="1" applyFill="1" applyBorder="1" applyAlignment="1" applyProtection="1">
      <alignment horizontal="right" wrapText="1"/>
    </xf>
    <xf numFmtId="168" fontId="43" fillId="6" borderId="26" xfId="96" applyNumberFormat="1" applyFont="1" applyFill="1" applyBorder="1" applyAlignment="1" applyProtection="1">
      <alignment horizontal="right" wrapText="1"/>
    </xf>
    <xf numFmtId="40" fontId="43" fillId="6" borderId="2" xfId="2" applyNumberFormat="1" applyFont="1" applyFill="1" applyBorder="1" applyProtection="1">
      <protection locked="0"/>
    </xf>
    <xf numFmtId="165" fontId="43" fillId="6" borderId="2" xfId="2" applyFont="1" applyFill="1" applyBorder="1" applyProtection="1">
      <protection locked="0"/>
    </xf>
    <xf numFmtId="0" fontId="48" fillId="6" borderId="0" xfId="0" applyFont="1" applyFill="1" applyAlignment="1" applyProtection="1">
      <alignment horizontal="left"/>
      <protection locked="0"/>
    </xf>
    <xf numFmtId="0" fontId="52" fillId="6" borderId="17" xfId="0" applyFont="1" applyFill="1" applyBorder="1" applyAlignment="1" applyProtection="1">
      <alignment horizontal="left"/>
      <protection locked="0"/>
    </xf>
    <xf numFmtId="0" fontId="52" fillId="6" borderId="17" xfId="0" applyFont="1" applyFill="1" applyBorder="1" applyProtection="1">
      <protection locked="0"/>
    </xf>
    <xf numFmtId="167" fontId="38" fillId="7" borderId="17" xfId="2" applyNumberFormat="1" applyFont="1" applyFill="1" applyBorder="1" applyAlignment="1" applyProtection="1">
      <alignment horizontal="right" wrapText="1"/>
    </xf>
    <xf numFmtId="0" fontId="49" fillId="2" borderId="11" xfId="0" applyFont="1" applyFill="1" applyBorder="1" applyAlignment="1" applyProtection="1">
      <alignment horizontal="left" vertical="center" wrapText="1"/>
      <protection locked="0"/>
    </xf>
    <xf numFmtId="0" fontId="43" fillId="6" borderId="28" xfId="0" applyFont="1" applyFill="1" applyBorder="1" applyProtection="1">
      <protection locked="0"/>
    </xf>
    <xf numFmtId="167" fontId="43" fillId="6" borderId="28" xfId="2" applyNumberFormat="1" applyFont="1" applyFill="1" applyBorder="1" applyAlignment="1" applyProtection="1">
      <alignment horizontal="right" wrapText="1"/>
    </xf>
    <xf numFmtId="168" fontId="43" fillId="6" borderId="28" xfId="96" applyNumberFormat="1" applyFont="1" applyFill="1" applyBorder="1" applyAlignment="1" applyProtection="1">
      <alignment horizontal="right" wrapText="1"/>
    </xf>
    <xf numFmtId="168" fontId="49" fillId="2" borderId="24" xfId="96" applyNumberFormat="1" applyFont="1" applyFill="1" applyBorder="1" applyAlignment="1" applyProtection="1">
      <alignment wrapText="1"/>
    </xf>
    <xf numFmtId="0" fontId="4" fillId="2" borderId="0" xfId="0" applyFont="1" applyFill="1" applyProtection="1">
      <protection locked="0"/>
    </xf>
    <xf numFmtId="40" fontId="43" fillId="3" borderId="3" xfId="2" applyNumberFormat="1" applyFont="1" applyFill="1" applyBorder="1" applyAlignment="1" applyProtection="1">
      <alignment horizontal="right" wrapText="1"/>
    </xf>
    <xf numFmtId="167" fontId="43" fillId="3" borderId="0" xfId="2" applyNumberFormat="1" applyFont="1" applyFill="1" applyBorder="1" applyAlignment="1" applyProtection="1">
      <alignment horizontal="right" wrapText="1"/>
    </xf>
    <xf numFmtId="168" fontId="43" fillId="3" borderId="0" xfId="96" applyNumberFormat="1" applyFont="1" applyFill="1" applyBorder="1" applyAlignment="1" applyProtection="1">
      <alignment horizontal="right" wrapText="1"/>
    </xf>
    <xf numFmtId="0" fontId="49" fillId="6" borderId="23" xfId="0" applyFont="1" applyFill="1" applyBorder="1" applyAlignment="1" applyProtection="1">
      <alignment wrapText="1"/>
      <protection locked="0"/>
    </xf>
    <xf numFmtId="0" fontId="43" fillId="3" borderId="0" xfId="0" applyFont="1" applyFill="1" applyProtection="1">
      <protection locked="0"/>
    </xf>
    <xf numFmtId="0" fontId="43" fillId="3" borderId="3" xfId="0" applyFont="1" applyFill="1" applyBorder="1" applyProtection="1">
      <protection locked="0"/>
    </xf>
    <xf numFmtId="167" fontId="43" fillId="3" borderId="3" xfId="2" applyNumberFormat="1" applyFont="1" applyFill="1" applyBorder="1" applyAlignment="1" applyProtection="1">
      <alignment horizontal="right" wrapText="1"/>
    </xf>
    <xf numFmtId="168" fontId="43" fillId="3" borderId="3" xfId="96" applyNumberFormat="1" applyFont="1" applyFill="1" applyBorder="1" applyAlignment="1" applyProtection="1">
      <alignment horizontal="right" wrapText="1"/>
    </xf>
    <xf numFmtId="165" fontId="38" fillId="7" borderId="11" xfId="2" applyFont="1" applyFill="1" applyBorder="1" applyAlignment="1" applyProtection="1">
      <alignment horizontal="right" wrapText="1"/>
    </xf>
    <xf numFmtId="165" fontId="38" fillId="7" borderId="18" xfId="2" applyFont="1" applyFill="1" applyBorder="1" applyAlignment="1" applyProtection="1">
      <alignment horizontal="right" wrapText="1"/>
    </xf>
    <xf numFmtId="0" fontId="49" fillId="2" borderId="15" xfId="0" applyFont="1" applyFill="1" applyBorder="1" applyAlignment="1" applyProtection="1">
      <alignment vertical="center" wrapText="1"/>
      <protection locked="0"/>
    </xf>
    <xf numFmtId="0" fontId="43" fillId="3" borderId="0" xfId="0" applyFont="1" applyFill="1" applyAlignment="1" applyProtection="1">
      <alignment horizontal="center"/>
      <protection locked="0"/>
    </xf>
    <xf numFmtId="0" fontId="7" fillId="6" borderId="0" xfId="0" applyFont="1" applyFill="1"/>
    <xf numFmtId="0" fontId="7" fillId="6" borderId="0" xfId="0" applyFont="1" applyFill="1" applyAlignment="1">
      <alignment horizontal="left"/>
    </xf>
    <xf numFmtId="0" fontId="46" fillId="0" borderId="0" xfId="0" applyFont="1"/>
    <xf numFmtId="0" fontId="48" fillId="6" borderId="0" xfId="0" applyFont="1" applyFill="1" applyAlignment="1">
      <alignment horizontal="left"/>
    </xf>
    <xf numFmtId="0" fontId="48" fillId="6" borderId="0" xfId="0" applyFont="1" applyFill="1"/>
    <xf numFmtId="0" fontId="7" fillId="5" borderId="11" xfId="2" applyNumberFormat="1" applyFont="1" applyFill="1" applyBorder="1" applyAlignment="1" applyProtection="1">
      <alignment horizontal="right" wrapText="1"/>
    </xf>
    <xf numFmtId="3" fontId="49" fillId="2" borderId="18" xfId="2" applyNumberFormat="1" applyFont="1" applyFill="1" applyBorder="1" applyAlignment="1" applyProtection="1">
      <alignment horizontal="right" wrapText="1"/>
    </xf>
    <xf numFmtId="167" fontId="43" fillId="6" borderId="0" xfId="2" applyNumberFormat="1" applyFont="1" applyFill="1" applyBorder="1" applyAlignment="1" applyProtection="1">
      <alignment horizontal="right" wrapText="1"/>
    </xf>
    <xf numFmtId="168" fontId="43" fillId="6" borderId="0" xfId="96" applyNumberFormat="1" applyFont="1" applyFill="1" applyBorder="1" applyAlignment="1" applyProtection="1">
      <alignment horizontal="right" wrapText="1"/>
    </xf>
    <xf numFmtId="167" fontId="43" fillId="3" borderId="3" xfId="0" applyNumberFormat="1" applyFont="1" applyFill="1" applyBorder="1" applyAlignment="1">
      <alignment horizontal="right" wrapText="1"/>
    </xf>
    <xf numFmtId="167" fontId="49" fillId="2" borderId="15" xfId="0" applyNumberFormat="1" applyFont="1" applyFill="1" applyBorder="1" applyAlignment="1" applyProtection="1">
      <alignment horizontal="right" wrapText="1"/>
      <protection locked="0"/>
    </xf>
    <xf numFmtId="40" fontId="43" fillId="3" borderId="0" xfId="2" applyNumberFormat="1" applyFont="1" applyFill="1" applyBorder="1" applyAlignment="1" applyProtection="1">
      <alignment horizontal="right" wrapText="1"/>
    </xf>
    <xf numFmtId="0" fontId="111" fillId="2" borderId="0" xfId="0" applyFont="1" applyFill="1"/>
    <xf numFmtId="0" fontId="48" fillId="8" borderId="0" xfId="0" applyFont="1" applyFill="1" applyAlignment="1" applyProtection="1">
      <alignment wrapText="1"/>
      <protection locked="0"/>
    </xf>
    <xf numFmtId="0" fontId="48" fillId="8" borderId="0" xfId="0" applyFont="1" applyFill="1" applyAlignment="1" applyProtection="1">
      <alignment horizontal="right" wrapText="1"/>
      <protection locked="0"/>
    </xf>
    <xf numFmtId="40" fontId="52" fillId="2" borderId="2" xfId="2" applyNumberFormat="1" applyFont="1" applyFill="1" applyBorder="1" applyAlignment="1" applyProtection="1">
      <alignment horizontal="right" wrapText="1"/>
    </xf>
    <xf numFmtId="168" fontId="49" fillId="2" borderId="21" xfId="96" applyNumberFormat="1" applyFont="1" applyFill="1" applyBorder="1" applyAlignment="1" applyProtection="1">
      <alignment horizontal="right" wrapText="1"/>
    </xf>
    <xf numFmtId="0" fontId="7" fillId="6" borderId="0" xfId="0" applyFont="1" applyFill="1" applyProtection="1">
      <protection locked="0"/>
    </xf>
    <xf numFmtId="0" fontId="7" fillId="0" borderId="0" xfId="0" applyFont="1"/>
    <xf numFmtId="167" fontId="49" fillId="2" borderId="24" xfId="0" applyNumberFormat="1" applyFont="1" applyFill="1" applyBorder="1" applyAlignment="1" applyProtection="1">
      <alignment horizontal="right" wrapText="1"/>
      <protection locked="0"/>
    </xf>
    <xf numFmtId="40" fontId="52" fillId="2" borderId="36" xfId="2" applyNumberFormat="1" applyFont="1" applyFill="1" applyBorder="1" applyAlignment="1" applyProtection="1">
      <alignment horizontal="right" wrapText="1"/>
    </xf>
    <xf numFmtId="167" fontId="11" fillId="6" borderId="0" xfId="2" applyNumberFormat="1" applyFont="1" applyFill="1" applyBorder="1"/>
    <xf numFmtId="0" fontId="11" fillId="6" borderId="0" xfId="94" applyFont="1" applyFill="1"/>
    <xf numFmtId="0" fontId="113" fillId="6" borderId="0" xfId="94" applyFont="1" applyFill="1" applyAlignment="1">
      <alignment horizontal="center"/>
    </xf>
    <xf numFmtId="167" fontId="4" fillId="6" borderId="0" xfId="2" applyNumberFormat="1" applyFont="1" applyFill="1"/>
    <xf numFmtId="0" fontId="12" fillId="6" borderId="0" xfId="94" applyFont="1" applyFill="1"/>
    <xf numFmtId="0" fontId="10" fillId="6" borderId="0" xfId="94" applyFont="1" applyFill="1" applyAlignment="1">
      <alignment horizontal="left" vertical="center" wrapText="1"/>
    </xf>
    <xf numFmtId="0" fontId="11" fillId="6" borderId="0" xfId="94" applyFont="1" applyFill="1" applyAlignment="1">
      <alignment vertical="top"/>
    </xf>
    <xf numFmtId="0" fontId="11" fillId="6" borderId="0" xfId="0" applyFont="1" applyFill="1" applyAlignment="1">
      <alignment vertical="top" wrapText="1"/>
    </xf>
    <xf numFmtId="0" fontId="10" fillId="6" borderId="0" xfId="94" applyFont="1" applyFill="1" applyAlignment="1">
      <alignment horizontal="left" indent="5"/>
    </xf>
    <xf numFmtId="3" fontId="49" fillId="6" borderId="15" xfId="2" applyNumberFormat="1" applyFont="1" applyFill="1" applyBorder="1" applyAlignment="1" applyProtection="1">
      <alignment horizontal="right" wrapText="1"/>
    </xf>
    <xf numFmtId="3" fontId="49" fillId="2" borderId="3" xfId="2" applyNumberFormat="1" applyFont="1" applyFill="1" applyBorder="1" applyAlignment="1" applyProtection="1">
      <alignment horizontal="right" wrapText="1"/>
    </xf>
    <xf numFmtId="3" fontId="23" fillId="2" borderId="0" xfId="0" applyNumberFormat="1" applyFont="1" applyFill="1" applyAlignment="1" applyProtection="1">
      <alignment horizontal="right" wrapText="1"/>
      <protection locked="0"/>
    </xf>
    <xf numFmtId="0" fontId="11" fillId="6" borderId="0" xfId="0" applyFont="1" applyFill="1" applyAlignment="1">
      <alignment horizontal="left" vertical="top" wrapText="1"/>
    </xf>
    <xf numFmtId="0" fontId="11" fillId="6" borderId="0" xfId="94" applyFont="1" applyFill="1" applyAlignment="1">
      <alignment vertical="top" wrapText="1"/>
    </xf>
    <xf numFmtId="0" fontId="10" fillId="6" borderId="0" xfId="94" applyFont="1" applyFill="1" applyAlignment="1">
      <alignment horizontal="left" wrapText="1" indent="5"/>
    </xf>
    <xf numFmtId="165" fontId="49" fillId="2" borderId="24" xfId="2" applyFont="1" applyFill="1" applyBorder="1" applyAlignment="1" applyProtection="1">
      <alignment horizontal="right" wrapText="1"/>
    </xf>
    <xf numFmtId="168" fontId="38" fillId="5" borderId="18" xfId="96" applyNumberFormat="1" applyFont="1" applyFill="1" applyBorder="1" applyAlignment="1" applyProtection="1">
      <alignment horizontal="left" wrapText="1"/>
      <protection locked="0"/>
    </xf>
    <xf numFmtId="0" fontId="67" fillId="9" borderId="37" xfId="48" applyFont="1" applyFill="1" applyBorder="1"/>
    <xf numFmtId="168" fontId="55" fillId="5" borderId="19" xfId="96" applyNumberFormat="1" applyFont="1" applyFill="1" applyBorder="1" applyAlignment="1" applyProtection="1">
      <alignment horizontal="left" wrapText="1" indent="1"/>
      <protection locked="0"/>
    </xf>
    <xf numFmtId="0" fontId="25" fillId="6" borderId="0" xfId="0" applyFont="1" applyFill="1" applyProtection="1">
      <protection locked="0"/>
    </xf>
    <xf numFmtId="0" fontId="35" fillId="3" borderId="7" xfId="0" applyFont="1" applyFill="1" applyBorder="1" applyAlignment="1" applyProtection="1">
      <alignment horizontal="center"/>
      <protection locked="0"/>
    </xf>
    <xf numFmtId="0" fontId="35" fillId="6" borderId="0" xfId="0" applyFont="1" applyFill="1" applyAlignment="1" applyProtection="1">
      <alignment horizontal="center"/>
      <protection locked="0"/>
    </xf>
    <xf numFmtId="0" fontId="35" fillId="2" borderId="0" xfId="0" applyFont="1" applyFill="1" applyAlignment="1" applyProtection="1">
      <alignment wrapText="1"/>
      <protection locked="0"/>
    </xf>
    <xf numFmtId="0" fontId="35" fillId="2" borderId="18" xfId="0" applyFont="1" applyFill="1" applyBorder="1" applyProtection="1">
      <protection locked="0"/>
    </xf>
    <xf numFmtId="0" fontId="35" fillId="6" borderId="15" xfId="0" applyFont="1" applyFill="1" applyBorder="1" applyAlignment="1" applyProtection="1">
      <alignment horizontal="center" vertical="center"/>
      <protection locked="0"/>
    </xf>
    <xf numFmtId="0" fontId="35" fillId="2" borderId="11" xfId="0" applyFont="1" applyFill="1" applyBorder="1" applyProtection="1">
      <protection locked="0"/>
    </xf>
    <xf numFmtId="168" fontId="35" fillId="5" borderId="11" xfId="96" applyNumberFormat="1" applyFont="1" applyFill="1" applyBorder="1" applyAlignment="1" applyProtection="1">
      <alignment horizontal="left" wrapText="1" indent="1"/>
      <protection locked="0"/>
    </xf>
    <xf numFmtId="0" fontId="35" fillId="6" borderId="0" xfId="94" applyFont="1" applyFill="1"/>
    <xf numFmtId="0" fontId="35" fillId="2" borderId="0" xfId="0" applyFont="1" applyFill="1" applyAlignment="1" applyProtection="1">
      <alignment horizontal="right"/>
      <protection locked="0"/>
    </xf>
    <xf numFmtId="0" fontId="35" fillId="3" borderId="0" xfId="0" applyFont="1" applyFill="1" applyProtection="1">
      <protection locked="0"/>
    </xf>
    <xf numFmtId="0" fontId="35" fillId="3" borderId="5" xfId="0" applyFont="1" applyFill="1" applyBorder="1" applyProtection="1">
      <protection locked="0"/>
    </xf>
    <xf numFmtId="0" fontId="114" fillId="2" borderId="0" xfId="48" applyFont="1" applyFill="1" applyAlignment="1" applyProtection="1">
      <alignment horizontal="left"/>
      <protection locked="0"/>
    </xf>
    <xf numFmtId="0" fontId="46" fillId="6" borderId="0" xfId="0" applyFont="1" applyFill="1" applyAlignment="1">
      <alignment horizontal="left" vertical="top" wrapText="1"/>
    </xf>
    <xf numFmtId="0" fontId="115" fillId="6" borderId="0" xfId="0" applyFont="1" applyFill="1"/>
    <xf numFmtId="0" fontId="113" fillId="6" borderId="0" xfId="94" applyFont="1" applyFill="1"/>
    <xf numFmtId="0" fontId="43" fillId="3" borderId="38" xfId="0" applyFont="1" applyFill="1" applyBorder="1" applyProtection="1">
      <protection locked="0"/>
    </xf>
    <xf numFmtId="167" fontId="43" fillId="3" borderId="38" xfId="2" applyNumberFormat="1" applyFont="1" applyFill="1" applyBorder="1" applyAlignment="1" applyProtection="1">
      <alignment horizontal="right"/>
      <protection locked="0"/>
    </xf>
    <xf numFmtId="0" fontId="49" fillId="2" borderId="23" xfId="0" applyFont="1" applyFill="1" applyBorder="1" applyProtection="1">
      <protection locked="0"/>
    </xf>
    <xf numFmtId="3" fontId="0" fillId="2" borderId="0" xfId="0" applyNumberFormat="1" applyFill="1" applyProtection="1">
      <protection locked="0"/>
    </xf>
    <xf numFmtId="4" fontId="0" fillId="2" borderId="0" xfId="0" applyNumberFormat="1" applyFill="1" applyProtection="1">
      <protection locked="0"/>
    </xf>
    <xf numFmtId="4" fontId="23" fillId="6" borderId="0" xfId="0" applyNumberFormat="1" applyFont="1" applyFill="1" applyProtection="1">
      <protection locked="0"/>
    </xf>
    <xf numFmtId="3" fontId="43" fillId="2" borderId="0" xfId="0" applyNumberFormat="1" applyFont="1" applyFill="1" applyProtection="1">
      <protection locked="0"/>
    </xf>
    <xf numFmtId="171" fontId="49" fillId="6" borderId="15" xfId="2" applyNumberFormat="1" applyFont="1" applyFill="1" applyBorder="1" applyAlignment="1" applyProtection="1">
      <alignment horizontal="right" wrapText="1"/>
      <protection locked="0"/>
    </xf>
    <xf numFmtId="167" fontId="49" fillId="6" borderId="24" xfId="2" applyNumberFormat="1" applyFont="1" applyFill="1" applyBorder="1" applyAlignment="1" applyProtection="1">
      <alignment horizontal="right" wrapText="1"/>
    </xf>
    <xf numFmtId="168" fontId="49" fillId="6" borderId="24" xfId="96" applyNumberFormat="1" applyFont="1" applyFill="1" applyBorder="1" applyAlignment="1" applyProtection="1">
      <alignment horizontal="right" wrapText="1"/>
    </xf>
    <xf numFmtId="167" fontId="49" fillId="6" borderId="24" xfId="2" applyNumberFormat="1" applyFont="1" applyFill="1" applyBorder="1" applyProtection="1">
      <protection locked="0"/>
    </xf>
    <xf numFmtId="167" fontId="49" fillId="6" borderId="23" xfId="2" applyNumberFormat="1" applyFont="1" applyFill="1" applyBorder="1" applyAlignment="1" applyProtection="1">
      <alignment horizontal="right" wrapText="1"/>
    </xf>
    <xf numFmtId="3" fontId="49" fillId="6" borderId="23" xfId="2" applyNumberFormat="1" applyFont="1" applyFill="1" applyBorder="1" applyAlignment="1" applyProtection="1">
      <alignment horizontal="right" wrapText="1"/>
    </xf>
    <xf numFmtId="40" fontId="49" fillId="2" borderId="24" xfId="2" applyNumberFormat="1" applyFont="1" applyFill="1" applyBorder="1" applyAlignment="1" applyProtection="1">
      <alignment horizontal="right" wrapText="1"/>
    </xf>
    <xf numFmtId="171" fontId="49" fillId="6" borderId="16" xfId="2" applyNumberFormat="1" applyFont="1" applyFill="1" applyBorder="1" applyAlignment="1" applyProtection="1">
      <alignment horizontal="right" wrapText="1"/>
      <protection locked="0"/>
    </xf>
    <xf numFmtId="40" fontId="49" fillId="6" borderId="15" xfId="2" applyNumberFormat="1" applyFont="1" applyFill="1" applyBorder="1" applyAlignment="1" applyProtection="1">
      <alignment horizontal="right" wrapText="1"/>
    </xf>
    <xf numFmtId="165" fontId="49" fillId="6" borderId="15" xfId="2" applyFont="1" applyFill="1" applyBorder="1" applyAlignment="1" applyProtection="1">
      <alignment horizontal="right" wrapText="1"/>
      <protection locked="0"/>
    </xf>
    <xf numFmtId="0" fontId="4" fillId="6" borderId="0" xfId="0" applyFont="1" applyFill="1"/>
    <xf numFmtId="0" fontId="60" fillId="6" borderId="0" xfId="0" applyFont="1" applyFill="1"/>
    <xf numFmtId="0" fontId="62" fillId="6" borderId="0" xfId="0" applyFont="1" applyFill="1" applyAlignment="1">
      <alignment horizontal="left"/>
    </xf>
    <xf numFmtId="0" fontId="62" fillId="6" borderId="0" xfId="0" applyFont="1" applyFill="1"/>
    <xf numFmtId="0" fontId="64" fillId="6" borderId="0" xfId="0" applyFont="1" applyFill="1"/>
    <xf numFmtId="0" fontId="19" fillId="6" borderId="0" xfId="93" applyFont="1" applyFill="1" applyProtection="1">
      <protection locked="0"/>
    </xf>
    <xf numFmtId="0" fontId="29" fillId="6" borderId="0" xfId="93" applyFont="1" applyFill="1" applyAlignment="1" applyProtection="1">
      <alignment vertical="center" wrapText="1"/>
      <protection locked="0"/>
    </xf>
    <xf numFmtId="0" fontId="24" fillId="6" borderId="0" xfId="0" applyFont="1" applyFill="1" applyProtection="1">
      <protection locked="0"/>
    </xf>
    <xf numFmtId="0" fontId="110" fillId="6" borderId="0" xfId="0" applyFont="1" applyFill="1" applyAlignment="1">
      <alignment wrapText="1"/>
    </xf>
    <xf numFmtId="167" fontId="55" fillId="7" borderId="19" xfId="2" applyNumberFormat="1" applyFont="1" applyFill="1" applyBorder="1" applyAlignment="1" applyProtection="1">
      <alignment horizontal="right" wrapText="1"/>
    </xf>
    <xf numFmtId="167" fontId="43" fillId="3" borderId="3" xfId="48" applyNumberFormat="1" applyFont="1" applyFill="1" applyBorder="1" applyAlignment="1">
      <alignment horizontal="right" wrapText="1"/>
    </xf>
    <xf numFmtId="165" fontId="7" fillId="5" borderId="10" xfId="2" applyFont="1" applyFill="1" applyBorder="1" applyAlignment="1" applyProtection="1">
      <alignment horizontal="right" wrapText="1"/>
    </xf>
    <xf numFmtId="165" fontId="43" fillId="3" borderId="3" xfId="2" applyFont="1" applyFill="1" applyBorder="1" applyAlignment="1" applyProtection="1">
      <alignment horizontal="right" wrapText="1"/>
    </xf>
    <xf numFmtId="172" fontId="7" fillId="5" borderId="11" xfId="2" applyNumberFormat="1" applyFont="1" applyFill="1" applyBorder="1" applyAlignment="1" applyProtection="1">
      <alignment horizontal="right" wrapText="1"/>
    </xf>
    <xf numFmtId="167" fontId="7" fillId="0" borderId="11" xfId="2" applyNumberFormat="1" applyFont="1" applyFill="1" applyBorder="1" applyAlignment="1" applyProtection="1">
      <alignment horizontal="right" wrapText="1"/>
    </xf>
    <xf numFmtId="40" fontId="55" fillId="5" borderId="11" xfId="2" applyNumberFormat="1" applyFont="1" applyFill="1" applyBorder="1" applyAlignment="1" applyProtection="1">
      <alignment horizontal="right" wrapText="1"/>
    </xf>
    <xf numFmtId="165" fontId="55" fillId="5" borderId="11" xfId="2" applyFont="1" applyFill="1" applyBorder="1" applyAlignment="1" applyProtection="1">
      <alignment horizontal="right" wrapText="1"/>
    </xf>
    <xf numFmtId="167" fontId="55" fillId="5" borderId="11" xfId="2" applyNumberFormat="1" applyFont="1" applyFill="1" applyBorder="1" applyAlignment="1" applyProtection="1">
      <alignment horizontal="left" wrapText="1" indent="1"/>
      <protection locked="0"/>
    </xf>
    <xf numFmtId="40" fontId="55" fillId="5" borderId="19" xfId="2" applyNumberFormat="1" applyFont="1" applyFill="1" applyBorder="1" applyAlignment="1" applyProtection="1">
      <alignment horizontal="right" wrapText="1"/>
    </xf>
    <xf numFmtId="165" fontId="55" fillId="5" borderId="19" xfId="2" applyFont="1" applyFill="1" applyBorder="1" applyAlignment="1" applyProtection="1">
      <alignment horizontal="right" wrapText="1"/>
    </xf>
    <xf numFmtId="40" fontId="54" fillId="5" borderId="18" xfId="2" applyNumberFormat="1" applyFont="1" applyFill="1" applyBorder="1" applyAlignment="1" applyProtection="1">
      <alignment horizontal="right" wrapText="1"/>
    </xf>
    <xf numFmtId="165" fontId="54" fillId="5" borderId="18" xfId="2" applyFont="1" applyFill="1" applyBorder="1" applyAlignment="1" applyProtection="1">
      <alignment horizontal="right" wrapText="1"/>
    </xf>
    <xf numFmtId="167" fontId="38" fillId="10" borderId="37" xfId="2" applyNumberFormat="1" applyFont="1" applyFill="1" applyBorder="1" applyAlignment="1" applyProtection="1">
      <alignment horizontal="right" wrapText="1"/>
    </xf>
    <xf numFmtId="40" fontId="54" fillId="10" borderId="37" xfId="2" applyNumberFormat="1" applyFont="1" applyFill="1" applyBorder="1" applyAlignment="1" applyProtection="1">
      <alignment horizontal="right" wrapText="1"/>
    </xf>
    <xf numFmtId="165" fontId="54" fillId="10" borderId="37" xfId="2" applyFont="1" applyFill="1" applyBorder="1" applyAlignment="1" applyProtection="1">
      <alignment horizontal="right" wrapText="1"/>
    </xf>
    <xf numFmtId="167" fontId="7" fillId="0" borderId="10" xfId="2" applyNumberFormat="1" applyFont="1" applyFill="1" applyBorder="1" applyAlignment="1" applyProtection="1">
      <alignment horizontal="right" wrapText="1"/>
    </xf>
    <xf numFmtId="167" fontId="7" fillId="6" borderId="0" xfId="2" applyNumberFormat="1" applyFont="1" applyFill="1" applyBorder="1" applyAlignment="1" applyProtection="1">
      <alignment horizontal="right" wrapText="1"/>
    </xf>
    <xf numFmtId="168" fontId="43" fillId="3" borderId="0" xfId="96" applyNumberFormat="1" applyFont="1" applyFill="1" applyBorder="1" applyAlignment="1" applyProtection="1"/>
    <xf numFmtId="165" fontId="49" fillId="2" borderId="16" xfId="2" applyFont="1" applyFill="1" applyBorder="1" applyAlignment="1" applyProtection="1">
      <alignment horizontal="right" wrapText="1"/>
    </xf>
    <xf numFmtId="174" fontId="7" fillId="5" borderId="11" xfId="96" applyNumberFormat="1" applyFont="1" applyFill="1" applyBorder="1" applyAlignment="1" applyProtection="1">
      <alignment horizontal="right" wrapText="1"/>
    </xf>
    <xf numFmtId="165" fontId="49" fillId="6" borderId="18" xfId="2" applyFont="1" applyFill="1" applyBorder="1" applyAlignment="1" applyProtection="1">
      <alignment horizontal="right" wrapText="1"/>
    </xf>
    <xf numFmtId="165" fontId="49" fillId="2" borderId="18" xfId="2" applyFont="1" applyFill="1" applyBorder="1" applyAlignment="1" applyProtection="1">
      <alignment horizontal="right" wrapText="1"/>
    </xf>
    <xf numFmtId="172" fontId="49" fillId="2" borderId="15" xfId="2" applyNumberFormat="1" applyFont="1" applyFill="1" applyBorder="1" applyAlignment="1" applyProtection="1">
      <alignment horizontal="right" wrapText="1"/>
    </xf>
    <xf numFmtId="167" fontId="49" fillId="6" borderId="15" xfId="2" applyNumberFormat="1" applyFont="1" applyFill="1" applyBorder="1" applyAlignment="1" applyProtection="1">
      <alignment horizontal="right"/>
      <protection locked="0"/>
    </xf>
    <xf numFmtId="167" fontId="49" fillId="6" borderId="15" xfId="2" applyNumberFormat="1" applyFont="1" applyFill="1" applyBorder="1" applyAlignment="1" applyProtection="1">
      <alignment wrapText="1"/>
      <protection locked="0"/>
    </xf>
    <xf numFmtId="165" fontId="43" fillId="3" borderId="0" xfId="2" applyFont="1" applyFill="1" applyBorder="1" applyAlignment="1" applyProtection="1">
      <alignment horizontal="right" wrapText="1"/>
    </xf>
    <xf numFmtId="40" fontId="49" fillId="6" borderId="15" xfId="2" applyNumberFormat="1" applyFont="1" applyFill="1" applyBorder="1" applyAlignment="1" applyProtection="1">
      <alignment horizontal="right" wrapText="1"/>
      <protection locked="0"/>
    </xf>
    <xf numFmtId="167" fontId="27" fillId="6" borderId="22" xfId="2" applyNumberFormat="1" applyFont="1" applyFill="1" applyBorder="1" applyAlignment="1" applyProtection="1">
      <alignment horizontal="right" wrapText="1"/>
      <protection locked="0"/>
    </xf>
    <xf numFmtId="165" fontId="49" fillId="6" borderId="23" xfId="2" applyFont="1" applyFill="1" applyBorder="1" applyAlignment="1" applyProtection="1">
      <alignment horizontal="right" wrapText="1"/>
    </xf>
    <xf numFmtId="3" fontId="7" fillId="5" borderId="11" xfId="2" applyNumberFormat="1" applyFont="1" applyFill="1" applyBorder="1" applyAlignment="1" applyProtection="1">
      <alignment horizontal="right" wrapText="1"/>
    </xf>
    <xf numFmtId="40" fontId="50" fillId="2" borderId="0" xfId="2" applyNumberFormat="1" applyFont="1" applyFill="1" applyBorder="1" applyAlignment="1" applyProtection="1">
      <alignment horizontal="right" wrapText="1"/>
    </xf>
    <xf numFmtId="3" fontId="7" fillId="5" borderId="10" xfId="2" applyNumberFormat="1" applyFont="1" applyFill="1" applyBorder="1" applyAlignment="1" applyProtection="1">
      <alignment horizontal="right" wrapText="1"/>
    </xf>
    <xf numFmtId="3" fontId="7" fillId="0" borderId="10" xfId="2" applyNumberFormat="1" applyFont="1" applyFill="1" applyBorder="1" applyAlignment="1" applyProtection="1">
      <alignment horizontal="right" wrapText="1"/>
    </xf>
    <xf numFmtId="0" fontId="42" fillId="2" borderId="0" xfId="0" applyFont="1" applyFill="1" applyProtection="1">
      <protection locked="0"/>
    </xf>
    <xf numFmtId="167" fontId="43" fillId="3" borderId="0" xfId="2" applyNumberFormat="1" applyFont="1" applyFill="1" applyBorder="1" applyAlignment="1" applyProtection="1">
      <protection locked="0"/>
    </xf>
    <xf numFmtId="168" fontId="43" fillId="3" borderId="0" xfId="0" applyNumberFormat="1" applyFont="1" applyFill="1" applyProtection="1">
      <protection locked="0"/>
    </xf>
    <xf numFmtId="169" fontId="43" fillId="3" borderId="0" xfId="2" applyNumberFormat="1" applyFont="1" applyFill="1" applyBorder="1" applyAlignment="1" applyProtection="1">
      <protection locked="0"/>
    </xf>
    <xf numFmtId="165" fontId="43" fillId="3" borderId="0" xfId="2" applyFont="1" applyFill="1" applyBorder="1" applyAlignment="1" applyProtection="1">
      <protection locked="0"/>
    </xf>
    <xf numFmtId="167" fontId="50" fillId="2" borderId="15" xfId="2" applyNumberFormat="1" applyFont="1" applyFill="1" applyBorder="1" applyAlignment="1" applyProtection="1">
      <alignment wrapText="1"/>
    </xf>
    <xf numFmtId="3" fontId="31" fillId="6" borderId="39" xfId="0" applyNumberFormat="1" applyFont="1" applyFill="1" applyBorder="1" applyAlignment="1" applyProtection="1">
      <alignment horizontal="right" wrapText="1"/>
      <protection locked="0"/>
    </xf>
    <xf numFmtId="165" fontId="31" fillId="6" borderId="22" xfId="2" applyFont="1" applyFill="1" applyBorder="1" applyAlignment="1" applyProtection="1">
      <alignment horizontal="right" wrapText="1"/>
      <protection locked="0"/>
    </xf>
    <xf numFmtId="167" fontId="7" fillId="5" borderId="40" xfId="2" applyNumberFormat="1" applyFont="1" applyFill="1" applyBorder="1" applyAlignment="1" applyProtection="1">
      <alignment wrapText="1"/>
      <protection locked="0"/>
    </xf>
    <xf numFmtId="40" fontId="49" fillId="2" borderId="40" xfId="2" applyNumberFormat="1" applyFont="1" applyFill="1" applyBorder="1" applyAlignment="1" applyProtection="1">
      <alignment horizontal="right" wrapText="1"/>
    </xf>
    <xf numFmtId="167" fontId="49" fillId="6" borderId="15" xfId="2" applyNumberFormat="1" applyFont="1" applyFill="1" applyBorder="1" applyAlignment="1" applyProtection="1">
      <protection locked="0"/>
    </xf>
    <xf numFmtId="171" fontId="49" fillId="6" borderId="15" xfId="2" applyNumberFormat="1" applyFont="1" applyFill="1" applyBorder="1" applyAlignment="1" applyProtection="1">
      <protection locked="0"/>
    </xf>
    <xf numFmtId="171" fontId="49" fillId="6" borderId="16" xfId="2" applyNumberFormat="1" applyFont="1" applyFill="1" applyBorder="1" applyAlignment="1" applyProtection="1">
      <protection locked="0"/>
    </xf>
    <xf numFmtId="167" fontId="43" fillId="3" borderId="38" xfId="2" applyNumberFormat="1" applyFont="1" applyFill="1" applyBorder="1" applyAlignment="1" applyProtection="1">
      <protection locked="0"/>
    </xf>
    <xf numFmtId="167" fontId="49" fillId="2" borderId="15" xfId="2" applyNumberFormat="1" applyFont="1" applyFill="1" applyBorder="1" applyAlignment="1" applyProtection="1">
      <alignment horizontal="right" wrapText="1"/>
      <protection locked="0"/>
    </xf>
    <xf numFmtId="167" fontId="7" fillId="2" borderId="0" xfId="2" applyNumberFormat="1" applyFont="1" applyFill="1" applyProtection="1">
      <protection locked="0"/>
    </xf>
    <xf numFmtId="167" fontId="16" fillId="6" borderId="0" xfId="2" applyNumberFormat="1" applyFont="1" applyFill="1" applyProtection="1">
      <protection locked="0"/>
    </xf>
    <xf numFmtId="167" fontId="23" fillId="6" borderId="0" xfId="2" applyNumberFormat="1" applyFont="1" applyFill="1" applyProtection="1">
      <protection locked="0"/>
    </xf>
    <xf numFmtId="172" fontId="7" fillId="7" borderId="11" xfId="2" applyNumberFormat="1" applyFont="1" applyFill="1" applyBorder="1" applyAlignment="1" applyProtection="1">
      <alignment horizontal="right" wrapText="1"/>
    </xf>
    <xf numFmtId="0" fontId="52" fillId="3" borderId="0" xfId="0" applyFont="1" applyFill="1" applyAlignment="1" applyProtection="1">
      <alignment horizontal="left"/>
      <protection locked="0"/>
    </xf>
    <xf numFmtId="167" fontId="52" fillId="3" borderId="0" xfId="2" applyNumberFormat="1" applyFont="1" applyFill="1" applyBorder="1" applyAlignment="1" applyProtection="1">
      <alignment horizontal="right" wrapText="1"/>
    </xf>
    <xf numFmtId="168" fontId="52" fillId="3" borderId="0" xfId="96" applyNumberFormat="1" applyFont="1" applyFill="1" applyBorder="1" applyAlignment="1" applyProtection="1">
      <alignment horizontal="right" wrapText="1"/>
    </xf>
    <xf numFmtId="167" fontId="0" fillId="2" borderId="0" xfId="0" applyNumberFormat="1" applyFill="1" applyProtection="1">
      <protection locked="0"/>
    </xf>
    <xf numFmtId="167" fontId="7" fillId="2" borderId="0" xfId="0" applyNumberFormat="1" applyFont="1" applyFill="1" applyProtection="1">
      <protection locked="0"/>
    </xf>
    <xf numFmtId="167" fontId="7" fillId="6" borderId="0" xfId="2" applyNumberFormat="1" applyFont="1" applyFill="1"/>
    <xf numFmtId="167" fontId="110" fillId="6" borderId="0" xfId="2" applyNumberFormat="1" applyFont="1" applyFill="1" applyAlignment="1">
      <alignment wrapText="1"/>
    </xf>
    <xf numFmtId="171" fontId="7" fillId="6" borderId="0" xfId="0" applyNumberFormat="1" applyFont="1" applyFill="1" applyProtection="1">
      <protection locked="0"/>
    </xf>
    <xf numFmtId="167" fontId="23" fillId="2" borderId="0" xfId="0" applyNumberFormat="1" applyFont="1" applyFill="1" applyProtection="1">
      <protection locked="0"/>
    </xf>
    <xf numFmtId="165" fontId="49" fillId="2" borderId="15" xfId="2" applyFont="1" applyFill="1" applyBorder="1" applyAlignment="1" applyProtection="1">
      <alignment horizontal="right" wrapText="1"/>
      <protection locked="0"/>
    </xf>
    <xf numFmtId="165" fontId="49" fillId="2" borderId="15" xfId="2" applyFont="1" applyFill="1" applyBorder="1" applyAlignment="1" applyProtection="1">
      <alignment wrapText="1"/>
      <protection locked="0"/>
    </xf>
    <xf numFmtId="167" fontId="49" fillId="2" borderId="0" xfId="2" applyNumberFormat="1" applyFont="1" applyFill="1" applyBorder="1" applyAlignment="1" applyProtection="1">
      <alignment wrapText="1"/>
    </xf>
    <xf numFmtId="167" fontId="49" fillId="2" borderId="15" xfId="2" applyNumberFormat="1" applyFont="1" applyFill="1" applyBorder="1" applyAlignment="1" applyProtection="1">
      <alignment wrapText="1"/>
    </xf>
    <xf numFmtId="40" fontId="49" fillId="2" borderId="0" xfId="2" applyNumberFormat="1" applyFont="1" applyFill="1" applyBorder="1" applyAlignment="1" applyProtection="1">
      <alignment horizontal="right" wrapText="1"/>
    </xf>
    <xf numFmtId="40" fontId="49" fillId="2" borderId="15" xfId="2" applyNumberFormat="1" applyFont="1" applyFill="1" applyBorder="1" applyAlignment="1" applyProtection="1">
      <alignment wrapText="1"/>
    </xf>
    <xf numFmtId="168" fontId="49" fillId="2" borderId="15" xfId="2" applyNumberFormat="1" applyFont="1" applyFill="1" applyBorder="1" applyAlignment="1" applyProtection="1">
      <alignment horizontal="right" wrapText="1"/>
    </xf>
    <xf numFmtId="38" fontId="43" fillId="3" borderId="0" xfId="2" applyNumberFormat="1" applyFont="1" applyFill="1" applyBorder="1" applyAlignment="1" applyProtection="1">
      <alignment horizontal="right" wrapText="1"/>
    </xf>
    <xf numFmtId="0" fontId="7" fillId="6" borderId="0" xfId="2" applyNumberFormat="1" applyFont="1" applyFill="1" applyBorder="1" applyAlignment="1" applyProtection="1">
      <alignment horizontal="right" wrapText="1"/>
    </xf>
    <xf numFmtId="0" fontId="50" fillId="2" borderId="15" xfId="2" applyNumberFormat="1" applyFont="1" applyFill="1" applyBorder="1" applyAlignment="1" applyProtection="1">
      <alignment wrapText="1"/>
    </xf>
    <xf numFmtId="3" fontId="50" fillId="2" borderId="15" xfId="2" applyNumberFormat="1" applyFont="1" applyFill="1" applyBorder="1" applyAlignment="1" applyProtection="1">
      <alignment wrapText="1"/>
    </xf>
    <xf numFmtId="0" fontId="7" fillId="2" borderId="15" xfId="0" applyFont="1" applyFill="1" applyBorder="1" applyAlignment="1" applyProtection="1">
      <alignment wrapText="1"/>
      <protection locked="0"/>
    </xf>
    <xf numFmtId="165" fontId="50" fillId="2" borderId="15" xfId="2" applyFont="1" applyFill="1" applyBorder="1" applyAlignment="1" applyProtection="1">
      <alignment horizontal="right" wrapText="1"/>
    </xf>
    <xf numFmtId="168" fontId="50" fillId="2" borderId="0" xfId="96" applyNumberFormat="1" applyFont="1" applyFill="1" applyBorder="1" applyAlignment="1" applyProtection="1">
      <alignment horizontal="right" wrapText="1"/>
    </xf>
    <xf numFmtId="0" fontId="128" fillId="6" borderId="0" xfId="94" applyFont="1" applyFill="1" applyAlignment="1">
      <alignment horizontal="left"/>
    </xf>
    <xf numFmtId="0" fontId="129" fillId="6" borderId="0" xfId="0" applyFont="1" applyFill="1"/>
    <xf numFmtId="3" fontId="23" fillId="2" borderId="0" xfId="0" applyNumberFormat="1" applyFont="1" applyFill="1" applyProtection="1">
      <protection locked="0"/>
    </xf>
    <xf numFmtId="168" fontId="49" fillId="6" borderId="23" xfId="96" applyNumberFormat="1" applyFont="1" applyFill="1" applyBorder="1" applyAlignment="1" applyProtection="1">
      <alignment horizontal="right" wrapText="1"/>
    </xf>
    <xf numFmtId="3" fontId="23" fillId="2" borderId="22" xfId="0" applyNumberFormat="1" applyFont="1" applyFill="1" applyBorder="1" applyProtection="1">
      <protection locked="0"/>
    </xf>
    <xf numFmtId="167" fontId="49" fillId="2" borderId="0" xfId="2" applyNumberFormat="1" applyFont="1" applyFill="1" applyBorder="1" applyAlignment="1" applyProtection="1">
      <alignment wrapText="1"/>
      <protection locked="0"/>
    </xf>
    <xf numFmtId="168" fontId="7" fillId="5" borderId="27" xfId="96" applyNumberFormat="1" applyFont="1" applyFill="1" applyBorder="1" applyAlignment="1" applyProtection="1">
      <alignment horizontal="left" wrapText="1"/>
      <protection locked="0"/>
    </xf>
    <xf numFmtId="167" fontId="49" fillId="2" borderId="15" xfId="2" applyNumberFormat="1" applyFont="1" applyFill="1" applyBorder="1" applyAlignment="1" applyProtection="1">
      <alignment horizontal="right"/>
      <protection locked="0"/>
    </xf>
    <xf numFmtId="167" fontId="49" fillId="6" borderId="0" xfId="2" applyNumberFormat="1" applyFont="1" applyFill="1" applyBorder="1" applyAlignment="1" applyProtection="1">
      <alignment horizontal="right"/>
      <protection locked="0"/>
    </xf>
    <xf numFmtId="165" fontId="43" fillId="3" borderId="0" xfId="2" applyFont="1" applyFill="1" applyProtection="1">
      <protection locked="0"/>
    </xf>
    <xf numFmtId="165" fontId="49" fillId="6" borderId="24" xfId="2" applyFont="1" applyFill="1" applyBorder="1" applyAlignment="1" applyProtection="1">
      <alignment horizontal="right" wrapText="1"/>
    </xf>
    <xf numFmtId="0" fontId="49" fillId="6" borderId="0" xfId="0" applyFont="1" applyFill="1" applyProtection="1">
      <protection locked="0"/>
    </xf>
    <xf numFmtId="0" fontId="23" fillId="2" borderId="15" xfId="0" applyFont="1" applyFill="1" applyBorder="1" applyProtection="1">
      <protection locked="0"/>
    </xf>
    <xf numFmtId="167" fontId="23" fillId="2" borderId="15" xfId="2" applyNumberFormat="1" applyFont="1" applyFill="1" applyBorder="1" applyAlignment="1" applyProtection="1">
      <protection locked="0"/>
    </xf>
    <xf numFmtId="167" fontId="49" fillId="2" borderId="24" xfId="2" applyNumberFormat="1" applyFont="1" applyFill="1" applyBorder="1" applyAlignment="1" applyProtection="1">
      <alignment wrapText="1"/>
    </xf>
    <xf numFmtId="40" fontId="23" fillId="2" borderId="15" xfId="2" applyNumberFormat="1" applyFont="1" applyFill="1" applyBorder="1" applyProtection="1">
      <protection locked="0"/>
    </xf>
    <xf numFmtId="40" fontId="49" fillId="2" borderId="0" xfId="2" applyNumberFormat="1" applyFont="1" applyFill="1" applyBorder="1" applyAlignment="1" applyProtection="1">
      <alignment wrapText="1"/>
    </xf>
    <xf numFmtId="40" fontId="49" fillId="2" borderId="15" xfId="2" applyNumberFormat="1" applyFont="1" applyFill="1" applyBorder="1" applyAlignment="1" applyProtection="1">
      <alignment horizontal="right" wrapText="1"/>
      <protection locked="0"/>
    </xf>
    <xf numFmtId="167" fontId="43" fillId="3" borderId="0" xfId="2" applyNumberFormat="1" applyFont="1" applyFill="1" applyAlignment="1" applyProtection="1">
      <alignment horizontal="left"/>
      <protection locked="0"/>
    </xf>
    <xf numFmtId="0" fontId="49" fillId="6" borderId="21" xfId="0" applyFont="1" applyFill="1" applyBorder="1" applyAlignment="1" applyProtection="1">
      <alignment wrapText="1"/>
      <protection locked="0"/>
    </xf>
    <xf numFmtId="0" fontId="49" fillId="6" borderId="24" xfId="0" applyFont="1" applyFill="1" applyBorder="1" applyAlignment="1" applyProtection="1">
      <alignment wrapText="1"/>
      <protection locked="0"/>
    </xf>
    <xf numFmtId="0" fontId="49" fillId="2" borderId="24" xfId="0" applyFont="1" applyFill="1" applyBorder="1" applyProtection="1">
      <protection locked="0"/>
    </xf>
    <xf numFmtId="0" fontId="120" fillId="11" borderId="42" xfId="0" applyFont="1" applyFill="1" applyBorder="1" applyAlignment="1" applyProtection="1">
      <alignment horizontal="center"/>
      <protection locked="0"/>
    </xf>
    <xf numFmtId="0" fontId="120" fillId="11" borderId="43" xfId="0" applyFont="1" applyFill="1" applyBorder="1" applyAlignment="1" applyProtection="1">
      <alignment horizontal="center"/>
      <protection locked="0"/>
    </xf>
    <xf numFmtId="165" fontId="0" fillId="2" borderId="0" xfId="2" applyFont="1" applyFill="1" applyProtection="1">
      <protection locked="0"/>
    </xf>
    <xf numFmtId="165" fontId="49" fillId="2" borderId="0" xfId="2" applyFont="1" applyFill="1" applyBorder="1" applyAlignment="1" applyProtection="1">
      <alignment wrapText="1"/>
      <protection locked="0"/>
    </xf>
    <xf numFmtId="165" fontId="49" fillId="2" borderId="0" xfId="2" applyFont="1" applyFill="1" applyBorder="1" applyAlignment="1" applyProtection="1">
      <alignment horizontal="right" wrapText="1"/>
    </xf>
    <xf numFmtId="0" fontId="108" fillId="6" borderId="0" xfId="0" applyFont="1" applyFill="1" applyAlignment="1">
      <alignment horizontal="left"/>
    </xf>
    <xf numFmtId="0" fontId="107" fillId="6" borderId="0" xfId="0" applyFont="1" applyFill="1" applyAlignment="1">
      <alignment horizontal="left"/>
    </xf>
    <xf numFmtId="0" fontId="58" fillId="6" borderId="0" xfId="0" applyFont="1" applyFill="1" applyAlignment="1">
      <alignment horizontal="left" vertical="top" wrapText="1"/>
    </xf>
    <xf numFmtId="0" fontId="11" fillId="6" borderId="0" xfId="0" applyFont="1" applyFill="1" applyAlignment="1">
      <alignment horizontal="left" vertical="top" wrapText="1"/>
    </xf>
    <xf numFmtId="0" fontId="58" fillId="2" borderId="0" xfId="0" applyFont="1" applyFill="1" applyAlignment="1">
      <alignment horizontal="left" wrapText="1"/>
    </xf>
    <xf numFmtId="0" fontId="57" fillId="2" borderId="0" xfId="0" applyFont="1" applyFill="1" applyAlignment="1">
      <alignment horizontal="left"/>
    </xf>
    <xf numFmtId="0" fontId="56" fillId="6" borderId="0" xfId="0" applyFont="1" applyFill="1" applyAlignment="1">
      <alignment horizontal="left"/>
    </xf>
    <xf numFmtId="0" fontId="56" fillId="2" borderId="0" xfId="0" applyFont="1" applyFill="1" applyAlignment="1">
      <alignment horizontal="left"/>
    </xf>
    <xf numFmtId="0" fontId="9" fillId="2" borderId="0" xfId="0" applyFont="1" applyFill="1" applyAlignment="1">
      <alignment horizontal="left" wrapText="1"/>
    </xf>
    <xf numFmtId="0" fontId="11" fillId="6" borderId="0" xfId="0" applyFont="1" applyFill="1" applyAlignment="1">
      <alignment horizontal="center" vertical="top" wrapText="1"/>
    </xf>
    <xf numFmtId="0" fontId="11" fillId="6" borderId="0" xfId="94" applyFont="1" applyFill="1" applyAlignment="1">
      <alignment vertical="top" wrapText="1"/>
    </xf>
    <xf numFmtId="0" fontId="10" fillId="6" borderId="0" xfId="94" applyFont="1" applyFill="1" applyAlignment="1">
      <alignment horizontal="left" wrapText="1" indent="5"/>
    </xf>
    <xf numFmtId="0" fontId="38" fillId="2" borderId="0" xfId="0" applyFont="1" applyFill="1" applyAlignment="1" applyProtection="1">
      <alignment horizontal="center"/>
      <protection locked="0"/>
    </xf>
    <xf numFmtId="0" fontId="48" fillId="8" borderId="30" xfId="0" applyFont="1" applyFill="1" applyBorder="1" applyAlignment="1" applyProtection="1">
      <alignment horizontal="center"/>
      <protection locked="0"/>
    </xf>
    <xf numFmtId="0" fontId="25" fillId="3" borderId="0" xfId="0" applyFont="1" applyFill="1" applyAlignment="1" applyProtection="1">
      <alignment horizontal="center"/>
      <protection locked="0"/>
    </xf>
    <xf numFmtId="0" fontId="27" fillId="3" borderId="0" xfId="0" applyFont="1" applyFill="1" applyAlignment="1" applyProtection="1">
      <alignment horizontal="center"/>
      <protection locked="0"/>
    </xf>
    <xf numFmtId="0" fontId="51" fillId="6" borderId="0" xfId="0" applyFont="1" applyFill="1" applyAlignment="1" applyProtection="1">
      <alignment horizontal="center"/>
      <protection locked="0"/>
    </xf>
    <xf numFmtId="0" fontId="27" fillId="3" borderId="5" xfId="0" applyFont="1" applyFill="1" applyBorder="1" applyAlignment="1" applyProtection="1">
      <alignment horizontal="center"/>
      <protection locked="0"/>
    </xf>
    <xf numFmtId="0" fontId="27" fillId="3" borderId="6" xfId="0" applyFont="1" applyFill="1" applyBorder="1" applyAlignment="1" applyProtection="1">
      <alignment horizontal="center"/>
      <protection locked="0"/>
    </xf>
    <xf numFmtId="0" fontId="15" fillId="6" borderId="0" xfId="93" applyFont="1" applyFill="1" applyAlignment="1" applyProtection="1">
      <alignment horizontal="center" vertical="center" wrapText="1"/>
      <protection locked="0"/>
    </xf>
    <xf numFmtId="0" fontId="15" fillId="0" borderId="0" xfId="93" applyFont="1" applyAlignment="1" applyProtection="1">
      <alignment horizontal="center" vertical="center" wrapText="1"/>
      <protection locked="0"/>
    </xf>
    <xf numFmtId="0" fontId="25" fillId="3" borderId="5" xfId="0" applyFont="1" applyFill="1" applyBorder="1" applyAlignment="1" applyProtection="1">
      <alignment horizontal="center"/>
      <protection locked="0"/>
    </xf>
    <xf numFmtId="0" fontId="25" fillId="3" borderId="6" xfId="0" applyFont="1" applyFill="1" applyBorder="1" applyAlignment="1" applyProtection="1">
      <alignment horizontal="center"/>
      <protection locked="0"/>
    </xf>
    <xf numFmtId="0" fontId="48" fillId="2" borderId="0" xfId="0" applyFont="1" applyFill="1" applyAlignment="1" applyProtection="1">
      <alignment horizontal="left"/>
      <protection locked="0"/>
    </xf>
    <xf numFmtId="0" fontId="42" fillId="6" borderId="0" xfId="0" applyFont="1" applyFill="1" applyAlignment="1" applyProtection="1">
      <alignment horizontal="left"/>
      <protection locked="0"/>
    </xf>
    <xf numFmtId="0" fontId="25" fillId="3" borderId="5" xfId="0" applyFont="1" applyFill="1" applyBorder="1" applyProtection="1">
      <protection locked="0"/>
    </xf>
    <xf numFmtId="0" fontId="25" fillId="3" borderId="6" xfId="0" applyFont="1" applyFill="1" applyBorder="1" applyProtection="1">
      <protection locked="0"/>
    </xf>
    <xf numFmtId="0" fontId="25" fillId="3" borderId="31" xfId="0" applyFont="1" applyFill="1" applyBorder="1" applyAlignment="1" applyProtection="1">
      <alignment horizontal="center"/>
      <protection locked="0"/>
    </xf>
    <xf numFmtId="0" fontId="25" fillId="3" borderId="13" xfId="0" applyFont="1" applyFill="1" applyBorder="1" applyAlignment="1" applyProtection="1">
      <alignment horizontal="center"/>
      <protection locked="0"/>
    </xf>
    <xf numFmtId="0" fontId="27" fillId="3" borderId="31" xfId="0" applyFont="1" applyFill="1" applyBorder="1" applyAlignment="1" applyProtection="1">
      <alignment horizontal="center"/>
      <protection locked="0"/>
    </xf>
    <xf numFmtId="0" fontId="27" fillId="3" borderId="13" xfId="0" applyFont="1" applyFill="1" applyBorder="1" applyAlignment="1" applyProtection="1">
      <alignment horizontal="center"/>
      <protection locked="0"/>
    </xf>
    <xf numFmtId="0" fontId="35" fillId="8" borderId="30" xfId="0" applyFont="1" applyFill="1" applyBorder="1" applyAlignment="1" applyProtection="1">
      <alignment horizontal="center"/>
      <protection locked="0"/>
    </xf>
    <xf numFmtId="0" fontId="78" fillId="6" borderId="0" xfId="43" applyFont="1" applyFill="1" applyAlignment="1" applyProtection="1">
      <alignment horizontal="left" vertical="top" wrapText="1"/>
      <protection locked="0"/>
    </xf>
    <xf numFmtId="0" fontId="79" fillId="6" borderId="0" xfId="43" applyFont="1" applyFill="1" applyAlignment="1" applyProtection="1">
      <alignment horizontal="left" vertical="top" wrapText="1"/>
      <protection locked="0"/>
    </xf>
    <xf numFmtId="0" fontId="38" fillId="2" borderId="0" xfId="0" applyFont="1" applyFill="1" applyAlignment="1" applyProtection="1">
      <alignment horizontal="left"/>
      <protection locked="0"/>
    </xf>
    <xf numFmtId="0" fontId="67" fillId="2" borderId="0" xfId="0" applyFont="1" applyFill="1" applyAlignment="1" applyProtection="1">
      <alignment horizontal="left"/>
      <protection locked="0"/>
    </xf>
    <xf numFmtId="0" fontId="109" fillId="6" borderId="0" xfId="93" applyFont="1" applyFill="1" applyAlignment="1" applyProtection="1">
      <alignment horizontal="center" vertical="center" wrapText="1"/>
      <protection locked="0"/>
    </xf>
    <xf numFmtId="0" fontId="48" fillId="6" borderId="0" xfId="0" applyFont="1" applyFill="1" applyAlignment="1" applyProtection="1">
      <alignment horizontal="left"/>
      <protection locked="0"/>
    </xf>
    <xf numFmtId="0" fontId="35" fillId="2" borderId="29" xfId="0" applyFont="1" applyFill="1" applyBorder="1" applyAlignment="1" applyProtection="1">
      <alignment horizontal="center" vertical="center" wrapText="1"/>
      <protection locked="0"/>
    </xf>
    <xf numFmtId="0" fontId="48" fillId="8" borderId="30" xfId="0" applyFont="1" applyFill="1" applyBorder="1" applyAlignment="1">
      <alignment horizontal="center"/>
    </xf>
    <xf numFmtId="0" fontId="15" fillId="6" borderId="0" xfId="93" applyFont="1" applyFill="1" applyAlignment="1">
      <alignment horizontal="center" vertical="center" wrapText="1"/>
    </xf>
    <xf numFmtId="0" fontId="51" fillId="2" borderId="0" xfId="0" applyFont="1" applyFill="1" applyAlignment="1">
      <alignment horizontal="center"/>
    </xf>
    <xf numFmtId="0" fontId="38" fillId="3" borderId="5" xfId="0" applyFont="1" applyFill="1" applyBorder="1" applyAlignment="1">
      <alignment horizontal="center"/>
    </xf>
    <xf numFmtId="0" fontId="38" fillId="3" borderId="0" xfId="0" applyFont="1" applyFill="1" applyAlignment="1">
      <alignment horizontal="center"/>
    </xf>
    <xf numFmtId="0" fontId="38" fillId="3" borderId="6" xfId="0" applyFont="1" applyFill="1" applyBorder="1" applyAlignment="1">
      <alignment horizontal="center"/>
    </xf>
    <xf numFmtId="0" fontId="55" fillId="3" borderId="32" xfId="0" applyFont="1" applyFill="1" applyBorder="1" applyAlignment="1">
      <alignment horizontal="center"/>
    </xf>
    <xf numFmtId="0" fontId="55" fillId="3" borderId="33" xfId="0" applyFont="1" applyFill="1" applyBorder="1" applyAlignment="1">
      <alignment horizontal="center"/>
    </xf>
    <xf numFmtId="0" fontId="55" fillId="3" borderId="34" xfId="0" applyFont="1" applyFill="1" applyBorder="1" applyAlignment="1">
      <alignment horizontal="center"/>
    </xf>
    <xf numFmtId="0" fontId="38" fillId="3" borderId="0" xfId="0" applyFont="1" applyFill="1" applyAlignment="1" applyProtection="1">
      <alignment horizontal="center"/>
      <protection locked="0"/>
    </xf>
    <xf numFmtId="0" fontId="55" fillId="3" borderId="0" xfId="0" applyFont="1" applyFill="1" applyAlignment="1" applyProtection="1">
      <alignment horizontal="center"/>
      <protection locked="0"/>
    </xf>
    <xf numFmtId="0" fontId="106" fillId="11" borderId="44" xfId="0" applyFont="1" applyFill="1" applyBorder="1" applyAlignment="1" applyProtection="1">
      <alignment horizontal="center" vertical="center" wrapText="1"/>
      <protection locked="0"/>
    </xf>
    <xf numFmtId="0" fontId="106" fillId="11" borderId="41" xfId="0" applyFont="1" applyFill="1" applyBorder="1" applyAlignment="1" applyProtection="1">
      <alignment horizontal="center" vertical="center" wrapText="1"/>
      <protection locked="0"/>
    </xf>
    <xf numFmtId="1" fontId="120" fillId="11" borderId="45" xfId="0" applyNumberFormat="1" applyFont="1" applyFill="1" applyBorder="1" applyAlignment="1" applyProtection="1">
      <alignment horizontal="center" wrapText="1"/>
      <protection locked="0"/>
    </xf>
    <xf numFmtId="1" fontId="120" fillId="11" borderId="46" xfId="0" applyNumberFormat="1" applyFont="1" applyFill="1" applyBorder="1" applyAlignment="1" applyProtection="1">
      <alignment horizontal="center" wrapText="1"/>
      <protection locked="0"/>
    </xf>
    <xf numFmtId="1" fontId="120" fillId="11" borderId="47" xfId="0" applyNumberFormat="1" applyFont="1" applyFill="1" applyBorder="1" applyAlignment="1" applyProtection="1">
      <alignment horizontal="center" wrapText="1"/>
      <protection locked="0"/>
    </xf>
    <xf numFmtId="0" fontId="72" fillId="2" borderId="0" xfId="93" applyFont="1" applyFill="1" applyAlignment="1" applyProtection="1">
      <alignment horizontal="right"/>
      <protection locked="0"/>
    </xf>
    <xf numFmtId="0" fontId="51" fillId="6" borderId="0" xfId="0" applyFont="1" applyFill="1" applyAlignment="1" applyProtection="1">
      <alignment horizontal="center" wrapText="1"/>
      <protection locked="0"/>
    </xf>
    <xf numFmtId="0" fontId="27" fillId="3" borderId="0" xfId="0" applyFont="1" applyFill="1" applyAlignment="1">
      <alignment horizontal="center"/>
    </xf>
    <xf numFmtId="0" fontId="25" fillId="3" borderId="0" xfId="0" applyFont="1" applyFill="1" applyAlignment="1">
      <alignment horizontal="center"/>
    </xf>
    <xf numFmtId="0" fontId="37" fillId="4" borderId="0" xfId="93" applyFont="1" applyFill="1" applyAlignment="1">
      <alignment horizontal="left" vertical="center" wrapText="1"/>
    </xf>
    <xf numFmtId="0" fontId="36" fillId="3" borderId="0" xfId="0" applyFont="1" applyFill="1" applyAlignment="1">
      <alignment horizontal="left"/>
    </xf>
    <xf numFmtId="0" fontId="26" fillId="3" borderId="0" xfId="0" applyFont="1" applyFill="1" applyAlignment="1">
      <alignment horizontal="center"/>
    </xf>
    <xf numFmtId="0" fontId="35" fillId="3" borderId="31" xfId="0" applyFont="1" applyFill="1" applyBorder="1" applyAlignment="1" applyProtection="1">
      <alignment horizontal="center"/>
      <protection locked="0"/>
    </xf>
    <xf numFmtId="0" fontId="15" fillId="6" borderId="0" xfId="93" applyFont="1" applyFill="1" applyAlignment="1" applyProtection="1">
      <alignment horizontal="center" vertical="center"/>
      <protection locked="0"/>
    </xf>
    <xf numFmtId="0" fontId="32" fillId="6" borderId="0" xfId="0" applyFont="1" applyFill="1" applyAlignment="1" applyProtection="1">
      <alignment horizontal="left" wrapText="1"/>
      <protection locked="0"/>
    </xf>
    <xf numFmtId="0" fontId="48" fillId="8" borderId="30" xfId="0" applyFont="1" applyFill="1" applyBorder="1" applyAlignment="1" applyProtection="1">
      <alignment horizontal="center" wrapText="1"/>
      <protection locked="0"/>
    </xf>
    <xf numFmtId="0" fontId="25" fillId="2" borderId="29" xfId="0" applyFont="1" applyFill="1" applyBorder="1" applyAlignment="1" applyProtection="1">
      <alignment horizontal="center"/>
      <protection locked="0"/>
    </xf>
    <xf numFmtId="0" fontId="25" fillId="6" borderId="0" xfId="0" applyFont="1" applyFill="1" applyAlignment="1" applyProtection="1">
      <alignment horizontal="right"/>
      <protection locked="0"/>
    </xf>
    <xf numFmtId="167" fontId="7" fillId="5" borderId="27" xfId="2" applyNumberFormat="1" applyFont="1" applyFill="1" applyBorder="1" applyAlignment="1" applyProtection="1">
      <alignment horizontal="right" wrapText="1"/>
      <protection locked="0"/>
    </xf>
    <xf numFmtId="0" fontId="110" fillId="2" borderId="0" xfId="0" applyFont="1" applyFill="1" applyAlignment="1" applyProtection="1">
      <alignment horizontal="left" wrapText="1"/>
      <protection locked="0"/>
    </xf>
    <xf numFmtId="0" fontId="112" fillId="2" borderId="0" xfId="0" applyFont="1" applyFill="1" applyAlignment="1" applyProtection="1">
      <alignment horizontal="left" wrapText="1"/>
      <protection locked="0"/>
    </xf>
    <xf numFmtId="0" fontId="25" fillId="6" borderId="0" xfId="0" applyFont="1" applyFill="1" applyAlignment="1" applyProtection="1">
      <alignment horizontal="center"/>
      <protection locked="0"/>
    </xf>
    <xf numFmtId="0" fontId="48" fillId="8" borderId="0" xfId="0" applyFont="1" applyFill="1" applyAlignment="1" applyProtection="1">
      <alignment horizontal="center" wrapText="1"/>
      <protection locked="0"/>
    </xf>
    <xf numFmtId="0" fontId="121" fillId="6" borderId="0" xfId="48" applyFont="1" applyFill="1" applyAlignment="1">
      <alignment horizontal="left" wrapText="1"/>
    </xf>
    <xf numFmtId="0" fontId="122" fillId="6" borderId="0" xfId="48" applyFont="1" applyFill="1" applyAlignment="1">
      <alignment horizontal="left" wrapText="1"/>
    </xf>
    <xf numFmtId="0" fontId="48" fillId="8" borderId="17" xfId="0" applyFont="1" applyFill="1" applyBorder="1" applyAlignment="1" applyProtection="1">
      <alignment horizontal="center" wrapText="1"/>
      <protection locked="0"/>
    </xf>
    <xf numFmtId="0" fontId="77" fillId="2" borderId="0" xfId="93" applyFont="1" applyFill="1" applyAlignment="1" applyProtection="1">
      <alignment horizontal="center" vertical="center" wrapText="1"/>
      <protection locked="0"/>
    </xf>
    <xf numFmtId="0" fontId="58" fillId="6" borderId="0" xfId="0" applyFont="1" applyFill="1" applyAlignment="1">
      <alignment horizontal="left" wrapText="1"/>
    </xf>
    <xf numFmtId="0" fontId="117" fillId="0" borderId="0" xfId="0" applyFont="1" applyAlignment="1">
      <alignment horizontal="left" wrapText="1"/>
    </xf>
    <xf numFmtId="0" fontId="123" fillId="6" borderId="0" xfId="0" applyFont="1" applyFill="1" applyAlignment="1">
      <alignment horizontal="left" vertical="top" wrapText="1"/>
    </xf>
    <xf numFmtId="0" fontId="117" fillId="6" borderId="0" xfId="0" applyFont="1" applyFill="1" applyAlignment="1">
      <alignment horizontal="left" wrapText="1"/>
    </xf>
    <xf numFmtId="0" fontId="117" fillId="6" borderId="0" xfId="0" applyFont="1" applyFill="1" applyAlignment="1">
      <alignment horizontal="left" vertical="top" wrapText="1"/>
    </xf>
    <xf numFmtId="0" fontId="58" fillId="0" borderId="0" xfId="0" applyFont="1" applyAlignment="1">
      <alignment horizontal="left" vertical="top" wrapText="1"/>
    </xf>
  </cellXfs>
  <cellStyles count="330">
    <cellStyle name="Attribute" xfId="1" xr:uid="{00000000-0005-0000-0000-000000000000}"/>
    <cellStyle name="Comma" xfId="2" builtinId="3"/>
    <cellStyle name="Comma [0] 2" xfId="145" xr:uid="{21F9581D-C954-4D44-97B5-EFE2F29EA7F8}"/>
    <cellStyle name="Comma 10" xfId="3" xr:uid="{00000000-0005-0000-0000-000002000000}"/>
    <cellStyle name="Comma 10 2" xfId="4" xr:uid="{00000000-0005-0000-0000-000003000000}"/>
    <cellStyle name="Comma 10 3" xfId="5" xr:uid="{00000000-0005-0000-0000-000004000000}"/>
    <cellStyle name="Comma 11" xfId="6" xr:uid="{00000000-0005-0000-0000-000005000000}"/>
    <cellStyle name="Comma 11 2" xfId="7" xr:uid="{00000000-0005-0000-0000-000006000000}"/>
    <cellStyle name="Comma 11 3" xfId="8" xr:uid="{00000000-0005-0000-0000-000007000000}"/>
    <cellStyle name="Comma 12" xfId="9" xr:uid="{00000000-0005-0000-0000-000008000000}"/>
    <cellStyle name="Comma 12 2" xfId="10" xr:uid="{00000000-0005-0000-0000-000009000000}"/>
    <cellStyle name="Comma 12 3" xfId="11" xr:uid="{00000000-0005-0000-0000-00000A000000}"/>
    <cellStyle name="Comma 13" xfId="12" xr:uid="{00000000-0005-0000-0000-00000B000000}"/>
    <cellStyle name="Comma 13 2" xfId="13" xr:uid="{00000000-0005-0000-0000-00000C000000}"/>
    <cellStyle name="Comma 13 3" xfId="14" xr:uid="{00000000-0005-0000-0000-00000D000000}"/>
    <cellStyle name="Comma 14" xfId="15" xr:uid="{00000000-0005-0000-0000-00000E000000}"/>
    <cellStyle name="Comma 14 2" xfId="16" xr:uid="{00000000-0005-0000-0000-00000F000000}"/>
    <cellStyle name="Comma 14 3" xfId="17" xr:uid="{00000000-0005-0000-0000-000010000000}"/>
    <cellStyle name="Comma 15" xfId="18" xr:uid="{00000000-0005-0000-0000-000011000000}"/>
    <cellStyle name="Comma 15 2" xfId="19" xr:uid="{00000000-0005-0000-0000-000012000000}"/>
    <cellStyle name="Comma 15 3" xfId="20" xr:uid="{00000000-0005-0000-0000-000013000000}"/>
    <cellStyle name="Comma 16" xfId="21" xr:uid="{00000000-0005-0000-0000-000014000000}"/>
    <cellStyle name="Comma 16 2" xfId="104" xr:uid="{82F24359-EFDB-46FA-8031-81A9A5C4D388}"/>
    <cellStyle name="Comma 16 3" xfId="156" xr:uid="{C3D6B2ED-2E29-440F-8973-245844142D3F}"/>
    <cellStyle name="Comma 16 3 2" xfId="229" xr:uid="{648D6C33-8413-41C7-82CE-D735541C1063}"/>
    <cellStyle name="Comma 16 3 2 2" xfId="311" xr:uid="{DA5F8C78-42C9-4009-AF4A-E61A57E8F075}"/>
    <cellStyle name="Comma 16 3 3" xfId="267" xr:uid="{8F93BEB7-B8AD-475F-ACE2-9E1D03971B6B}"/>
    <cellStyle name="Comma 17" xfId="129" xr:uid="{7CA0BB93-5BC5-4B45-B966-351A2AB81D2C}"/>
    <cellStyle name="Comma 17 2" xfId="157" xr:uid="{DFADD471-01E8-41DF-A6E5-D11387B19F3A}"/>
    <cellStyle name="Comma 17 3" xfId="178" xr:uid="{D867A803-6EF7-409B-B0BE-4AC5BBE52B99}"/>
    <cellStyle name="Comma 17 4" xfId="204" xr:uid="{9B0DF2D3-DE79-4EEB-9399-F87C2912FD99}"/>
    <cellStyle name="Comma 17 4 2" xfId="293" xr:uid="{C553B1E1-1806-4144-8295-D519E91249DD}"/>
    <cellStyle name="Comma 17 5" xfId="249" xr:uid="{4D12A46F-6C0C-4DFF-8022-CD4C04D18D5E}"/>
    <cellStyle name="Comma 18" xfId="22" xr:uid="{00000000-0005-0000-0000-000015000000}"/>
    <cellStyle name="Comma 19" xfId="141" xr:uid="{337584DD-F15E-4A36-9DAE-956689FD3A32}"/>
    <cellStyle name="Comma 19 2" xfId="216" xr:uid="{7511DA65-3244-47E3-8F31-2BFA69DB6581}"/>
    <cellStyle name="Comma 2" xfId="23" xr:uid="{00000000-0005-0000-0000-000016000000}"/>
    <cellStyle name="Comma 2 2" xfId="24" xr:uid="{00000000-0005-0000-0000-000017000000}"/>
    <cellStyle name="Comma 2 2 2" xfId="159" xr:uid="{830E03FC-2E8B-440D-AB28-813EEA41741C}"/>
    <cellStyle name="Comma 2 3" xfId="25" xr:uid="{00000000-0005-0000-0000-000018000000}"/>
    <cellStyle name="Comma 2 4" xfId="158" xr:uid="{05214400-6714-4ABF-93D7-EEAE2B850432}"/>
    <cellStyle name="Comma 20" xfId="143" xr:uid="{3BEFE4F4-BF92-412E-AC0B-4AEF5AD3024C}"/>
    <cellStyle name="Comma 20 2" xfId="218" xr:uid="{0CA897FE-D97B-40BE-BEE1-843020478873}"/>
    <cellStyle name="Comma 21" xfId="155" xr:uid="{96B569A2-D45E-459E-84B3-2F7EA64F0B9E}"/>
    <cellStyle name="Comma 22" xfId="176" xr:uid="{4230EC15-84D7-4E69-B917-431A1F00D94E}"/>
    <cellStyle name="Comma 22 2" xfId="233" xr:uid="{4DE8FB9E-B717-4A00-9489-D9B16906CE94}"/>
    <cellStyle name="Comma 22 2 2" xfId="315" xr:uid="{C9B892C6-19A6-43CF-9C45-E7B785D2B55E}"/>
    <cellStyle name="Comma 22 3" xfId="271" xr:uid="{5B683138-69A1-44B1-94BB-6DC0270601C7}"/>
    <cellStyle name="Comma 23" xfId="184" xr:uid="{E0C20F7C-6EA8-4F83-AC4D-313C705B04F9}"/>
    <cellStyle name="Comma 23 2" xfId="238" xr:uid="{3D169AA9-8A91-4B76-BF1E-12784F46E660}"/>
    <cellStyle name="Comma 23 2 2" xfId="320" xr:uid="{A7BB5B88-0097-456A-86EC-704615D1255B}"/>
    <cellStyle name="Comma 23 3" xfId="276" xr:uid="{422855A6-076C-410E-A4C3-5121EAB0F261}"/>
    <cellStyle name="Comma 24" xfId="191" xr:uid="{1EDB447E-FCC7-4140-B9F3-EFAA3B6D8192}"/>
    <cellStyle name="Comma 24 2" xfId="282" xr:uid="{EFFD8852-DCA9-42DB-8D72-A4B43EE4D9AE}"/>
    <cellStyle name="Comma 25" xfId="196" xr:uid="{01ABA91C-1BAF-4F61-A19B-C55376F6AA0F}"/>
    <cellStyle name="Comma 25 2" xfId="287" xr:uid="{D761971E-EC5E-4FEB-B5A2-8358A6359422}"/>
    <cellStyle name="Comma 26" xfId="201" xr:uid="{FAF267A0-5058-4D65-9C38-4EDF8F16F806}"/>
    <cellStyle name="Comma 26 2" xfId="292" xr:uid="{2AFB88C9-A99F-4C59-BD2C-E6A837BDA94A}"/>
    <cellStyle name="Comma 27" xfId="244" xr:uid="{0702C821-13AB-4F5E-ABBF-CDC8C7F8DC47}"/>
    <cellStyle name="Comma 27 2" xfId="325" xr:uid="{51A6F88E-49F2-4F41-B514-62127ECCD75E}"/>
    <cellStyle name="Comma 28" xfId="245" xr:uid="{54A79D18-8F09-4C96-9DA3-1B16059C94BA}"/>
    <cellStyle name="Comma 28 2" xfId="326" xr:uid="{8A3F3A2E-3725-4DD5-9F3A-00E7655A9406}"/>
    <cellStyle name="Comma 29" xfId="246" xr:uid="{BA3AC426-6B66-436F-8E2B-E590A73633AD}"/>
    <cellStyle name="Comma 29 2" xfId="327" xr:uid="{FEFCCB5D-8EA8-4335-8F6A-C0C77D93B59F}"/>
    <cellStyle name="Comma 3" xfId="26" xr:uid="{00000000-0005-0000-0000-000019000000}"/>
    <cellStyle name="Comma 3 2" xfId="27" xr:uid="{00000000-0005-0000-0000-00001A000000}"/>
    <cellStyle name="Comma 3 2 2" xfId="161" xr:uid="{B329DF40-288F-45A4-B35A-BC9308A7BE51}"/>
    <cellStyle name="Comma 3 3" xfId="28" xr:uid="{00000000-0005-0000-0000-00001B000000}"/>
    <cellStyle name="Comma 3 4" xfId="160" xr:uid="{BD6AE14E-350E-42FE-AC2C-D1392F9E56F6}"/>
    <cellStyle name="Comma 30" xfId="247" xr:uid="{47F3D144-5A03-4F25-8DDF-BB26B502AFF9}"/>
    <cellStyle name="Comma 30 2" xfId="328" xr:uid="{68F29E44-0D76-4AB4-AC71-D8338746191E}"/>
    <cellStyle name="Comma 31" xfId="248" xr:uid="{B5F254E1-F1AA-40E5-9CDB-197013A048BD}"/>
    <cellStyle name="Comma 31 2" xfId="329" xr:uid="{B518E5B7-4EC1-45B5-BC1C-9165571F7876}"/>
    <cellStyle name="Comma 4" xfId="29" xr:uid="{00000000-0005-0000-0000-00001C000000}"/>
    <cellStyle name="Comma 4 2" xfId="30" xr:uid="{00000000-0005-0000-0000-00001D000000}"/>
    <cellStyle name="Comma 4 3" xfId="31" xr:uid="{00000000-0005-0000-0000-00001E000000}"/>
    <cellStyle name="Comma 5" xfId="32" xr:uid="{00000000-0005-0000-0000-00001F000000}"/>
    <cellStyle name="Comma 6" xfId="33" xr:uid="{00000000-0005-0000-0000-000020000000}"/>
    <cellStyle name="Comma 6 2" xfId="34" xr:uid="{00000000-0005-0000-0000-000021000000}"/>
    <cellStyle name="Comma 6 3" xfId="35" xr:uid="{00000000-0005-0000-0000-000022000000}"/>
    <cellStyle name="Comma 7" xfId="36" xr:uid="{00000000-0005-0000-0000-000023000000}"/>
    <cellStyle name="Comma 7 2" xfId="37" xr:uid="{00000000-0005-0000-0000-000024000000}"/>
    <cellStyle name="Comma 7 3" xfId="38" xr:uid="{00000000-0005-0000-0000-000025000000}"/>
    <cellStyle name="Comma 8" xfId="39" xr:uid="{00000000-0005-0000-0000-000026000000}"/>
    <cellStyle name="Comma 8 2" xfId="105" xr:uid="{C5F755CC-D944-4582-99B7-99CAC0256B4A}"/>
    <cellStyle name="Comma 8 3" xfId="162" xr:uid="{AA470E39-2384-4B78-8270-AAACC17A1E3C}"/>
    <cellStyle name="Comma 9" xfId="40" xr:uid="{00000000-0005-0000-0000-000027000000}"/>
    <cellStyle name="Comma 9 2" xfId="41" xr:uid="{00000000-0005-0000-0000-000028000000}"/>
    <cellStyle name="Comma 9 3" xfId="42" xr:uid="{00000000-0005-0000-0000-000029000000}"/>
    <cellStyle name="Hyperlink" xfId="43" builtinId="8"/>
    <cellStyle name="Hyperlink 2" xfId="164" xr:uid="{1FB81E71-9259-43F9-A20B-A0919BA1AB89}"/>
    <cellStyle name="Hyperlink 3" xfId="163" xr:uid="{2EDB4C04-F64B-43D6-B9AE-9BF6200F9001}"/>
    <cellStyle name="Normal" xfId="0" builtinId="0"/>
    <cellStyle name="Normal 10" xfId="44" xr:uid="{00000000-0005-0000-0000-00002C000000}"/>
    <cellStyle name="Normal 10 2" xfId="45" xr:uid="{00000000-0005-0000-0000-00002D000000}"/>
    <cellStyle name="Normal 10 3" xfId="46" xr:uid="{00000000-0005-0000-0000-00002E000000}"/>
    <cellStyle name="Normal 11" xfId="47" xr:uid="{00000000-0005-0000-0000-00002F000000}"/>
    <cellStyle name="Normal 11 2" xfId="48" xr:uid="{00000000-0005-0000-0000-000030000000}"/>
    <cellStyle name="Normal 11 3" xfId="106" xr:uid="{4B4A8494-15DB-4A25-A57D-CCFB45F789B9}"/>
    <cellStyle name="Normal 12" xfId="49" xr:uid="{00000000-0005-0000-0000-000031000000}"/>
    <cellStyle name="Normal 12 2" xfId="107" xr:uid="{45E2CF7B-F50A-4BF5-B6F0-713E8497CCE2}"/>
    <cellStyle name="Normal 13" xfId="50" xr:uid="{00000000-0005-0000-0000-000032000000}"/>
    <cellStyle name="Normal 13 2" xfId="108" xr:uid="{A504C84A-4172-4F0E-9AA8-316A4174EB5D}"/>
    <cellStyle name="Normal 14" xfId="51" xr:uid="{00000000-0005-0000-0000-000033000000}"/>
    <cellStyle name="Normal 14 2" xfId="109" xr:uid="{25AD1BEB-CFBE-4422-8E94-FBE49D227DE5}"/>
    <cellStyle name="Normal 15" xfId="52" xr:uid="{00000000-0005-0000-0000-000034000000}"/>
    <cellStyle name="Normal 15 2" xfId="110" xr:uid="{1F44DDA2-803F-4ED3-9E3C-71E486754DFD}"/>
    <cellStyle name="Normal 16" xfId="53" xr:uid="{00000000-0005-0000-0000-000035000000}"/>
    <cellStyle name="Normal 16 2" xfId="111" xr:uid="{D4DF57AB-F115-45DB-B54D-55D212E7748B}"/>
    <cellStyle name="Normal 17" xfId="54" xr:uid="{00000000-0005-0000-0000-000036000000}"/>
    <cellStyle name="Normal 18" xfId="55" xr:uid="{00000000-0005-0000-0000-000037000000}"/>
    <cellStyle name="Normal 18 2" xfId="56" xr:uid="{00000000-0005-0000-0000-000038000000}"/>
    <cellStyle name="Normal 18 3" xfId="57" xr:uid="{00000000-0005-0000-0000-000039000000}"/>
    <cellStyle name="Normal 19" xfId="58" xr:uid="{00000000-0005-0000-0000-00003A000000}"/>
    <cellStyle name="Normal 19 2" xfId="112" xr:uid="{37DDD651-B813-4DDD-AABC-F91E40549638}"/>
    <cellStyle name="Normal 2" xfId="59" xr:uid="{00000000-0005-0000-0000-00003B000000}"/>
    <cellStyle name="Normal 2 2" xfId="60" xr:uid="{00000000-0005-0000-0000-00003C000000}"/>
    <cellStyle name="Normal 2 2 2" xfId="113" xr:uid="{4E3BC4A9-34A4-41F3-8AD1-5404A4326388}"/>
    <cellStyle name="Normal 2 2 2 2" xfId="220" xr:uid="{AA24BF35-C6C0-419B-A996-8C8DF42049C6}"/>
    <cellStyle name="Normal 2 2 2 2 2" xfId="303" xr:uid="{26025DF0-8D44-4031-9377-D2319BDDC36D}"/>
    <cellStyle name="Normal 2 2 2 3" xfId="146" xr:uid="{AD10B06B-33E0-4372-9C6C-24245C8B0C9A}"/>
    <cellStyle name="Normal 2 2 2 4" xfId="259" xr:uid="{F53DC618-CD25-4CC7-9C21-D19F12964FDF}"/>
    <cellStyle name="Normal 2 2 3" xfId="166" xr:uid="{0931E589-39D8-4CB7-BC19-9B45CC34DCB5}"/>
    <cellStyle name="Normal 2 2 4" xfId="179" xr:uid="{86AE8383-78C8-4568-AF2F-001F744321EA}"/>
    <cellStyle name="Normal 2 2 4 2" xfId="234" xr:uid="{1E48DE2E-3AD3-4D7A-AF2D-14CCD8A72507}"/>
    <cellStyle name="Normal 2 2 4 2 2" xfId="316" xr:uid="{069FCB62-C4D4-4260-8DE5-12831A8AF0A8}"/>
    <cellStyle name="Normal 2 2 4 3" xfId="272" xr:uid="{1ADEB03E-CEB4-4048-8EC3-22BD2FD7FCAF}"/>
    <cellStyle name="Normal 2 2 5" xfId="192" xr:uid="{2A811F78-BABD-4212-AEED-2CECA5E2ABC3}"/>
    <cellStyle name="Normal 2 2 5 2" xfId="283" xr:uid="{B82CA2AB-789C-45DD-A671-47DD0A88C1B0}"/>
    <cellStyle name="Normal 2 2 6" xfId="205" xr:uid="{CC01BCA5-1BE1-491E-BCC1-C67D49001E82}"/>
    <cellStyle name="Normal 2 2 6 2" xfId="294" xr:uid="{D8FADB56-F4CE-420D-82AF-BFF911399AD7}"/>
    <cellStyle name="Normal 2 2 7" xfId="130" xr:uid="{A7E7E733-D50C-41C2-987E-0EE536F41AD3}"/>
    <cellStyle name="Normal 2 2 8" xfId="250" xr:uid="{4C0B4D72-EF5D-4007-BD8C-E2BCBF968BAF}"/>
    <cellStyle name="Normal 2 3" xfId="61" xr:uid="{00000000-0005-0000-0000-00003D000000}"/>
    <cellStyle name="Normal 2 3 2" xfId="114" xr:uid="{925F0D57-599D-4F2E-8857-E5B2BFB04E8A}"/>
    <cellStyle name="Normal 2 3 2 2" xfId="221" xr:uid="{B8B992DD-2805-4EC3-AD00-E20C49F61A09}"/>
    <cellStyle name="Normal 2 3 2 2 2" xfId="304" xr:uid="{F45F9D35-5938-4644-B1DB-EEC4DEA33C15}"/>
    <cellStyle name="Normal 2 3 2 3" xfId="147" xr:uid="{1769F458-320B-4396-9F2C-DCCCE2073089}"/>
    <cellStyle name="Normal 2 3 2 4" xfId="260" xr:uid="{A32FA6AA-81DB-42B7-BC07-F19DB407798D}"/>
    <cellStyle name="Normal 2 3 3" xfId="180" xr:uid="{51B893FB-8DFB-416B-86E0-E9C4AF4B3573}"/>
    <cellStyle name="Normal 2 3 3 2" xfId="235" xr:uid="{08F20FB1-89B0-4D7A-AA7E-873B5B44DC90}"/>
    <cellStyle name="Normal 2 3 3 2 2" xfId="317" xr:uid="{0EADE415-6403-44DC-B6F7-CB235D63ECF5}"/>
    <cellStyle name="Normal 2 3 3 3" xfId="273" xr:uid="{173E603F-2C4F-46D4-9459-4B5914249E8A}"/>
    <cellStyle name="Normal 2 3 4" xfId="193" xr:uid="{C6C3211A-9CD4-4DA1-90C0-5EF7B595D5ED}"/>
    <cellStyle name="Normal 2 3 4 2" xfId="284" xr:uid="{12EF1602-BED3-40F9-AFAA-940C97601596}"/>
    <cellStyle name="Normal 2 3 5" xfId="206" xr:uid="{F80F739D-C3F2-4C31-A70E-AE313AE19AE3}"/>
    <cellStyle name="Normal 2 3 5 2" xfId="295" xr:uid="{CAEAF9B7-4F76-47F9-9790-203C2CB246DE}"/>
    <cellStyle name="Normal 2 3 6" xfId="131" xr:uid="{0E199B7E-57FE-4DA8-B6F3-5A7481626C57}"/>
    <cellStyle name="Normal 2 3 7" xfId="251" xr:uid="{73003223-7E58-4841-A010-D0712F29EAD7}"/>
    <cellStyle name="Normal 2 4" xfId="62" xr:uid="{00000000-0005-0000-0000-00003E000000}"/>
    <cellStyle name="Normal 2 4 2" xfId="115" xr:uid="{CDCB6BAF-1A25-464F-97DF-8BC6341F4C40}"/>
    <cellStyle name="Normal 2 4 2 2" xfId="222" xr:uid="{F37D7343-CBD3-445B-B5E6-50F5D79673D3}"/>
    <cellStyle name="Normal 2 4 2 2 2" xfId="305" xr:uid="{57F19B54-294D-4634-9FAC-92E0C6E1F83C}"/>
    <cellStyle name="Normal 2 4 2 3" xfId="148" xr:uid="{E403EBB2-7EE4-41FB-9D41-F47D1A0E0A47}"/>
    <cellStyle name="Normal 2 4 2 4" xfId="261" xr:uid="{B97878C1-D335-4DD3-B7D5-ACEE5147EA77}"/>
    <cellStyle name="Normal 2 4 3" xfId="181" xr:uid="{48EEB1FC-C56C-4F59-9E7C-FDEBF7DAA21B}"/>
    <cellStyle name="Normal 2 4 3 2" xfId="236" xr:uid="{B6685213-DFE2-4D23-BF2F-6F416038A487}"/>
    <cellStyle name="Normal 2 4 3 2 2" xfId="318" xr:uid="{28BF6F74-68B6-42AD-80D9-D611B4D5D103}"/>
    <cellStyle name="Normal 2 4 3 3" xfId="274" xr:uid="{1CEACABC-50FD-404D-9F62-3CA06C21C3E0}"/>
    <cellStyle name="Normal 2 4 4" xfId="194" xr:uid="{47036E78-53CD-44C5-AC13-E54F5C1F81F6}"/>
    <cellStyle name="Normal 2 4 4 2" xfId="285" xr:uid="{20C5DACE-4907-4A41-8E95-3A66CFE1CFF6}"/>
    <cellStyle name="Normal 2 4 5" xfId="207" xr:uid="{6E3D6EC4-200C-4B47-AECF-5A1FF8151F08}"/>
    <cellStyle name="Normal 2 4 5 2" xfId="296" xr:uid="{66BB315C-A195-4E13-B5F4-2F7F9E67206C}"/>
    <cellStyle name="Normal 2 4 6" xfId="132" xr:uid="{EDA4CAB2-A1F2-45E5-BDA7-70F995D2486C}"/>
    <cellStyle name="Normal 2 4 7" xfId="252" xr:uid="{DD2D1A8A-5D87-4020-B9D7-76E8518CCD4A}"/>
    <cellStyle name="Normal 2 5" xfId="63" xr:uid="{00000000-0005-0000-0000-00003F000000}"/>
    <cellStyle name="Normal 2 5 2" xfId="116" xr:uid="{98B4C225-74D6-41F4-9167-10E0BAEA179C}"/>
    <cellStyle name="Normal 2 5 2 2" xfId="223" xr:uid="{76F226F0-0F17-4969-82DA-F9DE3B559B8A}"/>
    <cellStyle name="Normal 2 5 2 2 2" xfId="306" xr:uid="{9A90F3A1-BBB6-4F75-AB13-CFA93BF74B8A}"/>
    <cellStyle name="Normal 2 5 2 3" xfId="149" xr:uid="{63BB119A-4E6F-4C66-A82C-97E95D84B810}"/>
    <cellStyle name="Normal 2 5 2 4" xfId="262" xr:uid="{E5111EA0-9FE9-486B-8C1B-3DE1E93196E9}"/>
    <cellStyle name="Normal 2 5 3" xfId="182" xr:uid="{6E7622FB-A3AB-4BCE-974C-5F5EE6B0B126}"/>
    <cellStyle name="Normal 2 5 3 2" xfId="237" xr:uid="{8C8D3DB6-58BB-415C-B249-27D0B0BC39C9}"/>
    <cellStyle name="Normal 2 5 3 2 2" xfId="319" xr:uid="{6900D2FF-D30F-453C-959C-81CDF02A5885}"/>
    <cellStyle name="Normal 2 5 3 3" xfId="275" xr:uid="{EC7BF7EF-490F-42C9-960F-6FF4282DC36E}"/>
    <cellStyle name="Normal 2 5 4" xfId="195" xr:uid="{E2E32130-CCA3-473B-A22F-8B0F36218FCD}"/>
    <cellStyle name="Normal 2 5 4 2" xfId="286" xr:uid="{030983E3-74A1-4BDF-8FCD-08F67C885149}"/>
    <cellStyle name="Normal 2 5 5" xfId="208" xr:uid="{6974F6E9-5BBE-4866-B0C5-2D86A83D20EC}"/>
    <cellStyle name="Normal 2 5 5 2" xfId="297" xr:uid="{EE450686-9FA2-4C50-861B-59BB5A1FDEE7}"/>
    <cellStyle name="Normal 2 5 6" xfId="133" xr:uid="{36E98B99-089C-4D63-B1B5-CD4F299ACCDB}"/>
    <cellStyle name="Normal 2 5 7" xfId="253" xr:uid="{9BE5CD5B-7ACE-4C7C-B276-0D58351A6943}"/>
    <cellStyle name="Normal 2 6" xfId="165" xr:uid="{EE152230-9175-46AE-8C98-CF98E8350170}"/>
    <cellStyle name="Normal 2 7" xfId="203" xr:uid="{EB8E376B-FA65-4D5A-9F65-C7E011DF60A8}"/>
    <cellStyle name="Normal 20" xfId="64" xr:uid="{00000000-0005-0000-0000-000040000000}"/>
    <cellStyle name="Normal 20 2" xfId="117" xr:uid="{FF6D53BD-AB5C-468A-B53C-FBC730615182}"/>
    <cellStyle name="Normal 21" xfId="65" xr:uid="{00000000-0005-0000-0000-000041000000}"/>
    <cellStyle name="Normal 21 2" xfId="118" xr:uid="{B1B115F1-437E-483A-8680-CF9859865F99}"/>
    <cellStyle name="Normal 22" xfId="66" xr:uid="{00000000-0005-0000-0000-000042000000}"/>
    <cellStyle name="Normal 22 2" xfId="119" xr:uid="{98CCF5F2-9A9F-475B-8849-11B806BBFA2C}"/>
    <cellStyle name="Normal 23" xfId="67" xr:uid="{00000000-0005-0000-0000-000043000000}"/>
    <cellStyle name="Normal 23 2" xfId="120" xr:uid="{FA8F6E6A-3C90-453A-BA1B-657E459E212D}"/>
    <cellStyle name="Normal 24" xfId="68" xr:uid="{00000000-0005-0000-0000-000044000000}"/>
    <cellStyle name="Normal 24 2" xfId="121" xr:uid="{CA9D0BCC-6969-4019-A095-6B3CD8FA7F28}"/>
    <cellStyle name="Normal 25" xfId="69" xr:uid="{00000000-0005-0000-0000-000045000000}"/>
    <cellStyle name="Normal 25 2" xfId="122" xr:uid="{E2B7C4E2-F9A7-4981-B86B-8A9E413B38AB}"/>
    <cellStyle name="Normal 26" xfId="70" xr:uid="{00000000-0005-0000-0000-000046000000}"/>
    <cellStyle name="Normal 26 2" xfId="123" xr:uid="{70A88BDC-1411-4794-8153-E9C273B9F599}"/>
    <cellStyle name="Normal 27" xfId="71" xr:uid="{00000000-0005-0000-0000-000047000000}"/>
    <cellStyle name="Normal 27 2" xfId="124" xr:uid="{5DBA393D-EB69-4ED6-806A-DB344A17ED63}"/>
    <cellStyle name="Normal 28" xfId="134" xr:uid="{91708A98-A7F9-49AE-8CDE-2FE850BD4DDC}"/>
    <cellStyle name="Normal 28 2" xfId="177" xr:uid="{F9707C0A-3764-46E8-8FD8-183E6153C759}"/>
    <cellStyle name="Normal 28 3" xfId="209" xr:uid="{D596744D-EB55-49F5-BC3B-14AC62143982}"/>
    <cellStyle name="Normal 28 3 2" xfId="298" xr:uid="{D8B86EA4-EA08-4343-AF3B-9E5C46E2BFD5}"/>
    <cellStyle name="Normal 28 4" xfId="254" xr:uid="{116BE082-7437-4AD3-915B-BBE6549E9CF8}"/>
    <cellStyle name="Normal 29" xfId="139" xr:uid="{637A29F8-D6A1-4F80-B421-F00ADFDD98EA}"/>
    <cellStyle name="Normal 29 2" xfId="214" xr:uid="{6890D5A3-EEE7-492F-8D7E-96F286869213}"/>
    <cellStyle name="Normal 3" xfId="72" xr:uid="{00000000-0005-0000-0000-000048000000}"/>
    <cellStyle name="Normal 3 2" xfId="73" xr:uid="{00000000-0005-0000-0000-000049000000}"/>
    <cellStyle name="Normal 3 2 2" xfId="168" xr:uid="{9C718C3B-A8C0-4C14-B408-ECBBC4E2E133}"/>
    <cellStyle name="Normal 3 3" xfId="74" xr:uid="{00000000-0005-0000-0000-00004A000000}"/>
    <cellStyle name="Normal 3 4" xfId="167" xr:uid="{9DE87FBF-B7B0-4602-B0F6-9CA1C59074E5}"/>
    <cellStyle name="Normal 30" xfId="140" xr:uid="{0A87DF5A-B89C-4C55-A2AC-63F64D6BDB3F}"/>
    <cellStyle name="Normal 30 2" xfId="215" xr:uid="{D4FE9413-9E59-4C50-A3E3-54561B9DB401}"/>
    <cellStyle name="Normal 31" xfId="142" xr:uid="{A53CC6E5-E2F7-46B0-BB4D-B4AEB6895789}"/>
    <cellStyle name="Normal 31 2" xfId="217" xr:uid="{781DB60B-5A92-49B5-A0D5-11FE0CC1888E}"/>
    <cellStyle name="Normal 32" xfId="144" xr:uid="{CBE42BD6-B007-4C9E-ACCE-ED4DB1EB7B6D}"/>
    <cellStyle name="Normal 32 2" xfId="219" xr:uid="{5165D657-5DF2-44B9-A63E-102987175350}"/>
    <cellStyle name="Normal 33" xfId="154" xr:uid="{8DA97981-78A4-4443-B083-ADBE547A8896}"/>
    <cellStyle name="Normal 33 2" xfId="228" xr:uid="{FAEBAB9B-E3BD-4E05-83D9-79FC161393AB}"/>
    <cellStyle name="Normal 34" xfId="175" xr:uid="{ACA239B4-9BCB-489C-B7BE-0018E1EBDC65}"/>
    <cellStyle name="Normal 34 2" xfId="232" xr:uid="{C913B79C-1E93-4458-8863-40DAA8FF2725}"/>
    <cellStyle name="Normal 34 2 2" xfId="314" xr:uid="{BB590A8C-66AA-4502-B1E6-29271D2053EF}"/>
    <cellStyle name="Normal 34 3" xfId="270" xr:uid="{E540A9BA-A103-4067-B022-6638DC313A80}"/>
    <cellStyle name="Normal 35" xfId="189" xr:uid="{4A7A5A6B-55DD-4C67-AF48-EF5388AAF378}"/>
    <cellStyle name="Normal 35 2" xfId="243" xr:uid="{76E3D59E-B563-44EB-8875-4565CDC029BF}"/>
    <cellStyle name="Normal 36" xfId="190" xr:uid="{08EE8951-FC66-459E-A6C7-06E91FC1D753}"/>
    <cellStyle name="Normal 36 2" xfId="281" xr:uid="{8B61D846-95FF-41FE-8265-96BD20B36E0A}"/>
    <cellStyle name="Normal 37" xfId="202" xr:uid="{2432609E-BFA9-4F36-B473-7619C40BC66C}"/>
    <cellStyle name="Normal 4" xfId="75" xr:uid="{00000000-0005-0000-0000-00004B000000}"/>
    <cellStyle name="Normal 4 2" xfId="76" xr:uid="{00000000-0005-0000-0000-00004C000000}"/>
    <cellStyle name="Normal 4 3" xfId="77" xr:uid="{00000000-0005-0000-0000-00004D000000}"/>
    <cellStyle name="Normal 4 4" xfId="169" xr:uid="{0AA3AF3E-B995-4402-9C86-80405774B7E8}"/>
    <cellStyle name="Normal 4 4 2" xfId="230" xr:uid="{B5D4349D-4802-44A5-842B-D33EE77FB338}"/>
    <cellStyle name="Normal 4 4 2 2" xfId="312" xr:uid="{8303F7CA-C2E1-40AE-BE45-0A1303EC6C51}"/>
    <cellStyle name="Normal 4 4 3" xfId="268" xr:uid="{4AF54299-0AB5-48D7-961D-8402999D53A8}"/>
    <cellStyle name="Normal 5" xfId="78" xr:uid="{00000000-0005-0000-0000-00004E000000}"/>
    <cellStyle name="Normal 5 2" xfId="79" xr:uid="{00000000-0005-0000-0000-00004F000000}"/>
    <cellStyle name="Normal 5 3" xfId="80" xr:uid="{00000000-0005-0000-0000-000050000000}"/>
    <cellStyle name="Normal 6" xfId="81" xr:uid="{00000000-0005-0000-0000-000051000000}"/>
    <cellStyle name="Normal 6 2" xfId="82" xr:uid="{00000000-0005-0000-0000-000052000000}"/>
    <cellStyle name="Normal 6 3" xfId="83" xr:uid="{00000000-0005-0000-0000-000053000000}"/>
    <cellStyle name="Normal 7" xfId="84" xr:uid="{00000000-0005-0000-0000-000054000000}"/>
    <cellStyle name="Normal 7 2" xfId="85" xr:uid="{00000000-0005-0000-0000-000055000000}"/>
    <cellStyle name="Normal 7 3" xfId="86" xr:uid="{00000000-0005-0000-0000-000056000000}"/>
    <cellStyle name="Normal 8" xfId="87" xr:uid="{00000000-0005-0000-0000-000057000000}"/>
    <cellStyle name="Normal 8 2" xfId="88" xr:uid="{00000000-0005-0000-0000-000058000000}"/>
    <cellStyle name="Normal 8 3" xfId="89" xr:uid="{00000000-0005-0000-0000-000059000000}"/>
    <cellStyle name="Normal 9" xfId="90" xr:uid="{00000000-0005-0000-0000-00005A000000}"/>
    <cellStyle name="Normal 9 2" xfId="91" xr:uid="{00000000-0005-0000-0000-00005B000000}"/>
    <cellStyle name="Normal 9 3" xfId="92" xr:uid="{00000000-0005-0000-0000-00005C000000}"/>
    <cellStyle name="Normal_D._Sprawozdanie_2006" xfId="93" xr:uid="{00000000-0005-0000-0000-00005D000000}"/>
    <cellStyle name="Normal_GI Quarterly Performance Publication Template v1.1" xfId="94" xr:uid="{00000000-0005-0000-0000-00005E000000}"/>
    <cellStyle name="Normalny 2" xfId="170" xr:uid="{6C6DE4C7-7EBD-43C5-A13E-8CADA7D2DFD9}"/>
    <cellStyle name="Normalny_A_Informacje o zakładach ubezpieczeń 2_03" xfId="95" xr:uid="{00000000-0005-0000-0000-000060000000}"/>
    <cellStyle name="Percent" xfId="96" builtinId="5"/>
    <cellStyle name="Percent 2" xfId="97" xr:uid="{00000000-0005-0000-0000-000062000000}"/>
    <cellStyle name="Percent 2 2" xfId="98" xr:uid="{00000000-0005-0000-0000-000063000000}"/>
    <cellStyle name="Percent 2 2 2" xfId="171" xr:uid="{B429EFA7-8580-4D61-8B41-169252A79956}"/>
    <cellStyle name="Percent 2 3" xfId="99" xr:uid="{00000000-0005-0000-0000-000064000000}"/>
    <cellStyle name="Percent 2 4" xfId="100" xr:uid="{00000000-0005-0000-0000-000065000000}"/>
    <cellStyle name="Percent 2 4 2" xfId="125" xr:uid="{E0205D08-88F2-4362-986D-DCE90E8F8BC4}"/>
    <cellStyle name="Percent 2 4 2 2" xfId="224" xr:uid="{4F996261-21A3-4D79-AF04-79EE1A3E02F7}"/>
    <cellStyle name="Percent 2 4 2 2 2" xfId="307" xr:uid="{F1568BD8-018A-43DE-A73B-DEC0AB368331}"/>
    <cellStyle name="Percent 2 4 2 3" xfId="150" xr:uid="{CED05B19-7906-41AC-BE17-C4AFC5FF4CFD}"/>
    <cellStyle name="Percent 2 4 2 4" xfId="263" xr:uid="{3F9EADE5-E52E-4FC2-8928-DF4EDB3A968F}"/>
    <cellStyle name="Percent 2 4 3" xfId="185" xr:uid="{60105A4D-3AEC-4E40-A9B6-84D47771978F}"/>
    <cellStyle name="Percent 2 4 3 2" xfId="239" xr:uid="{B4C73F7C-A33A-47E1-9CF6-3BB92A1AC588}"/>
    <cellStyle name="Percent 2 4 3 2 2" xfId="321" xr:uid="{65D06980-DAE8-4138-81CC-D83F1F5345EA}"/>
    <cellStyle name="Percent 2 4 3 3" xfId="277" xr:uid="{4E30C071-5AC0-41B4-A57E-58BCE9320483}"/>
    <cellStyle name="Percent 2 4 4" xfId="197" xr:uid="{FDB07D6E-7AE8-4892-851F-848BCB85232E}"/>
    <cellStyle name="Percent 2 4 4 2" xfId="288" xr:uid="{74AD351F-EFA5-4D92-8711-2E438C3090D4}"/>
    <cellStyle name="Percent 2 4 5" xfId="210" xr:uid="{30330737-CAAD-4007-A572-2B3C0A4B0223}"/>
    <cellStyle name="Percent 2 4 5 2" xfId="299" xr:uid="{286B6A0D-8129-4883-8766-921A2C353F38}"/>
    <cellStyle name="Percent 2 4 6" xfId="135" xr:uid="{37FD9561-C26F-4DF0-BECF-1992DD8D3CF8}"/>
    <cellStyle name="Percent 2 4 7" xfId="255" xr:uid="{B5A120CB-9E53-4A1D-BFC9-95D1591F63EB}"/>
    <cellStyle name="Percent 2 5" xfId="101" xr:uid="{00000000-0005-0000-0000-000066000000}"/>
    <cellStyle name="Percent 2 5 2" xfId="126" xr:uid="{9EA96B48-F548-438D-AECB-522D9FE770EF}"/>
    <cellStyle name="Percent 2 5 2 2" xfId="225" xr:uid="{FD2B247B-E4A2-46E0-AAC2-8E92ABD576D7}"/>
    <cellStyle name="Percent 2 5 2 2 2" xfId="308" xr:uid="{F0A40142-682B-4CDE-94A6-9AD0AC76617E}"/>
    <cellStyle name="Percent 2 5 2 3" xfId="151" xr:uid="{29E50C27-72DB-4214-A9C6-38839A04B5AE}"/>
    <cellStyle name="Percent 2 5 2 4" xfId="264" xr:uid="{B700B6BE-2141-47FE-9431-B9C19BE36496}"/>
    <cellStyle name="Percent 2 5 3" xfId="186" xr:uid="{8A016123-67CF-4F9C-B64A-8B32D16F9006}"/>
    <cellStyle name="Percent 2 5 3 2" xfId="240" xr:uid="{7DD30436-23F0-4910-BE84-AA57F0D9EBE7}"/>
    <cellStyle name="Percent 2 5 3 2 2" xfId="322" xr:uid="{BA3C3851-CF17-4854-B761-3818AB45620D}"/>
    <cellStyle name="Percent 2 5 3 3" xfId="278" xr:uid="{6C6D7157-32D1-463E-9D49-9F7748AE9C9C}"/>
    <cellStyle name="Percent 2 5 4" xfId="198" xr:uid="{A1C0D83D-20A4-40CF-AA81-85C057932623}"/>
    <cellStyle name="Percent 2 5 4 2" xfId="289" xr:uid="{619B2425-4ECE-4AE1-BA22-C80E8B6669DE}"/>
    <cellStyle name="Percent 2 5 5" xfId="211" xr:uid="{0EFBF1F0-F6C6-4B32-AB72-050D10981EA6}"/>
    <cellStyle name="Percent 2 5 5 2" xfId="300" xr:uid="{5A2AE8DE-4F11-4409-B54A-A568AB436F75}"/>
    <cellStyle name="Percent 2 5 6" xfId="136" xr:uid="{C73436F1-FFDC-4C21-9EF1-EC3AFFD097BF}"/>
    <cellStyle name="Percent 2 5 7" xfId="256" xr:uid="{514DEA78-EF49-4183-9467-E045FA62C7D3}"/>
    <cellStyle name="Percent 2 6" xfId="102" xr:uid="{00000000-0005-0000-0000-000067000000}"/>
    <cellStyle name="Percent 2 6 2" xfId="127" xr:uid="{E4164607-E60A-40FF-B8D9-B42A218BE09E}"/>
    <cellStyle name="Percent 2 6 2 2" xfId="226" xr:uid="{B55F1DCB-5F5C-4246-B492-18E12D8AFE39}"/>
    <cellStyle name="Percent 2 6 2 2 2" xfId="309" xr:uid="{2E7F6FEC-FCE3-48D5-84D9-21325D87E7DB}"/>
    <cellStyle name="Percent 2 6 2 3" xfId="152" xr:uid="{77B2C9AF-DF58-47CE-BF47-1361C6D43D7D}"/>
    <cellStyle name="Percent 2 6 2 4" xfId="265" xr:uid="{F280D324-5D05-481B-BE67-F0A5B88FFF7A}"/>
    <cellStyle name="Percent 2 6 3" xfId="187" xr:uid="{6ECD403F-6F25-4EDB-B577-63661EC14C27}"/>
    <cellStyle name="Percent 2 6 3 2" xfId="241" xr:uid="{930CC5BC-0D91-493C-8BE4-C7A3D2EC8A41}"/>
    <cellStyle name="Percent 2 6 3 2 2" xfId="323" xr:uid="{53903169-1C14-4674-9141-A96EDBF0EF62}"/>
    <cellStyle name="Percent 2 6 3 3" xfId="279" xr:uid="{ABF105CB-9CA6-456B-A5AD-F68D2BC701E1}"/>
    <cellStyle name="Percent 2 6 4" xfId="199" xr:uid="{16899710-CFFD-428A-B320-ECEDEBA4538B}"/>
    <cellStyle name="Percent 2 6 4 2" xfId="290" xr:uid="{AEA5E348-DE56-4ADB-9060-BDA5C57D7195}"/>
    <cellStyle name="Percent 2 6 5" xfId="212" xr:uid="{3438C875-47C8-4CB5-A341-9CC327397527}"/>
    <cellStyle name="Percent 2 6 5 2" xfId="301" xr:uid="{3137F604-8C34-4568-8AA5-B60F8761C9FA}"/>
    <cellStyle name="Percent 2 6 6" xfId="137" xr:uid="{B38D34F1-D51F-4BF9-8F3A-74DEB1A6D791}"/>
    <cellStyle name="Percent 2 6 7" xfId="257" xr:uid="{3FF20D5E-EEE5-4CF0-8101-0F4C64FA8EC4}"/>
    <cellStyle name="Percent 2 7" xfId="103" xr:uid="{00000000-0005-0000-0000-000068000000}"/>
    <cellStyle name="Percent 2 7 2" xfId="128" xr:uid="{41B209BD-4FC0-4AE8-B0EE-6777F5FFB21C}"/>
    <cellStyle name="Percent 2 7 2 2" xfId="227" xr:uid="{C4AC84CB-BC90-41CC-B9D9-051D3F2BC5AB}"/>
    <cellStyle name="Percent 2 7 2 2 2" xfId="310" xr:uid="{B50246BF-F3EA-41DC-9E09-BC4238D5C69B}"/>
    <cellStyle name="Percent 2 7 2 3" xfId="153" xr:uid="{1198B343-EC06-49EF-A5F1-ABFB9D75DDEF}"/>
    <cellStyle name="Percent 2 7 2 4" xfId="266" xr:uid="{0A06A972-90EB-4510-AA00-B028478CB4F9}"/>
    <cellStyle name="Percent 2 7 3" xfId="188" xr:uid="{CA245BF3-B495-4343-8524-732B15B288E8}"/>
    <cellStyle name="Percent 2 7 3 2" xfId="242" xr:uid="{F0D36C1D-7E00-42CA-AF9C-91F89A0748D8}"/>
    <cellStyle name="Percent 2 7 3 2 2" xfId="324" xr:uid="{390491C6-9EDD-4CF7-B86C-18E01C1294C3}"/>
    <cellStyle name="Percent 2 7 3 3" xfId="280" xr:uid="{E3BB8E30-CB35-4052-88D2-E78C349D4833}"/>
    <cellStyle name="Percent 2 7 4" xfId="200" xr:uid="{850D0905-4842-4FFA-B1DA-BCF23F5EA248}"/>
    <cellStyle name="Percent 2 7 4 2" xfId="291" xr:uid="{0D9A4552-DBA6-42DA-9146-B48C7504D986}"/>
    <cellStyle name="Percent 2 7 5" xfId="213" xr:uid="{2E92B40D-D1C1-4DAD-8E5B-4885EB952BEF}"/>
    <cellStyle name="Percent 2 7 5 2" xfId="302" xr:uid="{60AEA27C-A8EE-4551-BA7B-2CB6683FE26F}"/>
    <cellStyle name="Percent 2 7 6" xfId="138" xr:uid="{207D9281-55F9-4ADC-93B2-2558209FC7D9}"/>
    <cellStyle name="Percent 2 7 7" xfId="258" xr:uid="{CFA9FAA4-C762-455B-92D4-B738079DDBCC}"/>
    <cellStyle name="Percent 3" xfId="172" xr:uid="{CFEB8DB2-FB4E-435E-8939-3126485A3E83}"/>
    <cellStyle name="Percent 3 2" xfId="183" xr:uid="{649E9B3A-89C9-448D-8603-4EFCC7B72344}"/>
    <cellStyle name="Percent 4" xfId="173" xr:uid="{834ED811-A879-42FD-B421-4D5751ADDAC9}"/>
    <cellStyle name="Percent 5" xfId="174" xr:uid="{8107A331-673C-4EE5-87D3-78D03ADF13C7}"/>
    <cellStyle name="Percent 5 2" xfId="231" xr:uid="{20EB7B83-9054-45E1-80DB-63679E055198}"/>
    <cellStyle name="Percent 5 2 2" xfId="313" xr:uid="{1FC881BC-496E-4498-995D-6037A1F575F7}"/>
    <cellStyle name="Percent 5 3" xfId="269" xr:uid="{75BBBFDC-775B-4BEF-8FAA-EE353B41323D}"/>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10000"/>
      <rgbColor rgb="00FFFFFF"/>
      <rgbColor rgb="00FF0000"/>
      <rgbColor rgb="0000FF00"/>
      <rgbColor rgb="000000FF"/>
      <rgbColor rgb="00FFFF00"/>
      <rgbColor rgb="00FF00FF"/>
      <rgbColor rgb="0000FFFF"/>
      <rgbColor rgb="001C0C8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000000"/>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D10000"/>
      <rgbColor rgb="00CCECF4"/>
      <rgbColor rgb="00E6F6F9"/>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1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9964850614355"/>
          <c:y val="0.23004747571769968"/>
          <c:w val="0.5043936731107207"/>
          <c:h val="0.67371046460183792"/>
        </c:manualLayout>
      </c:layout>
      <c:doughnutChart>
        <c:varyColors val="1"/>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366" r="0.75000000000001366" t="1" header="0.5" footer="0.5"/>
    <c:pageSetup orientation="landscape"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8889588801399829E-2"/>
          <c:y val="0.19406464602883544"/>
          <c:w val="0.69444514435695537"/>
          <c:h val="0.71347103872289941"/>
        </c:manualLayout>
      </c:layout>
      <c:doughnutChart>
        <c:varyColors val="1"/>
        <c:ser>
          <c:idx val="0"/>
          <c:order val="0"/>
          <c:dPt>
            <c:idx val="0"/>
            <c:bubble3D val="0"/>
            <c:spPr>
              <a:solidFill>
                <a:schemeClr val="accent6"/>
              </a:solidFill>
              <a:ln>
                <a:noFill/>
              </a:ln>
              <a:effectLst/>
            </c:spPr>
            <c:extLst>
              <c:ext xmlns:c16="http://schemas.microsoft.com/office/drawing/2014/chart" uri="{C3380CC4-5D6E-409C-BE32-E72D297353CC}">
                <c16:uniqueId val="{00000001-1EAE-4E68-857A-B84BC9CBE64D}"/>
              </c:ext>
            </c:extLst>
          </c:dPt>
          <c:dPt>
            <c:idx val="1"/>
            <c:bubble3D val="0"/>
            <c:spPr>
              <a:solidFill>
                <a:schemeClr val="accent5"/>
              </a:solidFill>
              <a:ln>
                <a:noFill/>
              </a:ln>
              <a:effectLst/>
            </c:spPr>
            <c:extLst>
              <c:ext xmlns:c16="http://schemas.microsoft.com/office/drawing/2014/chart" uri="{C3380CC4-5D6E-409C-BE32-E72D297353CC}">
                <c16:uniqueId val="{00000003-1EAE-4E68-857A-B84BC9CBE64D}"/>
              </c:ext>
            </c:extLst>
          </c:dPt>
          <c:dPt>
            <c:idx val="2"/>
            <c:bubble3D val="0"/>
            <c:spPr>
              <a:solidFill>
                <a:schemeClr val="accent4"/>
              </a:solidFill>
              <a:ln>
                <a:noFill/>
              </a:ln>
              <a:effectLst/>
            </c:spPr>
            <c:extLst>
              <c:ext xmlns:c16="http://schemas.microsoft.com/office/drawing/2014/chart" uri="{C3380CC4-5D6E-409C-BE32-E72D297353CC}">
                <c16:uniqueId val="{00000005-1EAE-4E68-857A-B84BC9CBE64D}"/>
              </c:ext>
            </c:extLst>
          </c:dPt>
          <c:dPt>
            <c:idx val="3"/>
            <c:bubble3D val="0"/>
            <c:spPr>
              <a:solidFill>
                <a:schemeClr val="accent6">
                  <a:lumMod val="60000"/>
                </a:schemeClr>
              </a:solidFill>
              <a:ln>
                <a:noFill/>
              </a:ln>
              <a:effectLst/>
            </c:spPr>
            <c:extLst>
              <c:ext xmlns:c16="http://schemas.microsoft.com/office/drawing/2014/chart" uri="{C3380CC4-5D6E-409C-BE32-E72D297353CC}">
                <c16:uniqueId val="{00000007-1EAE-4E68-857A-B84BC9CBE64D}"/>
              </c:ext>
            </c:extLst>
          </c:dPt>
          <c:dPt>
            <c:idx val="4"/>
            <c:bubble3D val="0"/>
            <c:spPr>
              <a:solidFill>
                <a:schemeClr val="accent5">
                  <a:lumMod val="60000"/>
                </a:schemeClr>
              </a:solidFill>
              <a:ln>
                <a:noFill/>
              </a:ln>
              <a:effectLst/>
            </c:spPr>
            <c:extLst>
              <c:ext xmlns:c16="http://schemas.microsoft.com/office/drawing/2014/chart" uri="{C3380CC4-5D6E-409C-BE32-E72D297353CC}">
                <c16:uniqueId val="{00000009-1EAE-4E68-857A-B84BC9CBE64D}"/>
              </c:ext>
            </c:extLst>
          </c:dPt>
          <c:dLbls>
            <c:dLbl>
              <c:idx val="0"/>
              <c:layout>
                <c:manualLayout>
                  <c:x val="0.1777777777777777"/>
                  <c:y val="-6.84931506849315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EAE-4E68-857A-B84BC9CBE64D}"/>
                </c:ext>
              </c:extLst>
            </c:dLbl>
            <c:dLbl>
              <c:idx val="1"/>
              <c:layout>
                <c:manualLayout>
                  <c:x val="0.25333333333333335"/>
                  <c:y val="2.739726027397243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EAE-4E68-857A-B84BC9CBE64D}"/>
                </c:ext>
              </c:extLst>
            </c:dLbl>
            <c:dLbl>
              <c:idx val="2"/>
              <c:delete val="1"/>
              <c:extLst>
                <c:ext xmlns:c15="http://schemas.microsoft.com/office/drawing/2012/chart" uri="{CE6537A1-D6FC-4f65-9D91-7224C49458BB}"/>
                <c:ext xmlns:c16="http://schemas.microsoft.com/office/drawing/2014/chart" uri="{C3380CC4-5D6E-409C-BE32-E72D297353CC}">
                  <c16:uniqueId val="{00000005-1EAE-4E68-857A-B84BC9CBE64D}"/>
                </c:ext>
              </c:extLst>
            </c:dLbl>
            <c:dLbl>
              <c:idx val="3"/>
              <c:layout>
                <c:manualLayout>
                  <c:x val="-7.555555555555557E-2"/>
                  <c:y val="-0.1506849315068493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EAE-4E68-857A-B84BC9CBE64D}"/>
                </c:ext>
              </c:extLst>
            </c:dLbl>
            <c:dLbl>
              <c:idx val="4"/>
              <c:layout>
                <c:manualLayout>
                  <c:x val="2.2222222222222223E-2"/>
                  <c:y val="-0.1415525114155251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EAE-4E68-857A-B84BC9CBE64D}"/>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'[1]deme 2024'!$B$61:$B$65</c:f>
              <c:strCache>
                <c:ptCount val="5"/>
                <c:pt idx="0">
                  <c:v> Aksidente dhe Shëndeti</c:v>
                </c:pt>
                <c:pt idx="1">
                  <c:v>Motorik</c:v>
                </c:pt>
                <c:pt idx="2">
                  <c:v>Zjarri dhe dëmtime të tjera në pronë</c:v>
                </c:pt>
                <c:pt idx="3">
                  <c:v>Të tjera</c:v>
                </c:pt>
                <c:pt idx="4">
                  <c:v>Zjarri dhe dëmtime të tjera në pronë</c:v>
                </c:pt>
              </c:strCache>
            </c:strRef>
          </c:cat>
          <c:val>
            <c:numRef>
              <c:f>'[1]deme 2024'!$C$61:$C$65</c:f>
              <c:numCache>
                <c:formatCode>General</c:formatCode>
                <c:ptCount val="5"/>
                <c:pt idx="0">
                  <c:v>220905.34324000002</c:v>
                </c:pt>
                <c:pt idx="1">
                  <c:v>1974853.6069300002</c:v>
                </c:pt>
                <c:pt idx="3">
                  <c:v>21776.085349999834</c:v>
                </c:pt>
                <c:pt idx="4">
                  <c:v>274986.92577999999</c:v>
                </c:pt>
              </c:numCache>
            </c:numRef>
          </c:val>
          <c:extLst>
            <c:ext xmlns:c16="http://schemas.microsoft.com/office/drawing/2014/chart" uri="{C3380CC4-5D6E-409C-BE32-E72D297353CC}">
              <c16:uniqueId val="{0000000A-1EAE-4E68-857A-B84BC9CBE64D}"/>
            </c:ext>
          </c:extLst>
        </c:ser>
        <c:dLbls>
          <c:showLegendKey val="0"/>
          <c:showVal val="0"/>
          <c:showCatName val="0"/>
          <c:showSerName val="0"/>
          <c:showPercent val="0"/>
          <c:showBubbleSize val="0"/>
          <c:showLeaderLines val="0"/>
        </c:dLbls>
        <c:firstSliceAng val="0"/>
        <c:holeSize val="70"/>
      </c:doughnutChart>
      <c:spPr>
        <a:noFill/>
        <a:ln w="25400">
          <a:noFill/>
        </a:ln>
        <a:effectLst/>
      </c:spPr>
    </c:plotArea>
    <c:plotVisOnly val="1"/>
    <c:dispBlanksAs val="zero"/>
    <c:showDLblsOverMax val="0"/>
  </c:chart>
  <c:spPr>
    <a:gradFill rotWithShape="0">
      <a:gsLst>
        <a:gs pos="0">
          <a:srgbClr val="FFFFFF"/>
        </a:gs>
        <a:gs pos="100000">
          <a:srgbClr val="FFFFFF"/>
        </a:gs>
      </a:gsLst>
      <a:lin ang="5400000" scaled="1"/>
    </a:gradFill>
    <a:ln w="3175" cap="flat" cmpd="sng" algn="ctr">
      <a:solidFill>
        <a:srgbClr val="FFFFFF"/>
      </a:solidFill>
      <a:prstDash val="solid"/>
      <a:round/>
    </a:ln>
    <a:effectLst/>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portrait"/>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700430413740786"/>
          <c:y val="0.1271827385213212"/>
          <c:w val="0.39979635466741309"/>
          <c:h val="0.83983195282407885"/>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F26C-4468-8383-2356FA4A4FAB}"/>
              </c:ext>
            </c:extLst>
          </c:dPt>
          <c:dPt>
            <c:idx val="1"/>
            <c:bubble3D val="0"/>
            <c:spPr>
              <a:solidFill>
                <a:schemeClr val="accent1">
                  <a:lumMod val="40000"/>
                  <a:lumOff val="60000"/>
                </a:schemeClr>
              </a:solidFill>
              <a:ln w="25400">
                <a:noFill/>
              </a:ln>
            </c:spPr>
            <c:extLst>
              <c:ext xmlns:c16="http://schemas.microsoft.com/office/drawing/2014/chart" uri="{C3380CC4-5D6E-409C-BE32-E72D297353CC}">
                <c16:uniqueId val="{00000001-F26C-4468-8383-2356FA4A4FAB}"/>
              </c:ext>
            </c:extLst>
          </c:dPt>
          <c:dPt>
            <c:idx val="2"/>
            <c:bubble3D val="0"/>
            <c:spPr>
              <a:solidFill>
                <a:schemeClr val="accent5">
                  <a:lumMod val="40000"/>
                  <a:lumOff val="60000"/>
                </a:schemeClr>
              </a:solidFill>
              <a:ln w="25400">
                <a:noFill/>
              </a:ln>
            </c:spPr>
            <c:extLst>
              <c:ext xmlns:c16="http://schemas.microsoft.com/office/drawing/2014/chart" uri="{C3380CC4-5D6E-409C-BE32-E72D297353CC}">
                <c16:uniqueId val="{00000002-F26C-4468-8383-2356FA4A4FAB}"/>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3-F26C-4468-8383-2356FA4A4FAB}"/>
              </c:ext>
            </c:extLst>
          </c:dPt>
          <c:dPt>
            <c:idx val="4"/>
            <c:bubble3D val="0"/>
            <c:spPr>
              <a:solidFill>
                <a:schemeClr val="tx2">
                  <a:lumMod val="40000"/>
                  <a:lumOff val="60000"/>
                </a:schemeClr>
              </a:solidFill>
              <a:ln w="25400">
                <a:noFill/>
              </a:ln>
            </c:spPr>
            <c:extLst>
              <c:ext xmlns:c16="http://schemas.microsoft.com/office/drawing/2014/chart" uri="{C3380CC4-5D6E-409C-BE32-E72D297353CC}">
                <c16:uniqueId val="{00000004-F26C-4468-8383-2356FA4A4FAB}"/>
              </c:ext>
            </c:extLst>
          </c:dPt>
          <c:dPt>
            <c:idx val="5"/>
            <c:bubble3D val="0"/>
            <c:spPr>
              <a:solidFill>
                <a:schemeClr val="bg2">
                  <a:lumMod val="75000"/>
                </a:schemeClr>
              </a:solidFill>
              <a:ln w="25400">
                <a:noFill/>
              </a:ln>
            </c:spPr>
            <c:extLst>
              <c:ext xmlns:c16="http://schemas.microsoft.com/office/drawing/2014/chart" uri="{C3380CC4-5D6E-409C-BE32-E72D297353CC}">
                <c16:uniqueId val="{00000005-F26C-4468-8383-2356FA4A4FAB}"/>
              </c:ext>
            </c:extLst>
          </c:dPt>
          <c:dPt>
            <c:idx val="6"/>
            <c:bubble3D val="0"/>
            <c:spPr>
              <a:solidFill>
                <a:schemeClr val="bg1">
                  <a:lumMod val="85000"/>
                </a:schemeClr>
              </a:solidFill>
              <a:ln w="25400">
                <a:noFill/>
              </a:ln>
            </c:spPr>
            <c:extLst>
              <c:ext xmlns:c16="http://schemas.microsoft.com/office/drawing/2014/chart" uri="{C3380CC4-5D6E-409C-BE32-E72D297353CC}">
                <c16:uniqueId val="{00000006-F26C-4468-8383-2356FA4A4FAB}"/>
              </c:ext>
            </c:extLst>
          </c:dPt>
          <c:dPt>
            <c:idx val="7"/>
            <c:bubble3D val="0"/>
            <c:spPr>
              <a:solidFill>
                <a:schemeClr val="accent3">
                  <a:lumMod val="40000"/>
                  <a:lumOff val="60000"/>
                </a:schemeClr>
              </a:solidFill>
              <a:ln w="25400">
                <a:noFill/>
              </a:ln>
            </c:spPr>
            <c:extLst>
              <c:ext xmlns:c16="http://schemas.microsoft.com/office/drawing/2014/chart" uri="{C3380CC4-5D6E-409C-BE32-E72D297353CC}">
                <c16:uniqueId val="{00000007-F26C-4468-8383-2356FA4A4FAB}"/>
              </c:ext>
            </c:extLst>
          </c:dPt>
          <c:dLbls>
            <c:dLbl>
              <c:idx val="0"/>
              <c:layout>
                <c:manualLayout>
                  <c:x val="0.16864559627109982"/>
                  <c:y val="0.1465514537955482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26C-4468-8383-2356FA4A4FAB}"/>
                </c:ext>
              </c:extLst>
            </c:dLbl>
            <c:dLbl>
              <c:idx val="1"/>
              <c:layout>
                <c:manualLayout>
                  <c:x val="-0.25569837773369519"/>
                  <c:y val="-1.960016361591164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26C-4468-8383-2356FA4A4FAB}"/>
                </c:ext>
              </c:extLst>
            </c:dLbl>
            <c:dLbl>
              <c:idx val="2"/>
              <c:layout>
                <c:manualLayout>
                  <c:x val="-0.13877171845018602"/>
                  <c:y val="3.34175273545352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26C-4468-8383-2356FA4A4FAB}"/>
                </c:ext>
              </c:extLst>
            </c:dLbl>
            <c:dLbl>
              <c:idx val="3"/>
              <c:layout>
                <c:manualLayout>
                  <c:x val="-0.15900059633195002"/>
                  <c:y val="1.647612230289395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26C-4468-8383-2356FA4A4FAB}"/>
                </c:ext>
              </c:extLst>
            </c:dLbl>
            <c:dLbl>
              <c:idx val="4"/>
              <c:layout>
                <c:manualLayout>
                  <c:x val="-0.18365320254597234"/>
                  <c:y val="3.2494801786140371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26C-4468-8383-2356FA4A4FAB}"/>
                </c:ext>
              </c:extLst>
            </c:dLbl>
            <c:dLbl>
              <c:idx val="5"/>
              <c:layout>
                <c:manualLayout>
                  <c:x val="-0.2011334363730036"/>
                  <c:y val="-4.347786072195521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26C-4468-8383-2356FA4A4FAB}"/>
                </c:ext>
              </c:extLst>
            </c:dLbl>
            <c:dLbl>
              <c:idx val="6"/>
              <c:layout>
                <c:manualLayout>
                  <c:x val="-0.14400305062330887"/>
                  <c:y val="-0.1097702559907284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26C-4468-8383-2356FA4A4FAB}"/>
                </c:ext>
              </c:extLst>
            </c:dLbl>
            <c:dLbl>
              <c:idx val="7"/>
              <c:layout>
                <c:manualLayout>
                  <c:x val="0.20253055694158778"/>
                  <c:y val="-9.585676790401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26C-4468-8383-2356FA4A4FAB}"/>
                </c:ext>
              </c:extLst>
            </c:dLbl>
            <c:dLbl>
              <c:idx val="8"/>
              <c:layout>
                <c:manualLayout>
                  <c:x val="0.19722650231124808"/>
                  <c:y val="6.2300390021341363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F26C-4468-8383-2356FA4A4FAB}"/>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'F37'!$A$13:$A$20</c:f>
              <c:strCache>
                <c:ptCount val="8"/>
                <c:pt idx="0">
                  <c:v>Albsig</c:v>
                </c:pt>
                <c:pt idx="1">
                  <c:v>Sigal Uniqa Group Austria</c:v>
                </c:pt>
                <c:pt idx="2">
                  <c:v>Intersig Vienna Insurance Group</c:v>
                </c:pt>
                <c:pt idx="3">
                  <c:v>Atlantik </c:v>
                </c:pt>
                <c:pt idx="4">
                  <c:v>Ansig</c:v>
                </c:pt>
                <c:pt idx="5">
                  <c:v>Eurosig</c:v>
                </c:pt>
                <c:pt idx="6">
                  <c:v>Insig</c:v>
                </c:pt>
                <c:pt idx="7">
                  <c:v>Sigma Interalbanian Vienna Insurance Group</c:v>
                </c:pt>
              </c:strCache>
            </c:strRef>
          </c:cat>
          <c:val>
            <c:numRef>
              <c:f>'F37'!$C$13:$C$20</c:f>
              <c:numCache>
                <c:formatCode>_-* #,##0_-;\-* #,##0_-;_-* "-"??_-;_-@_-</c:formatCode>
                <c:ptCount val="8"/>
                <c:pt idx="0">
                  <c:v>71173.405830000003</c:v>
                </c:pt>
                <c:pt idx="1">
                  <c:v>42745.387410000003</c:v>
                </c:pt>
                <c:pt idx="2">
                  <c:v>17763.495420000003</c:v>
                </c:pt>
                <c:pt idx="3">
                  <c:v>6110.3458899999996</c:v>
                </c:pt>
                <c:pt idx="4">
                  <c:v>5217.4132800000007</c:v>
                </c:pt>
                <c:pt idx="5">
                  <c:v>3800.7575000000002</c:v>
                </c:pt>
                <c:pt idx="6">
                  <c:v>3697.0611200000003</c:v>
                </c:pt>
                <c:pt idx="7">
                  <c:v>1835.13427</c:v>
                </c:pt>
              </c:numCache>
            </c:numRef>
          </c:val>
          <c:extLst>
            <c:ext xmlns:c16="http://schemas.microsoft.com/office/drawing/2014/chart" uri="{C3380CC4-5D6E-409C-BE32-E72D297353CC}">
              <c16:uniqueId val="{00000009-F26C-4468-8383-2356FA4A4FAB}"/>
            </c:ext>
          </c:extLst>
        </c:ser>
        <c:dLbls>
          <c:showLegendKey val="0"/>
          <c:showVal val="0"/>
          <c:showCatName val="0"/>
          <c:showSerName val="0"/>
          <c:showPercent val="0"/>
          <c:showBubbleSize val="0"/>
          <c:showLeaderLines val="0"/>
        </c:dLbls>
        <c:firstSliceAng val="0"/>
        <c:holeSize val="69"/>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221" r="0.75000000000001221" t="1" header="0.5" footer="0.5"/>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27991930113214"/>
          <c:y val="0.11417204428393819"/>
          <c:w val="0.43715399381047521"/>
          <c:h val="0.88088173188877705"/>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7B29-44DE-AD94-46B4BC8377EC}"/>
              </c:ext>
            </c:extLst>
          </c:dPt>
          <c:dPt>
            <c:idx val="1"/>
            <c:bubble3D val="0"/>
            <c:spPr>
              <a:solidFill>
                <a:schemeClr val="bg1">
                  <a:lumMod val="65000"/>
                </a:schemeClr>
              </a:solidFill>
              <a:ln w="25400">
                <a:noFill/>
              </a:ln>
            </c:spPr>
            <c:extLst>
              <c:ext xmlns:c16="http://schemas.microsoft.com/office/drawing/2014/chart" uri="{C3380CC4-5D6E-409C-BE32-E72D297353CC}">
                <c16:uniqueId val="{00000001-7B29-44DE-AD94-46B4BC8377EC}"/>
              </c:ext>
            </c:extLst>
          </c:dPt>
          <c:dPt>
            <c:idx val="2"/>
            <c:bubble3D val="0"/>
            <c:spPr>
              <a:solidFill>
                <a:schemeClr val="accent6">
                  <a:lumMod val="40000"/>
                  <a:lumOff val="60000"/>
                </a:schemeClr>
              </a:solidFill>
              <a:ln w="25400">
                <a:noFill/>
              </a:ln>
            </c:spPr>
            <c:extLst>
              <c:ext xmlns:c16="http://schemas.microsoft.com/office/drawing/2014/chart" uri="{C3380CC4-5D6E-409C-BE32-E72D297353CC}">
                <c16:uniqueId val="{00000002-7B29-44DE-AD94-46B4BC8377EC}"/>
              </c:ext>
            </c:extLst>
          </c:dPt>
          <c:dPt>
            <c:idx val="3"/>
            <c:bubble3D val="0"/>
            <c:extLst>
              <c:ext xmlns:c16="http://schemas.microsoft.com/office/drawing/2014/chart" uri="{C3380CC4-5D6E-409C-BE32-E72D297353CC}">
                <c16:uniqueId val="{00000003-7B29-44DE-AD94-46B4BC8377EC}"/>
              </c:ext>
            </c:extLst>
          </c:dPt>
          <c:dPt>
            <c:idx val="4"/>
            <c:bubble3D val="0"/>
            <c:extLst>
              <c:ext xmlns:c16="http://schemas.microsoft.com/office/drawing/2014/chart" uri="{C3380CC4-5D6E-409C-BE32-E72D297353CC}">
                <c16:uniqueId val="{00000004-7B29-44DE-AD94-46B4BC8377EC}"/>
              </c:ext>
            </c:extLst>
          </c:dPt>
          <c:dPt>
            <c:idx val="5"/>
            <c:bubble3D val="0"/>
            <c:extLst>
              <c:ext xmlns:c16="http://schemas.microsoft.com/office/drawing/2014/chart" uri="{C3380CC4-5D6E-409C-BE32-E72D297353CC}">
                <c16:uniqueId val="{00000005-7B29-44DE-AD94-46B4BC8377EC}"/>
              </c:ext>
            </c:extLst>
          </c:dPt>
          <c:dPt>
            <c:idx val="6"/>
            <c:bubble3D val="0"/>
            <c:extLst>
              <c:ext xmlns:c16="http://schemas.microsoft.com/office/drawing/2014/chart" uri="{C3380CC4-5D6E-409C-BE32-E72D297353CC}">
                <c16:uniqueId val="{00000006-7B29-44DE-AD94-46B4BC8377EC}"/>
              </c:ext>
            </c:extLst>
          </c:dPt>
          <c:dPt>
            <c:idx val="7"/>
            <c:bubble3D val="0"/>
            <c:spPr>
              <a:solidFill>
                <a:schemeClr val="accent4">
                  <a:lumMod val="40000"/>
                  <a:lumOff val="60000"/>
                </a:schemeClr>
              </a:solidFill>
              <a:ln w="25400">
                <a:noFill/>
              </a:ln>
            </c:spPr>
            <c:extLst>
              <c:ext xmlns:c16="http://schemas.microsoft.com/office/drawing/2014/chart" uri="{C3380CC4-5D6E-409C-BE32-E72D297353CC}">
                <c16:uniqueId val="{00000007-7B29-44DE-AD94-46B4BC8377EC}"/>
              </c:ext>
            </c:extLst>
          </c:dPt>
          <c:dLbls>
            <c:dLbl>
              <c:idx val="0"/>
              <c:layout>
                <c:manualLayout>
                  <c:x val="0.16417910447761186"/>
                  <c:y val="3.00751879699247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B29-44DE-AD94-46B4BC8377EC}"/>
                </c:ext>
              </c:extLst>
            </c:dLbl>
            <c:dLbl>
              <c:idx val="1"/>
              <c:layout>
                <c:manualLayout>
                  <c:x val="-0.17412935323383089"/>
                  <c:y val="2.005012531328325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B29-44DE-AD94-46B4BC8377EC}"/>
                </c:ext>
              </c:extLst>
            </c:dLbl>
            <c:dLbl>
              <c:idx val="2"/>
              <c:layout>
                <c:manualLayout>
                  <c:x val="-0.1417910447761194"/>
                  <c:y val="-8.521303258145364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B29-44DE-AD94-46B4BC8377EC}"/>
                </c:ext>
              </c:extLst>
            </c:dLbl>
            <c:dLbl>
              <c:idx val="3"/>
              <c:layout>
                <c:manualLayout>
                  <c:x val="-3.482587064676617E-2"/>
                  <c:y val="-0.1253132832080200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B29-44DE-AD94-46B4BC8377EC}"/>
                </c:ext>
              </c:extLst>
            </c:dLbl>
            <c:dLbl>
              <c:idx val="4"/>
              <c:layout>
                <c:manualLayout>
                  <c:x val="-0.36815920398009949"/>
                  <c:y val="-4.010025062656642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B29-44DE-AD94-46B4BC8377EC}"/>
                </c:ext>
              </c:extLst>
            </c:dLbl>
            <c:dLbl>
              <c:idx val="5"/>
              <c:layout>
                <c:manualLayout>
                  <c:x val="5.2238805970149252E-2"/>
                  <c:y val="-0.1052631578947368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B29-44DE-AD94-46B4BC8377EC}"/>
                </c:ext>
              </c:extLst>
            </c:dLbl>
            <c:dLbl>
              <c:idx val="6"/>
              <c:delete val="1"/>
              <c:extLst>
                <c:ext xmlns:c15="http://schemas.microsoft.com/office/drawing/2012/chart" uri="{CE6537A1-D6FC-4f65-9D91-7224C49458BB}"/>
                <c:ext xmlns:c16="http://schemas.microsoft.com/office/drawing/2014/chart" uri="{C3380CC4-5D6E-409C-BE32-E72D297353CC}">
                  <c16:uniqueId val="{00000006-7B29-44DE-AD94-46B4BC8377EC}"/>
                </c:ext>
              </c:extLst>
            </c:dLbl>
            <c:dLbl>
              <c:idx val="7"/>
              <c:delete val="1"/>
              <c:extLst>
                <c:ext xmlns:c15="http://schemas.microsoft.com/office/drawing/2012/chart" uri="{CE6537A1-D6FC-4f65-9D91-7224C49458BB}"/>
                <c:ext xmlns:c16="http://schemas.microsoft.com/office/drawing/2014/chart" uri="{C3380CC4-5D6E-409C-BE32-E72D297353CC}">
                  <c16:uniqueId val="{00000007-7B29-44DE-AD94-46B4BC8377EC}"/>
                </c:ext>
              </c:extLst>
            </c:dLbl>
            <c:numFmt formatCode="0.00%" sourceLinked="0"/>
            <c:spPr>
              <a:noFill/>
              <a:ln>
                <a:noFill/>
              </a:ln>
              <a:effectLst/>
            </c:spPr>
            <c:txPr>
              <a:bodyPr wrap="square" lIns="38100" tIns="19050" rIns="38100" bIns="19050" anchor="ctr">
                <a:spAutoFit/>
              </a:bodyPr>
              <a:lstStyle/>
              <a:p>
                <a:pPr>
                  <a:defRPr>
                    <a:latin typeface="Times New Roman" panose="02020603050405020304" pitchFamily="18" charset="0"/>
                    <a:cs typeface="Times New Roman" panose="02020603050405020304" pitchFamily="18"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'F38'!$A$12:$A$16</c:f>
              <c:strCache>
                <c:ptCount val="5"/>
                <c:pt idx="0">
                  <c:v>Sigal Uniqa Group Austria</c:v>
                </c:pt>
                <c:pt idx="1">
                  <c:v>Atlantik </c:v>
                </c:pt>
                <c:pt idx="2">
                  <c:v>Albsig</c:v>
                </c:pt>
                <c:pt idx="3">
                  <c:v>Ansig</c:v>
                </c:pt>
                <c:pt idx="4">
                  <c:v>Sigma Interalbanian Vienna Insurance Group</c:v>
                </c:pt>
              </c:strCache>
            </c:strRef>
          </c:cat>
          <c:val>
            <c:numRef>
              <c:f>'F38'!$C$12:$C$16</c:f>
              <c:numCache>
                <c:formatCode>_-* #,##0_-;\-* #,##0_-;_-* "-"??_-;_-@_-</c:formatCode>
                <c:ptCount val="5"/>
                <c:pt idx="0">
                  <c:v>305.49847</c:v>
                </c:pt>
                <c:pt idx="1">
                  <c:v>263.197</c:v>
                </c:pt>
                <c:pt idx="2">
                  <c:v>5218.0450000000001</c:v>
                </c:pt>
                <c:pt idx="3">
                  <c:v>0</c:v>
                </c:pt>
                <c:pt idx="4">
                  <c:v>158.64001999999999</c:v>
                </c:pt>
              </c:numCache>
            </c:numRef>
          </c:val>
          <c:extLst>
            <c:ext xmlns:c16="http://schemas.microsoft.com/office/drawing/2014/chart" uri="{C3380CC4-5D6E-409C-BE32-E72D297353CC}">
              <c16:uniqueId val="{00000008-7B29-44DE-AD94-46B4BC8377EC}"/>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221" r="0.75000000000001221" t="1" header="0.5" footer="0.5"/>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031163082226663"/>
          <c:y val="0.1241971069405798"/>
          <c:w val="0.42471618286520157"/>
          <c:h val="0.85581907524717304"/>
        </c:manualLayout>
      </c:layout>
      <c:doughnutChart>
        <c:varyColors val="1"/>
        <c:ser>
          <c:idx val="0"/>
          <c:order val="0"/>
          <c:spPr>
            <a:solidFill>
              <a:schemeClr val="accent4">
                <a:lumMod val="40000"/>
                <a:lumOff val="60000"/>
              </a:schemeClr>
            </a:solidFill>
            <a:ln w="25400">
              <a:noFill/>
            </a:ln>
          </c:spPr>
          <c:dPt>
            <c:idx val="0"/>
            <c:bubble3D val="0"/>
            <c:spPr>
              <a:solidFill>
                <a:schemeClr val="accent5">
                  <a:lumMod val="20000"/>
                  <a:lumOff val="80000"/>
                </a:schemeClr>
              </a:solidFill>
              <a:ln w="25400">
                <a:noFill/>
              </a:ln>
            </c:spPr>
            <c:extLst>
              <c:ext xmlns:c16="http://schemas.microsoft.com/office/drawing/2014/chart" uri="{C3380CC4-5D6E-409C-BE32-E72D297353CC}">
                <c16:uniqueId val="{00000000-7350-4321-905D-B6AD3872F834}"/>
              </c:ext>
            </c:extLst>
          </c:dPt>
          <c:dPt>
            <c:idx val="1"/>
            <c:bubble3D val="0"/>
            <c:spPr>
              <a:solidFill>
                <a:schemeClr val="accent6">
                  <a:lumMod val="40000"/>
                  <a:lumOff val="60000"/>
                </a:schemeClr>
              </a:solidFill>
              <a:ln w="25400">
                <a:noFill/>
              </a:ln>
            </c:spPr>
            <c:extLst>
              <c:ext xmlns:c16="http://schemas.microsoft.com/office/drawing/2014/chart" uri="{C3380CC4-5D6E-409C-BE32-E72D297353CC}">
                <c16:uniqueId val="{00000001-7350-4321-905D-B6AD3872F834}"/>
              </c:ext>
            </c:extLst>
          </c:dPt>
          <c:dPt>
            <c:idx val="2"/>
            <c:bubble3D val="0"/>
            <c:spPr>
              <a:solidFill>
                <a:schemeClr val="accent5">
                  <a:lumMod val="75000"/>
                </a:schemeClr>
              </a:solidFill>
              <a:ln w="25400">
                <a:solidFill>
                  <a:srgbClr val="FFFFFF"/>
                </a:solidFill>
              </a:ln>
            </c:spPr>
            <c:extLst>
              <c:ext xmlns:c16="http://schemas.microsoft.com/office/drawing/2014/chart" uri="{C3380CC4-5D6E-409C-BE32-E72D297353CC}">
                <c16:uniqueId val="{00000002-7350-4321-905D-B6AD3872F834}"/>
              </c:ext>
            </c:extLst>
          </c:dPt>
          <c:dPt>
            <c:idx val="3"/>
            <c:bubble3D val="0"/>
            <c:spPr>
              <a:solidFill>
                <a:schemeClr val="accent6">
                  <a:lumMod val="75000"/>
                </a:schemeClr>
              </a:solidFill>
              <a:ln w="25400">
                <a:noFill/>
              </a:ln>
            </c:spPr>
            <c:extLst>
              <c:ext xmlns:c16="http://schemas.microsoft.com/office/drawing/2014/chart" uri="{C3380CC4-5D6E-409C-BE32-E72D297353CC}">
                <c16:uniqueId val="{00000003-7350-4321-905D-B6AD3872F834}"/>
              </c:ext>
            </c:extLst>
          </c:dPt>
          <c:dPt>
            <c:idx val="4"/>
            <c:bubble3D val="0"/>
            <c:extLst>
              <c:ext xmlns:c16="http://schemas.microsoft.com/office/drawing/2014/chart" uri="{C3380CC4-5D6E-409C-BE32-E72D297353CC}">
                <c16:uniqueId val="{00000004-7350-4321-905D-B6AD3872F834}"/>
              </c:ext>
            </c:extLst>
          </c:dPt>
          <c:dPt>
            <c:idx val="5"/>
            <c:bubble3D val="0"/>
            <c:extLst>
              <c:ext xmlns:c16="http://schemas.microsoft.com/office/drawing/2014/chart" uri="{C3380CC4-5D6E-409C-BE32-E72D297353CC}">
                <c16:uniqueId val="{00000005-7350-4321-905D-B6AD3872F834}"/>
              </c:ext>
            </c:extLst>
          </c:dPt>
          <c:dPt>
            <c:idx val="6"/>
            <c:bubble3D val="0"/>
            <c:extLst>
              <c:ext xmlns:c16="http://schemas.microsoft.com/office/drawing/2014/chart" uri="{C3380CC4-5D6E-409C-BE32-E72D297353CC}">
                <c16:uniqueId val="{00000006-7350-4321-905D-B6AD3872F834}"/>
              </c:ext>
            </c:extLst>
          </c:dPt>
          <c:dPt>
            <c:idx val="7"/>
            <c:bubble3D val="0"/>
            <c:extLst>
              <c:ext xmlns:c16="http://schemas.microsoft.com/office/drawing/2014/chart" uri="{C3380CC4-5D6E-409C-BE32-E72D297353CC}">
                <c16:uniqueId val="{00000007-7350-4321-905D-B6AD3872F834}"/>
              </c:ext>
            </c:extLst>
          </c:dPt>
          <c:dLbls>
            <c:dLbl>
              <c:idx val="0"/>
              <c:layout>
                <c:manualLayout>
                  <c:x val="-0.23134328358208955"/>
                  <c:y val="-5.012531328320803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350-4321-905D-B6AD3872F834}"/>
                </c:ext>
              </c:extLst>
            </c:dLbl>
            <c:dLbl>
              <c:idx val="1"/>
              <c:layout>
                <c:manualLayout>
                  <c:x val="0.17412935323383075"/>
                  <c:y val="-7.518796992481202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350-4321-905D-B6AD3872F834}"/>
                </c:ext>
              </c:extLst>
            </c:dLbl>
            <c:dLbl>
              <c:idx val="2"/>
              <c:layout>
                <c:manualLayout>
                  <c:x val="0.21144278606965175"/>
                  <c:y val="-5.513784461152884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350-4321-905D-B6AD3872F834}"/>
                </c:ext>
              </c:extLst>
            </c:dLbl>
            <c:dLbl>
              <c:idx val="3"/>
              <c:layout>
                <c:manualLayout>
                  <c:x val="0.14427860696517414"/>
                  <c:y val="9.022556390977434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350-4321-905D-B6AD3872F834}"/>
                </c:ext>
              </c:extLst>
            </c:dLbl>
            <c:dLbl>
              <c:idx val="4"/>
              <c:layout>
                <c:manualLayout>
                  <c:x val="-0.19154228855721392"/>
                  <c:y val="-0.1002506265664161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350-4321-905D-B6AD3872F834}"/>
                </c:ext>
              </c:extLst>
            </c:dLbl>
            <c:numFmt formatCode="0.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'F38'!$A$12:$A$16</c:f>
              <c:strCache>
                <c:ptCount val="5"/>
                <c:pt idx="0">
                  <c:v>Sigal Uniqa Group Austria</c:v>
                </c:pt>
                <c:pt idx="1">
                  <c:v>Atlantik </c:v>
                </c:pt>
                <c:pt idx="2">
                  <c:v>Albsig</c:v>
                </c:pt>
                <c:pt idx="3">
                  <c:v>Ansig</c:v>
                </c:pt>
                <c:pt idx="4">
                  <c:v>Sigma Interalbanian Vienna Insurance Group</c:v>
                </c:pt>
              </c:strCache>
            </c:strRef>
          </c:cat>
          <c:val>
            <c:numRef>
              <c:f>'F38'!$B$12:$B$16</c:f>
              <c:numCache>
                <c:formatCode>_-* #,##0_-;\-* #,##0_-;_-* "-"??_-;_-@_-</c:formatCode>
                <c:ptCount val="5"/>
                <c:pt idx="0">
                  <c:v>441.209</c:v>
                </c:pt>
                <c:pt idx="1">
                  <c:v>199.6</c:v>
                </c:pt>
                <c:pt idx="2">
                  <c:v>3686.5169999999998</c:v>
                </c:pt>
                <c:pt idx="3">
                  <c:v>98.76</c:v>
                </c:pt>
                <c:pt idx="4">
                  <c:v>16168.134</c:v>
                </c:pt>
              </c:numCache>
            </c:numRef>
          </c:val>
          <c:extLst>
            <c:ext xmlns:c16="http://schemas.microsoft.com/office/drawing/2014/chart" uri="{C3380CC4-5D6E-409C-BE32-E72D297353CC}">
              <c16:uniqueId val="{00000008-7350-4321-905D-B6AD3872F834}"/>
            </c:ext>
          </c:extLst>
        </c:ser>
        <c:dLbls>
          <c:showLegendKey val="0"/>
          <c:showVal val="1"/>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221" r="0.75000000000001221" t="1" header="0.5" footer="0.5"/>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781104948088388"/>
          <c:y val="7.7856125127216236E-2"/>
          <c:w val="0.2760236061401416"/>
          <c:h val="0.92946724516578283"/>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963C-4725-AC27-7E1CFC79BEC0}"/>
              </c:ext>
            </c:extLst>
          </c:dPt>
          <c:dPt>
            <c:idx val="1"/>
            <c:bubble3D val="0"/>
            <c:spPr>
              <a:solidFill>
                <a:schemeClr val="accent2">
                  <a:lumMod val="40000"/>
                  <a:lumOff val="60000"/>
                </a:schemeClr>
              </a:solidFill>
              <a:ln w="25400">
                <a:noFill/>
              </a:ln>
            </c:spPr>
            <c:extLst>
              <c:ext xmlns:c16="http://schemas.microsoft.com/office/drawing/2014/chart" uri="{C3380CC4-5D6E-409C-BE32-E72D297353CC}">
                <c16:uniqueId val="{00000001-963C-4725-AC27-7E1CFC79BEC0}"/>
              </c:ext>
            </c:extLst>
          </c:dPt>
          <c:dPt>
            <c:idx val="2"/>
            <c:bubble3D val="0"/>
            <c:spPr>
              <a:solidFill>
                <a:schemeClr val="accent3">
                  <a:lumMod val="40000"/>
                  <a:lumOff val="60000"/>
                </a:schemeClr>
              </a:solidFill>
              <a:ln w="25400">
                <a:noFill/>
              </a:ln>
            </c:spPr>
            <c:extLst>
              <c:ext xmlns:c16="http://schemas.microsoft.com/office/drawing/2014/chart" uri="{C3380CC4-5D6E-409C-BE32-E72D297353CC}">
                <c16:uniqueId val="{00000002-963C-4725-AC27-7E1CFC79BEC0}"/>
              </c:ext>
            </c:extLst>
          </c:dPt>
          <c:dPt>
            <c:idx val="3"/>
            <c:bubble3D val="0"/>
            <c:spPr>
              <a:solidFill>
                <a:schemeClr val="bg1">
                  <a:lumMod val="85000"/>
                </a:schemeClr>
              </a:solidFill>
              <a:ln w="25400">
                <a:noFill/>
              </a:ln>
            </c:spPr>
            <c:extLst>
              <c:ext xmlns:c16="http://schemas.microsoft.com/office/drawing/2014/chart" uri="{C3380CC4-5D6E-409C-BE32-E72D297353CC}">
                <c16:uniqueId val="{00000003-963C-4725-AC27-7E1CFC79BEC0}"/>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4-963C-4725-AC27-7E1CFC79BEC0}"/>
              </c:ext>
            </c:extLst>
          </c:dPt>
          <c:dPt>
            <c:idx val="5"/>
            <c:bubble3D val="0"/>
            <c:spPr>
              <a:solidFill>
                <a:schemeClr val="accent1">
                  <a:lumMod val="40000"/>
                  <a:lumOff val="60000"/>
                </a:schemeClr>
              </a:solidFill>
              <a:ln w="25400">
                <a:noFill/>
              </a:ln>
            </c:spPr>
            <c:extLst>
              <c:ext xmlns:c16="http://schemas.microsoft.com/office/drawing/2014/chart" uri="{C3380CC4-5D6E-409C-BE32-E72D297353CC}">
                <c16:uniqueId val="{00000005-963C-4725-AC27-7E1CFC79BEC0}"/>
              </c:ext>
            </c:extLst>
          </c:dPt>
          <c:dPt>
            <c:idx val="6"/>
            <c:bubble3D val="0"/>
            <c:spPr>
              <a:solidFill>
                <a:schemeClr val="accent5">
                  <a:lumMod val="40000"/>
                  <a:lumOff val="60000"/>
                </a:schemeClr>
              </a:solidFill>
              <a:ln w="25400">
                <a:noFill/>
              </a:ln>
            </c:spPr>
            <c:extLst>
              <c:ext xmlns:c16="http://schemas.microsoft.com/office/drawing/2014/chart" uri="{C3380CC4-5D6E-409C-BE32-E72D297353CC}">
                <c16:uniqueId val="{00000006-963C-4725-AC27-7E1CFC79BEC0}"/>
              </c:ext>
            </c:extLst>
          </c:dPt>
          <c:dPt>
            <c:idx val="7"/>
            <c:bubble3D val="0"/>
            <c:spPr>
              <a:solidFill>
                <a:schemeClr val="bg2">
                  <a:lumMod val="50000"/>
                </a:schemeClr>
              </a:solidFill>
              <a:ln w="25400">
                <a:noFill/>
              </a:ln>
            </c:spPr>
            <c:extLst>
              <c:ext xmlns:c16="http://schemas.microsoft.com/office/drawing/2014/chart" uri="{C3380CC4-5D6E-409C-BE32-E72D297353CC}">
                <c16:uniqueId val="{00000007-963C-4725-AC27-7E1CFC79BEC0}"/>
              </c:ext>
            </c:extLst>
          </c:dPt>
          <c:dLbls>
            <c:dLbl>
              <c:idx val="0"/>
              <c:layout>
                <c:manualLayout>
                  <c:x val="0.12661792275965505"/>
                  <c:y val="-4.4227328726766293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63C-4725-AC27-7E1CFC79BEC0}"/>
                </c:ext>
              </c:extLst>
            </c:dLbl>
            <c:dLbl>
              <c:idx val="1"/>
              <c:layout>
                <c:manualLayout>
                  <c:x val="0.14389278926341104"/>
                  <c:y val="1.088435374149659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63C-4725-AC27-7E1CFC79BEC0}"/>
                </c:ext>
              </c:extLst>
            </c:dLbl>
            <c:dLbl>
              <c:idx val="2"/>
              <c:layout>
                <c:manualLayout>
                  <c:x val="-0.14488744941365089"/>
                  <c:y val="3.250179441855482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63C-4725-AC27-7E1CFC79BEC0}"/>
                </c:ext>
              </c:extLst>
            </c:dLbl>
            <c:dLbl>
              <c:idx val="3"/>
              <c:layout>
                <c:manualLayout>
                  <c:x val="-0.12537294907102128"/>
                  <c:y val="7.205956398307354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63C-4725-AC27-7E1CFC79BEC0}"/>
                </c:ext>
              </c:extLst>
            </c:dLbl>
            <c:dLbl>
              <c:idx val="4"/>
              <c:layout>
                <c:manualLayout>
                  <c:x val="-0.2104853703631874"/>
                  <c:y val="6.651454282500396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63C-4725-AC27-7E1CFC79BEC0}"/>
                </c:ext>
              </c:extLst>
            </c:dLbl>
            <c:dLbl>
              <c:idx val="5"/>
              <c:layout>
                <c:manualLayout>
                  <c:x val="-9.9995086821043924E-2"/>
                  <c:y val="-2.225721784776902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63C-4725-AC27-7E1CFC79BEC0}"/>
                </c:ext>
              </c:extLst>
            </c:dLbl>
            <c:dLbl>
              <c:idx val="6"/>
              <c:layout>
                <c:manualLayout>
                  <c:x val="-6.1274711350736331E-2"/>
                  <c:y val="-8.66651668541432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63C-4725-AC27-7E1CFC79BEC0}"/>
                </c:ext>
              </c:extLst>
            </c:dLbl>
            <c:dLbl>
              <c:idx val="7"/>
              <c:layout>
                <c:manualLayout>
                  <c:x val="0.11077986160820806"/>
                  <c:y val="-6.105951041834056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63C-4725-AC27-7E1CFC79BEC0}"/>
                </c:ext>
              </c:extLst>
            </c:dLbl>
            <c:dLbl>
              <c:idx val="8"/>
              <c:layout>
                <c:manualLayout>
                  <c:x val="0.19722650231124808"/>
                  <c:y val="6.2300390021341363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63C-4725-AC27-7E1CFC79BEC0}"/>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'F39'!$A$12:$A$19</c:f>
              <c:strCache>
                <c:ptCount val="8"/>
                <c:pt idx="0">
                  <c:v>Sigal Uniqa Group Austria</c:v>
                </c:pt>
                <c:pt idx="1">
                  <c:v>Eurosig</c:v>
                </c:pt>
                <c:pt idx="2">
                  <c:v>Sigma Interalbanian Vienna Insurance Group</c:v>
                </c:pt>
                <c:pt idx="3">
                  <c:v>Insig</c:v>
                </c:pt>
                <c:pt idx="4">
                  <c:v>Intersig Vienna Insurance Group</c:v>
                </c:pt>
                <c:pt idx="5">
                  <c:v>Albsig</c:v>
                </c:pt>
                <c:pt idx="6">
                  <c:v>Ansig</c:v>
                </c:pt>
                <c:pt idx="7">
                  <c:v>Atlantik </c:v>
                </c:pt>
              </c:strCache>
            </c:strRef>
          </c:cat>
          <c:val>
            <c:numRef>
              <c:f>'F39'!$E$12:$E$19</c:f>
              <c:numCache>
                <c:formatCode>_-* #,##0_-;\-* #,##0_-;_-* "-"??_-;_-@_-</c:formatCode>
                <c:ptCount val="8"/>
                <c:pt idx="0">
                  <c:v>2198252.97915</c:v>
                </c:pt>
                <c:pt idx="1">
                  <c:v>1498002.98373</c:v>
                </c:pt>
                <c:pt idx="2">
                  <c:v>1320542.1595899998</c:v>
                </c:pt>
                <c:pt idx="3">
                  <c:v>956531.19844000007</c:v>
                </c:pt>
                <c:pt idx="4">
                  <c:v>742274.93345000001</c:v>
                </c:pt>
                <c:pt idx="5">
                  <c:v>236465.12265999999</c:v>
                </c:pt>
                <c:pt idx="6">
                  <c:v>130944.89081999999</c:v>
                </c:pt>
                <c:pt idx="7">
                  <c:v>55479.677499999998</c:v>
                </c:pt>
              </c:numCache>
            </c:numRef>
          </c:val>
          <c:extLst>
            <c:ext xmlns:c16="http://schemas.microsoft.com/office/drawing/2014/chart" uri="{C3380CC4-5D6E-409C-BE32-E72D297353CC}">
              <c16:uniqueId val="{00000009-963C-4725-AC27-7E1CFC79BEC0}"/>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221" r="0.75000000000001221" t="1" header="0.5" footer="0.5"/>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513111804420666"/>
          <c:y val="7.23489691993629E-2"/>
          <c:w val="0.27535792028505851"/>
          <c:h val="0.91824377601335405"/>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2F12-4FFE-93E0-DA9B451BB59A}"/>
              </c:ext>
            </c:extLst>
          </c:dPt>
          <c:dPt>
            <c:idx val="1"/>
            <c:bubble3D val="0"/>
            <c:spPr>
              <a:solidFill>
                <a:schemeClr val="accent2">
                  <a:lumMod val="40000"/>
                  <a:lumOff val="60000"/>
                </a:schemeClr>
              </a:solidFill>
              <a:ln w="25400">
                <a:noFill/>
              </a:ln>
            </c:spPr>
            <c:extLst>
              <c:ext xmlns:c16="http://schemas.microsoft.com/office/drawing/2014/chart" uri="{C3380CC4-5D6E-409C-BE32-E72D297353CC}">
                <c16:uniqueId val="{00000001-2F12-4FFE-93E0-DA9B451BB59A}"/>
              </c:ext>
            </c:extLst>
          </c:dPt>
          <c:dPt>
            <c:idx val="2"/>
            <c:bubble3D val="0"/>
            <c:spPr>
              <a:solidFill>
                <a:schemeClr val="accent3">
                  <a:lumMod val="40000"/>
                  <a:lumOff val="60000"/>
                </a:schemeClr>
              </a:solidFill>
              <a:ln w="25400">
                <a:noFill/>
              </a:ln>
            </c:spPr>
            <c:extLst>
              <c:ext xmlns:c16="http://schemas.microsoft.com/office/drawing/2014/chart" uri="{C3380CC4-5D6E-409C-BE32-E72D297353CC}">
                <c16:uniqueId val="{00000002-2F12-4FFE-93E0-DA9B451BB59A}"/>
              </c:ext>
            </c:extLst>
          </c:dPt>
          <c:dPt>
            <c:idx val="3"/>
            <c:bubble3D val="0"/>
            <c:spPr>
              <a:solidFill>
                <a:schemeClr val="bg1">
                  <a:lumMod val="85000"/>
                </a:schemeClr>
              </a:solidFill>
              <a:ln w="25400">
                <a:noFill/>
              </a:ln>
            </c:spPr>
            <c:extLst>
              <c:ext xmlns:c16="http://schemas.microsoft.com/office/drawing/2014/chart" uri="{C3380CC4-5D6E-409C-BE32-E72D297353CC}">
                <c16:uniqueId val="{00000003-2F12-4FFE-93E0-DA9B451BB59A}"/>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4-2F12-4FFE-93E0-DA9B451BB59A}"/>
              </c:ext>
            </c:extLst>
          </c:dPt>
          <c:dPt>
            <c:idx val="5"/>
            <c:bubble3D val="0"/>
            <c:spPr>
              <a:solidFill>
                <a:schemeClr val="accent1">
                  <a:lumMod val="40000"/>
                  <a:lumOff val="60000"/>
                </a:schemeClr>
              </a:solidFill>
              <a:ln w="25400">
                <a:noFill/>
              </a:ln>
            </c:spPr>
            <c:extLst>
              <c:ext xmlns:c16="http://schemas.microsoft.com/office/drawing/2014/chart" uri="{C3380CC4-5D6E-409C-BE32-E72D297353CC}">
                <c16:uniqueId val="{00000005-2F12-4FFE-93E0-DA9B451BB59A}"/>
              </c:ext>
            </c:extLst>
          </c:dPt>
          <c:dPt>
            <c:idx val="6"/>
            <c:bubble3D val="0"/>
            <c:spPr>
              <a:solidFill>
                <a:schemeClr val="tx1">
                  <a:lumMod val="65000"/>
                  <a:lumOff val="35000"/>
                </a:schemeClr>
              </a:solidFill>
              <a:ln w="25400">
                <a:noFill/>
              </a:ln>
            </c:spPr>
            <c:extLst>
              <c:ext xmlns:c16="http://schemas.microsoft.com/office/drawing/2014/chart" uri="{C3380CC4-5D6E-409C-BE32-E72D297353CC}">
                <c16:uniqueId val="{00000006-2F12-4FFE-93E0-DA9B451BB59A}"/>
              </c:ext>
            </c:extLst>
          </c:dPt>
          <c:dPt>
            <c:idx val="7"/>
            <c:bubble3D val="0"/>
            <c:spPr>
              <a:solidFill>
                <a:schemeClr val="accent5">
                  <a:lumMod val="40000"/>
                  <a:lumOff val="60000"/>
                </a:schemeClr>
              </a:solidFill>
              <a:ln w="25400">
                <a:noFill/>
              </a:ln>
            </c:spPr>
            <c:extLst>
              <c:ext xmlns:c16="http://schemas.microsoft.com/office/drawing/2014/chart" uri="{C3380CC4-5D6E-409C-BE32-E72D297353CC}">
                <c16:uniqueId val="{00000007-2F12-4FFE-93E0-DA9B451BB59A}"/>
              </c:ext>
            </c:extLst>
          </c:dPt>
          <c:dLbls>
            <c:dLbl>
              <c:idx val="0"/>
              <c:layout>
                <c:manualLayout>
                  <c:x val="7.0707274798197398E-2"/>
                  <c:y val="-0.1857249254099647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F12-4FFE-93E0-DA9B451BB59A}"/>
                </c:ext>
              </c:extLst>
            </c:dLbl>
            <c:dLbl>
              <c:idx val="1"/>
              <c:layout>
                <c:manualLayout>
                  <c:x val="0.1529360339391537"/>
                  <c:y val="-0.1025641025641025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F12-4FFE-93E0-DA9B451BB59A}"/>
                </c:ext>
              </c:extLst>
            </c:dLbl>
            <c:dLbl>
              <c:idx val="2"/>
              <c:layout>
                <c:manualLayout>
                  <c:x val="-0.15937430462701596"/>
                  <c:y val="3.063956748996108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F12-4FFE-93E0-DA9B451BB59A}"/>
                </c:ext>
              </c:extLst>
            </c:dLbl>
            <c:dLbl>
              <c:idx val="3"/>
              <c:layout>
                <c:manualLayout>
                  <c:x val="-0.13962726357318542"/>
                  <c:y val="1.840590439015635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F12-4FFE-93E0-DA9B451BB59A}"/>
                </c:ext>
              </c:extLst>
            </c:dLbl>
            <c:dLbl>
              <c:idx val="4"/>
              <c:layout>
                <c:manualLayout>
                  <c:x val="-0.13755076841809871"/>
                  <c:y val="7.428090719429296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F12-4FFE-93E0-DA9B451BB59A}"/>
                </c:ext>
              </c:extLst>
            </c:dLbl>
            <c:dLbl>
              <c:idx val="5"/>
              <c:layout>
                <c:manualLayout>
                  <c:x val="-0.12034163654071543"/>
                  <c:y val="7.013168225766648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F12-4FFE-93E0-DA9B451BB59A}"/>
                </c:ext>
              </c:extLst>
            </c:dLbl>
            <c:dLbl>
              <c:idx val="6"/>
              <c:layout>
                <c:manualLayout>
                  <c:x val="-6.734571386123904E-2"/>
                  <c:y val="-8.664199026403750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F12-4FFE-93E0-DA9B451BB59A}"/>
                </c:ext>
              </c:extLst>
            </c:dLbl>
            <c:dLbl>
              <c:idx val="7"/>
              <c:layout>
                <c:manualLayout>
                  <c:x val="-0.12926789811650902"/>
                  <c:y val="-9.3384480786055726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F12-4FFE-93E0-DA9B451BB59A}"/>
                </c:ext>
              </c:extLst>
            </c:dLbl>
            <c:dLbl>
              <c:idx val="8"/>
              <c:layout>
                <c:manualLayout>
                  <c:x val="0.19722650231124808"/>
                  <c:y val="6.2300390021341311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2F12-4FFE-93E0-DA9B451BB59A}"/>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'F39'!$A$12:$A$19</c:f>
              <c:strCache>
                <c:ptCount val="8"/>
                <c:pt idx="0">
                  <c:v>Sigal Uniqa Group Austria</c:v>
                </c:pt>
                <c:pt idx="1">
                  <c:v>Eurosig</c:v>
                </c:pt>
                <c:pt idx="2">
                  <c:v>Sigma Interalbanian Vienna Insurance Group</c:v>
                </c:pt>
                <c:pt idx="3">
                  <c:v>Insig</c:v>
                </c:pt>
                <c:pt idx="4">
                  <c:v>Intersig Vienna Insurance Group</c:v>
                </c:pt>
                <c:pt idx="5">
                  <c:v>Albsig</c:v>
                </c:pt>
                <c:pt idx="6">
                  <c:v>Ansig</c:v>
                </c:pt>
                <c:pt idx="7">
                  <c:v>Atlantik </c:v>
                </c:pt>
              </c:strCache>
            </c:strRef>
          </c:cat>
          <c:val>
            <c:numRef>
              <c:f>'F39'!$C$12:$C$19</c:f>
              <c:numCache>
                <c:formatCode>_-* #,##0_-;\-* #,##0_-;_-* "-"??_-;_-@_-</c:formatCode>
                <c:ptCount val="8"/>
                <c:pt idx="0">
                  <c:v>1800485.6801300002</c:v>
                </c:pt>
                <c:pt idx="1">
                  <c:v>1561410.4673599999</c:v>
                </c:pt>
                <c:pt idx="2">
                  <c:v>1077030.0122400001</c:v>
                </c:pt>
                <c:pt idx="3">
                  <c:v>971327.97796000005</c:v>
                </c:pt>
                <c:pt idx="4">
                  <c:v>732521.36444000003</c:v>
                </c:pt>
                <c:pt idx="5">
                  <c:v>279496.17060000001</c:v>
                </c:pt>
                <c:pt idx="6">
                  <c:v>132588.22415999998</c:v>
                </c:pt>
                <c:pt idx="7">
                  <c:v>57134.302000000003</c:v>
                </c:pt>
              </c:numCache>
            </c:numRef>
          </c:val>
          <c:extLst>
            <c:ext xmlns:c16="http://schemas.microsoft.com/office/drawing/2014/chart" uri="{C3380CC4-5D6E-409C-BE32-E72D297353CC}">
              <c16:uniqueId val="{00000009-2F12-4FFE-93E0-DA9B451BB59A}"/>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188976377952755"/>
          <c:y val="0.14833002744885898"/>
          <c:w val="0.2664260614482013"/>
          <c:h val="0.86435935966019517"/>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504A-4C90-B1BF-80EE4B20544A}"/>
              </c:ext>
            </c:extLst>
          </c:dPt>
          <c:dPt>
            <c:idx val="1"/>
            <c:bubble3D val="0"/>
            <c:spPr>
              <a:solidFill>
                <a:schemeClr val="accent1">
                  <a:lumMod val="40000"/>
                  <a:lumOff val="60000"/>
                </a:schemeClr>
              </a:solidFill>
              <a:ln w="25400">
                <a:noFill/>
              </a:ln>
            </c:spPr>
            <c:extLst>
              <c:ext xmlns:c16="http://schemas.microsoft.com/office/drawing/2014/chart" uri="{C3380CC4-5D6E-409C-BE32-E72D297353CC}">
                <c16:uniqueId val="{00000001-504A-4C90-B1BF-80EE4B20544A}"/>
              </c:ext>
            </c:extLst>
          </c:dPt>
          <c:dPt>
            <c:idx val="2"/>
            <c:bubble3D val="0"/>
            <c:spPr>
              <a:solidFill>
                <a:schemeClr val="bg1">
                  <a:lumMod val="85000"/>
                </a:schemeClr>
              </a:solidFill>
              <a:ln w="25400">
                <a:noFill/>
              </a:ln>
            </c:spPr>
            <c:extLst>
              <c:ext xmlns:c16="http://schemas.microsoft.com/office/drawing/2014/chart" uri="{C3380CC4-5D6E-409C-BE32-E72D297353CC}">
                <c16:uniqueId val="{00000002-504A-4C90-B1BF-80EE4B20544A}"/>
              </c:ext>
            </c:extLst>
          </c:dPt>
          <c:dPt>
            <c:idx val="3"/>
            <c:bubble3D val="0"/>
            <c:spPr>
              <a:solidFill>
                <a:schemeClr val="bg1">
                  <a:lumMod val="75000"/>
                </a:schemeClr>
              </a:solidFill>
              <a:ln w="25400">
                <a:noFill/>
              </a:ln>
            </c:spPr>
            <c:extLst>
              <c:ext xmlns:c16="http://schemas.microsoft.com/office/drawing/2014/chart" uri="{C3380CC4-5D6E-409C-BE32-E72D297353CC}">
                <c16:uniqueId val="{00000003-504A-4C90-B1BF-80EE4B20544A}"/>
              </c:ext>
            </c:extLst>
          </c:dPt>
          <c:dLbls>
            <c:dLbl>
              <c:idx val="0"/>
              <c:layout>
                <c:manualLayout>
                  <c:x val="0.11469931784199347"/>
                  <c:y val="-1.0178117048346057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04A-4C90-B1BF-80EE4B20544A}"/>
                </c:ext>
              </c:extLst>
            </c:dLbl>
            <c:dLbl>
              <c:idx val="1"/>
              <c:layout>
                <c:manualLayout>
                  <c:x val="8.3514493451154789E-2"/>
                  <c:y val="6.1068702290076333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04A-4C90-B1BF-80EE4B20544A}"/>
                </c:ext>
              </c:extLst>
            </c:dLbl>
            <c:dLbl>
              <c:idx val="2"/>
              <c:layout>
                <c:manualLayout>
                  <c:x val="-6.7920091895603538E-2"/>
                  <c:y val="-0.1119592875318066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04A-4C90-B1BF-80EE4B20544A}"/>
                </c:ext>
              </c:extLst>
            </c:dLbl>
            <c:dLbl>
              <c:idx val="3"/>
              <c:layout>
                <c:manualLayout>
                  <c:x val="-1.3039934800325998E-2"/>
                  <c:y val="-0.16284987277353691"/>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04A-4C90-B1BF-80EE4B20544A}"/>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'F40'!$A$13:$A$16</c:f>
              <c:strCache>
                <c:ptCount val="4"/>
                <c:pt idx="0">
                  <c:v>Sigal Life Uniqa Group Austria</c:v>
                </c:pt>
                <c:pt idx="1">
                  <c:v>Insig</c:v>
                </c:pt>
                <c:pt idx="2">
                  <c:v>Albsig Jete</c:v>
                </c:pt>
                <c:pt idx="3">
                  <c:v>Sicred</c:v>
                </c:pt>
              </c:strCache>
            </c:strRef>
          </c:cat>
          <c:val>
            <c:numRef>
              <c:f>'F40'!$C$13:$C$16</c:f>
              <c:numCache>
                <c:formatCode>_-* #,##0_-;\-* #,##0_-;_-* "-"??_-;_-@_-</c:formatCode>
                <c:ptCount val="4"/>
                <c:pt idx="0">
                  <c:v>101092.06707999999</c:v>
                </c:pt>
                <c:pt idx="1">
                  <c:v>56901.438950000003</c:v>
                </c:pt>
                <c:pt idx="2">
                  <c:v>24401.667000000001</c:v>
                </c:pt>
                <c:pt idx="3">
                  <c:v>23041.87513</c:v>
                </c:pt>
              </c:numCache>
            </c:numRef>
          </c:val>
          <c:extLst>
            <c:ext xmlns:c16="http://schemas.microsoft.com/office/drawing/2014/chart" uri="{C3380CC4-5D6E-409C-BE32-E72D297353CC}">
              <c16:uniqueId val="{00000004-504A-4C90-B1BF-80EE4B20544A}"/>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1155" r="0.75000000000001155" t="1" header="0.5" footer="0.5"/>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5420430655123338"/>
          <c:y val="0.10958489804159095"/>
          <c:w val="0.28082825731689198"/>
          <c:h val="0.91242284369626214"/>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rgbClr val="8064A2">
                  <a:lumMod val="40000"/>
                  <a:lumOff val="60000"/>
                </a:srgbClr>
              </a:solidFill>
              <a:ln w="25400">
                <a:noFill/>
              </a:ln>
            </c:spPr>
            <c:extLst>
              <c:ext xmlns:c16="http://schemas.microsoft.com/office/drawing/2014/chart" uri="{C3380CC4-5D6E-409C-BE32-E72D297353CC}">
                <c16:uniqueId val="{00000000-F806-4E44-898E-A1B2B02FB566}"/>
              </c:ext>
            </c:extLst>
          </c:dPt>
          <c:dPt>
            <c:idx val="1"/>
            <c:bubble3D val="0"/>
            <c:spPr>
              <a:solidFill>
                <a:srgbClr val="4F81BD">
                  <a:lumMod val="40000"/>
                  <a:lumOff val="60000"/>
                </a:srgbClr>
              </a:solidFill>
              <a:ln w="25400">
                <a:noFill/>
              </a:ln>
            </c:spPr>
            <c:extLst>
              <c:ext xmlns:c16="http://schemas.microsoft.com/office/drawing/2014/chart" uri="{C3380CC4-5D6E-409C-BE32-E72D297353CC}">
                <c16:uniqueId val="{00000001-F806-4E44-898E-A1B2B02FB566}"/>
              </c:ext>
            </c:extLst>
          </c:dPt>
          <c:dPt>
            <c:idx val="2"/>
            <c:bubble3D val="0"/>
            <c:spPr>
              <a:solidFill>
                <a:sysClr val="window" lastClr="FFFFFF">
                  <a:lumMod val="85000"/>
                </a:sysClr>
              </a:solidFill>
              <a:ln w="25400">
                <a:noFill/>
              </a:ln>
            </c:spPr>
            <c:extLst>
              <c:ext xmlns:c16="http://schemas.microsoft.com/office/drawing/2014/chart" uri="{C3380CC4-5D6E-409C-BE32-E72D297353CC}">
                <c16:uniqueId val="{00000002-F806-4E44-898E-A1B2B02FB566}"/>
              </c:ext>
            </c:extLst>
          </c:dPt>
          <c:dPt>
            <c:idx val="3"/>
            <c:bubble3D val="0"/>
            <c:spPr>
              <a:solidFill>
                <a:sysClr val="windowText" lastClr="000000">
                  <a:lumMod val="65000"/>
                  <a:lumOff val="35000"/>
                </a:sysClr>
              </a:solidFill>
              <a:ln w="25400">
                <a:noFill/>
              </a:ln>
            </c:spPr>
            <c:extLst>
              <c:ext xmlns:c16="http://schemas.microsoft.com/office/drawing/2014/chart" uri="{C3380CC4-5D6E-409C-BE32-E72D297353CC}">
                <c16:uniqueId val="{00000003-F806-4E44-898E-A1B2B02FB566}"/>
              </c:ext>
            </c:extLst>
          </c:dPt>
          <c:dLbls>
            <c:dLbl>
              <c:idx val="0"/>
              <c:layout>
                <c:manualLayout>
                  <c:x val="0.13049019883216142"/>
                  <c:y val="3.1201495496515292E-3"/>
                </c:manualLayout>
              </c:layout>
              <c:numFmt formatCode="0.00%" sourceLinked="0"/>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806-4E44-898E-A1B2B02FB566}"/>
                </c:ext>
              </c:extLst>
            </c:dLbl>
            <c:dLbl>
              <c:idx val="1"/>
              <c:layout>
                <c:manualLayout>
                  <c:x val="-5.1685658457312003E-2"/>
                  <c:y val="4.8123782914232492E-2"/>
                </c:manualLayout>
              </c:layout>
              <c:numFmt formatCode="0.00%" sourceLinked="0"/>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806-4E44-898E-A1B2B02FB566}"/>
                </c:ext>
              </c:extLst>
            </c:dLbl>
            <c:dLbl>
              <c:idx val="2"/>
              <c:layout>
                <c:manualLayout>
                  <c:x val="-9.9791070892257874E-2"/>
                  <c:y val="-5.8257217847769029E-2"/>
                </c:manualLayout>
              </c:layout>
              <c:numFmt formatCode="0.00%" sourceLinked="0"/>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806-4E44-898E-A1B2B02FB566}"/>
                </c:ext>
              </c:extLst>
            </c:dLbl>
            <c:dLbl>
              <c:idx val="3"/>
              <c:layout>
                <c:manualLayout>
                  <c:x val="-7.347866964390648E-2"/>
                  <c:y val="-0.1814233797698365"/>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806-4E44-898E-A1B2B02FB566}"/>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'F40'!$A$13:$A$16</c:f>
              <c:strCache>
                <c:ptCount val="4"/>
                <c:pt idx="0">
                  <c:v>Sigal Life Uniqa Group Austria</c:v>
                </c:pt>
                <c:pt idx="1">
                  <c:v>Insig</c:v>
                </c:pt>
                <c:pt idx="2">
                  <c:v>Albsig Jete</c:v>
                </c:pt>
                <c:pt idx="3">
                  <c:v>Sicred</c:v>
                </c:pt>
              </c:strCache>
            </c:strRef>
          </c:cat>
          <c:val>
            <c:numRef>
              <c:f>'F40'!$E$13:$E$16</c:f>
              <c:numCache>
                <c:formatCode>_-* #,##0_-;\-* #,##0_-;_-* "-"??_-;_-@_-</c:formatCode>
                <c:ptCount val="4"/>
                <c:pt idx="0">
                  <c:v>105616.68665999999</c:v>
                </c:pt>
                <c:pt idx="1">
                  <c:v>83655.046419999999</c:v>
                </c:pt>
                <c:pt idx="2">
                  <c:v>32580.43</c:v>
                </c:pt>
                <c:pt idx="3">
                  <c:v>21107.69685</c:v>
                </c:pt>
              </c:numCache>
            </c:numRef>
          </c:val>
          <c:extLst>
            <c:ext xmlns:c16="http://schemas.microsoft.com/office/drawing/2014/chart" uri="{C3380CC4-5D6E-409C-BE32-E72D297353CC}">
              <c16:uniqueId val="{00000004-F806-4E44-898E-A1B2B02FB566}"/>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1177" r="0.75000000000001177" t="1" header="0.5" footer="0.5"/>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323321926531337"/>
          <c:y val="0.12592950633646041"/>
          <c:w val="0.34183402180212707"/>
          <c:h val="0.81558385738695416"/>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AF07-42C3-9A22-803417E81C08}"/>
              </c:ext>
            </c:extLst>
          </c:dPt>
          <c:dPt>
            <c:idx val="1"/>
            <c:bubble3D val="0"/>
            <c:spPr>
              <a:solidFill>
                <a:schemeClr val="bg1">
                  <a:lumMod val="85000"/>
                </a:schemeClr>
              </a:solidFill>
              <a:ln w="25400">
                <a:noFill/>
              </a:ln>
            </c:spPr>
            <c:extLst>
              <c:ext xmlns:c16="http://schemas.microsoft.com/office/drawing/2014/chart" uri="{C3380CC4-5D6E-409C-BE32-E72D297353CC}">
                <c16:uniqueId val="{00000001-AF07-42C3-9A22-803417E81C08}"/>
              </c:ext>
            </c:extLst>
          </c:dPt>
          <c:dPt>
            <c:idx val="2"/>
            <c:bubble3D val="0"/>
            <c:spPr>
              <a:solidFill>
                <a:schemeClr val="bg2">
                  <a:lumMod val="75000"/>
                </a:schemeClr>
              </a:solidFill>
              <a:ln w="25400">
                <a:noFill/>
              </a:ln>
            </c:spPr>
            <c:extLst>
              <c:ext xmlns:c16="http://schemas.microsoft.com/office/drawing/2014/chart" uri="{C3380CC4-5D6E-409C-BE32-E72D297353CC}">
                <c16:uniqueId val="{00000002-AF07-42C3-9A22-803417E81C08}"/>
              </c:ext>
            </c:extLst>
          </c:dPt>
          <c:dPt>
            <c:idx val="3"/>
            <c:bubble3D val="0"/>
            <c:spPr>
              <a:solidFill>
                <a:schemeClr val="accent1">
                  <a:lumMod val="40000"/>
                  <a:lumOff val="60000"/>
                </a:schemeClr>
              </a:solidFill>
              <a:ln w="25400">
                <a:noFill/>
              </a:ln>
            </c:spPr>
            <c:extLst>
              <c:ext xmlns:c16="http://schemas.microsoft.com/office/drawing/2014/chart" uri="{C3380CC4-5D6E-409C-BE32-E72D297353CC}">
                <c16:uniqueId val="{00000003-AF07-42C3-9A22-803417E81C08}"/>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4-AF07-42C3-9A22-803417E81C08}"/>
              </c:ext>
            </c:extLst>
          </c:dPt>
          <c:dPt>
            <c:idx val="5"/>
            <c:bubble3D val="0"/>
            <c:spPr>
              <a:solidFill>
                <a:schemeClr val="accent3">
                  <a:lumMod val="60000"/>
                  <a:lumOff val="40000"/>
                </a:schemeClr>
              </a:solidFill>
              <a:ln w="25400">
                <a:noFill/>
              </a:ln>
            </c:spPr>
            <c:extLst>
              <c:ext xmlns:c16="http://schemas.microsoft.com/office/drawing/2014/chart" uri="{C3380CC4-5D6E-409C-BE32-E72D297353CC}">
                <c16:uniqueId val="{00000005-AF07-42C3-9A22-803417E81C08}"/>
              </c:ext>
            </c:extLst>
          </c:dPt>
          <c:dPt>
            <c:idx val="6"/>
            <c:bubble3D val="0"/>
            <c:spPr>
              <a:solidFill>
                <a:schemeClr val="tx2">
                  <a:lumMod val="40000"/>
                  <a:lumOff val="60000"/>
                </a:schemeClr>
              </a:solidFill>
              <a:ln w="25400">
                <a:noFill/>
              </a:ln>
            </c:spPr>
            <c:extLst>
              <c:ext xmlns:c16="http://schemas.microsoft.com/office/drawing/2014/chart" uri="{C3380CC4-5D6E-409C-BE32-E72D297353CC}">
                <c16:uniqueId val="{00000006-AF07-42C3-9A22-803417E81C08}"/>
              </c:ext>
            </c:extLst>
          </c:dPt>
          <c:dPt>
            <c:idx val="7"/>
            <c:bubble3D val="0"/>
            <c:spPr>
              <a:solidFill>
                <a:schemeClr val="bg1">
                  <a:lumMod val="65000"/>
                </a:schemeClr>
              </a:solidFill>
              <a:ln w="25400">
                <a:noFill/>
              </a:ln>
            </c:spPr>
            <c:extLst>
              <c:ext xmlns:c16="http://schemas.microsoft.com/office/drawing/2014/chart" uri="{C3380CC4-5D6E-409C-BE32-E72D297353CC}">
                <c16:uniqueId val="{00000007-AF07-42C3-9A22-803417E81C08}"/>
              </c:ext>
            </c:extLst>
          </c:dPt>
          <c:dLbls>
            <c:dLbl>
              <c:idx val="0"/>
              <c:layout>
                <c:manualLayout>
                  <c:x val="0.14439756211908111"/>
                  <c:y val="-7.920792079207920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F07-42C3-9A22-803417E81C08}"/>
                </c:ext>
              </c:extLst>
            </c:dLbl>
            <c:dLbl>
              <c:idx val="1"/>
              <c:layout>
                <c:manualLayout>
                  <c:x val="0.2156586966713549"/>
                  <c:y val="2.200220022002200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F07-42C3-9A22-803417E81C08}"/>
                </c:ext>
              </c:extLst>
            </c:dLbl>
            <c:dLbl>
              <c:idx val="2"/>
              <c:layout>
                <c:manualLayout>
                  <c:x val="-0.17440225035161744"/>
                  <c:y val="-3.080308030803080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F07-42C3-9A22-803417E81C08}"/>
                </c:ext>
              </c:extLst>
            </c:dLbl>
            <c:dLbl>
              <c:idx val="3"/>
              <c:layout>
                <c:manualLayout>
                  <c:x val="-0.14064697609001406"/>
                  <c:y val="-1.320132013201328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F07-42C3-9A22-803417E81C08}"/>
                </c:ext>
              </c:extLst>
            </c:dLbl>
            <c:dLbl>
              <c:idx val="4"/>
              <c:layout>
                <c:manualLayout>
                  <c:x val="-0.12939521800281298"/>
                  <c:y val="4.4004400440043603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F07-42C3-9A22-803417E81C08}"/>
                </c:ext>
              </c:extLst>
            </c:dLbl>
            <c:dLbl>
              <c:idx val="5"/>
              <c:layout>
                <c:manualLayout>
                  <c:x val="-0.14627285513361465"/>
                  <c:y val="-2.200220022002202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F07-42C3-9A22-803417E81C08}"/>
                </c:ext>
              </c:extLst>
            </c:dLbl>
            <c:dLbl>
              <c:idx val="6"/>
              <c:layout>
                <c:manualLayout>
                  <c:x val="-9.3764650726676071E-2"/>
                  <c:y val="-0.1232123212321232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F07-42C3-9A22-803417E81C08}"/>
                </c:ext>
              </c:extLst>
            </c:dLbl>
            <c:dLbl>
              <c:idx val="7"/>
              <c:layout>
                <c:manualLayout>
                  <c:x val="0.1050164088138771"/>
                  <c:y val="-9.24092409240924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F07-42C3-9A22-803417E81C08}"/>
                </c:ext>
              </c:extLst>
            </c:dLbl>
            <c:numFmt formatCode="0.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'F41'!$A$11:$A$18</c:f>
              <c:strCache>
                <c:ptCount val="8"/>
                <c:pt idx="0">
                  <c:v>Sigal Uniqa Group Austria</c:v>
                </c:pt>
                <c:pt idx="1">
                  <c:v>Sigma Interalbanian Vienna Insurance Group</c:v>
                </c:pt>
                <c:pt idx="2">
                  <c:v>Albsig</c:v>
                </c:pt>
                <c:pt idx="3">
                  <c:v>Ansig</c:v>
                </c:pt>
                <c:pt idx="4">
                  <c:v>Eurosig</c:v>
                </c:pt>
                <c:pt idx="5">
                  <c:v>Atlantik </c:v>
                </c:pt>
                <c:pt idx="6">
                  <c:v>Intersig Vienna Insurance Group</c:v>
                </c:pt>
                <c:pt idx="7">
                  <c:v>Insig</c:v>
                </c:pt>
              </c:strCache>
            </c:strRef>
          </c:cat>
          <c:val>
            <c:numRef>
              <c:f>'F41'!$C$11:$C$18</c:f>
              <c:numCache>
                <c:formatCode>_-* #,##0_-;\-* #,##0_-;_-* "-"??_-;_-@_-</c:formatCode>
                <c:ptCount val="8"/>
                <c:pt idx="0">
                  <c:v>32674.959999999999</c:v>
                </c:pt>
                <c:pt idx="1">
                  <c:v>14663.423000000001</c:v>
                </c:pt>
                <c:pt idx="2">
                  <c:v>12714.751</c:v>
                </c:pt>
                <c:pt idx="3">
                  <c:v>10025.781999999999</c:v>
                </c:pt>
                <c:pt idx="4">
                  <c:v>8967.8780000000006</c:v>
                </c:pt>
                <c:pt idx="5">
                  <c:v>7210.0519999999997</c:v>
                </c:pt>
                <c:pt idx="6">
                  <c:v>3821.8820000000001</c:v>
                </c:pt>
                <c:pt idx="7">
                  <c:v>625.80100000000004</c:v>
                </c:pt>
              </c:numCache>
            </c:numRef>
          </c:val>
          <c:extLst>
            <c:ext xmlns:c16="http://schemas.microsoft.com/office/drawing/2014/chart" uri="{C3380CC4-5D6E-409C-BE32-E72D297353CC}">
              <c16:uniqueId val="{00000008-AF07-42C3-9A22-803417E81C08}"/>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221" r="0.7500000000000122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11673540807398"/>
          <c:y val="0.18493222593751127"/>
          <c:w val="0.67724934383202096"/>
          <c:h val="0.73059432639413213"/>
        </c:manualLayout>
      </c:layout>
      <c:doughnutChart>
        <c:varyColors val="1"/>
        <c:ser>
          <c:idx val="0"/>
          <c:order val="0"/>
          <c:dPt>
            <c:idx val="0"/>
            <c:bubble3D val="0"/>
            <c:spPr>
              <a:solidFill>
                <a:schemeClr val="accent6"/>
              </a:solidFill>
              <a:ln>
                <a:noFill/>
              </a:ln>
              <a:effectLst/>
            </c:spPr>
            <c:extLst>
              <c:ext xmlns:c16="http://schemas.microsoft.com/office/drawing/2014/chart" uri="{C3380CC4-5D6E-409C-BE32-E72D297353CC}">
                <c16:uniqueId val="{00000001-ECD3-4799-BDA4-77984F6C6968}"/>
              </c:ext>
            </c:extLst>
          </c:dPt>
          <c:dPt>
            <c:idx val="1"/>
            <c:bubble3D val="0"/>
            <c:spPr>
              <a:solidFill>
                <a:schemeClr val="accent5"/>
              </a:solidFill>
              <a:ln>
                <a:noFill/>
              </a:ln>
              <a:effectLst/>
            </c:spPr>
            <c:extLst>
              <c:ext xmlns:c16="http://schemas.microsoft.com/office/drawing/2014/chart" uri="{C3380CC4-5D6E-409C-BE32-E72D297353CC}">
                <c16:uniqueId val="{00000003-ECD3-4799-BDA4-77984F6C6968}"/>
              </c:ext>
            </c:extLst>
          </c:dPt>
          <c:dPt>
            <c:idx val="2"/>
            <c:bubble3D val="0"/>
            <c:spPr>
              <a:solidFill>
                <a:schemeClr val="accent4"/>
              </a:solidFill>
              <a:ln>
                <a:noFill/>
              </a:ln>
              <a:effectLst/>
            </c:spPr>
            <c:extLst>
              <c:ext xmlns:c16="http://schemas.microsoft.com/office/drawing/2014/chart" uri="{C3380CC4-5D6E-409C-BE32-E72D297353CC}">
                <c16:uniqueId val="{00000005-ECD3-4799-BDA4-77984F6C6968}"/>
              </c:ext>
            </c:extLst>
          </c:dPt>
          <c:dPt>
            <c:idx val="3"/>
            <c:bubble3D val="0"/>
            <c:spPr>
              <a:solidFill>
                <a:schemeClr val="accent6">
                  <a:lumMod val="60000"/>
                </a:schemeClr>
              </a:solidFill>
              <a:ln>
                <a:noFill/>
              </a:ln>
              <a:effectLst/>
            </c:spPr>
            <c:extLst>
              <c:ext xmlns:c16="http://schemas.microsoft.com/office/drawing/2014/chart" uri="{C3380CC4-5D6E-409C-BE32-E72D297353CC}">
                <c16:uniqueId val="{00000007-ECD3-4799-BDA4-77984F6C6968}"/>
              </c:ext>
            </c:extLst>
          </c:dPt>
          <c:dLbls>
            <c:dLbl>
              <c:idx val="0"/>
              <c:layout>
                <c:manualLayout>
                  <c:x val="0.12204907719868334"/>
                  <c:y val="-0.13338330996296696"/>
                </c:manualLayout>
              </c:layout>
              <c:numFmt formatCode="0.00%" sourceLinked="0"/>
              <c:spPr>
                <a:noFill/>
                <a:ln w="25400">
                  <a:noFill/>
                </a:ln>
                <a:effectLst/>
              </c:spPr>
              <c:txPr>
                <a:bodyPr rot="0" spcFirstLastPara="1" vertOverflow="ellipsis" vert="horz" wrap="square" anchor="ctr" anchorCtr="1"/>
                <a:lstStyle/>
                <a:p>
                  <a:pPr>
                    <a:defRPr sz="800" b="0" i="0" u="none" strike="noStrike" kern="1200"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CD3-4799-BDA4-77984F6C6968}"/>
                </c:ext>
              </c:extLst>
            </c:dLbl>
            <c:dLbl>
              <c:idx val="1"/>
              <c:layout>
                <c:manualLayout>
                  <c:x val="9.9348581427321586E-2"/>
                  <c:y val="0.14563873009024539"/>
                </c:manualLayout>
              </c:layout>
              <c:numFmt formatCode="0.00%" sourceLinked="0"/>
              <c:spPr>
                <a:noFill/>
                <a:ln w="25400">
                  <a:noFill/>
                </a:ln>
                <a:effectLst/>
              </c:spPr>
              <c:txPr>
                <a:bodyPr rot="0" spcFirstLastPara="1" vertOverflow="ellipsis" vert="horz" wrap="square" anchor="ctr" anchorCtr="1"/>
                <a:lstStyle/>
                <a:p>
                  <a:pPr>
                    <a:defRPr sz="800" b="0" i="0" u="none" strike="noStrike" kern="1200"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CD3-4799-BDA4-77984F6C6968}"/>
                </c:ext>
              </c:extLst>
            </c:dLbl>
            <c:dLbl>
              <c:idx val="2"/>
              <c:layout>
                <c:manualLayout>
                  <c:x val="-0.25874499020955716"/>
                  <c:y val="0.24252364002444893"/>
                </c:manualLayout>
              </c:layout>
              <c:numFmt formatCode="0.00%" sourceLinked="0"/>
              <c:spPr>
                <a:noFill/>
                <a:ln w="25400">
                  <a:noFill/>
                </a:ln>
                <a:effectLst/>
              </c:spPr>
              <c:txPr>
                <a:bodyPr rot="0" spcFirstLastPara="1" vertOverflow="ellipsis" vert="horz" wrap="square" anchor="ctr" anchorCtr="1"/>
                <a:lstStyle/>
                <a:p>
                  <a:pPr>
                    <a:defRPr sz="800" b="0" i="0" u="none" strike="noStrike" kern="1200"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CD3-4799-BDA4-77984F6C6968}"/>
                </c:ext>
              </c:extLst>
            </c:dLbl>
            <c:dLbl>
              <c:idx val="3"/>
              <c:layout>
                <c:manualLayout>
                  <c:x val="-0.24613623297087864"/>
                  <c:y val="-7.5284938697731285E-2"/>
                </c:manualLayout>
              </c:layout>
              <c:numFmt formatCode="0.00%" sourceLinked="0"/>
              <c:spPr>
                <a:noFill/>
                <a:ln w="25400">
                  <a:noFill/>
                </a:ln>
                <a:effectLst/>
              </c:spPr>
              <c:txPr>
                <a:bodyPr rot="0" spcFirstLastPara="1" vertOverflow="ellipsis" vert="horz" wrap="square" anchor="ctr" anchorCtr="1"/>
                <a:lstStyle/>
                <a:p>
                  <a:pPr>
                    <a:defRPr sz="800" b="0" i="0" u="none" strike="noStrike" kern="1200"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CD3-4799-BDA4-77984F6C6968}"/>
                </c:ext>
              </c:extLst>
            </c:dLbl>
            <c:dLbl>
              <c:idx val="4"/>
              <c:layout>
                <c:manualLayout>
                  <c:x val="0.16132283464566929"/>
                  <c:y val="0.17769208643440118"/>
                </c:manualLayout>
              </c:layout>
              <c:numFmt formatCode="0.00%" sourceLinked="0"/>
              <c:spPr>
                <a:noFill/>
                <a:ln w="25400">
                  <a:noFill/>
                </a:ln>
                <a:effectLst/>
              </c:spPr>
              <c:txPr>
                <a:bodyPr rot="0" spcFirstLastPara="1" vertOverflow="ellipsis" vert="horz" wrap="square" anchor="ctr" anchorCtr="1"/>
                <a:lstStyle/>
                <a:p>
                  <a:pPr>
                    <a:defRPr sz="800" b="0" i="0" u="none" strike="noStrike" kern="1200"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ECD3-4799-BDA4-77984F6C6968}"/>
                </c:ext>
              </c:extLst>
            </c:dLbl>
            <c:numFmt formatCode="0.00%" sourceLinked="0"/>
            <c:spPr>
              <a:noFill/>
              <a:ln w="25400">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('[1]deme 2024'!$B$61:$B$62,'[1]deme 2024'!$B$64:$B$65)</c:f>
              <c:strCache>
                <c:ptCount val="4"/>
                <c:pt idx="0">
                  <c:v> Aksidente dhe Shëndeti</c:v>
                </c:pt>
                <c:pt idx="1">
                  <c:v>Motorik</c:v>
                </c:pt>
                <c:pt idx="2">
                  <c:v>Të tjera</c:v>
                </c:pt>
                <c:pt idx="3">
                  <c:v>Zjarri dhe dëmtime të tjera në pronë</c:v>
                </c:pt>
              </c:strCache>
            </c:strRef>
          </c:cat>
          <c:val>
            <c:numRef>
              <c:f>('[1]deme 2024'!$D$61:$D$62,'[1]deme 2024'!$D$64:$D$65)</c:f>
              <c:numCache>
                <c:formatCode>General</c:formatCode>
                <c:ptCount val="4"/>
                <c:pt idx="0">
                  <c:v>241037.08069999996</c:v>
                </c:pt>
                <c:pt idx="1">
                  <c:v>1991509.0464000003</c:v>
                </c:pt>
                <c:pt idx="2">
                  <c:v>9877.3768599994946</c:v>
                </c:pt>
                <c:pt idx="3">
                  <c:v>159891.87077000001</c:v>
                </c:pt>
              </c:numCache>
            </c:numRef>
          </c:val>
          <c:extLst>
            <c:ext xmlns:c16="http://schemas.microsoft.com/office/drawing/2014/chart" uri="{C3380CC4-5D6E-409C-BE32-E72D297353CC}">
              <c16:uniqueId val="{00000009-ECD3-4799-BDA4-77984F6C6968}"/>
            </c:ext>
          </c:extLst>
        </c:ser>
        <c:dLbls>
          <c:showLegendKey val="0"/>
          <c:showVal val="0"/>
          <c:showCatName val="0"/>
          <c:showSerName val="0"/>
          <c:showPercent val="0"/>
          <c:showBubbleSize val="0"/>
          <c:showLeaderLines val="0"/>
        </c:dLbls>
        <c:firstSliceAng val="0"/>
        <c:holeSize val="70"/>
      </c:doughnutChart>
      <c:spPr>
        <a:noFill/>
        <a:ln w="25400">
          <a:noFill/>
        </a:ln>
        <a:effectLst/>
      </c:spPr>
    </c:plotArea>
    <c:plotVisOnly val="1"/>
    <c:dispBlanksAs val="zero"/>
    <c:showDLblsOverMax val="0"/>
  </c:chart>
  <c:spPr>
    <a:gradFill rotWithShape="0">
      <a:gsLst>
        <a:gs pos="0">
          <a:srgbClr val="FFFFFF"/>
        </a:gs>
        <a:gs pos="100000">
          <a:srgbClr val="FFFFFF"/>
        </a:gs>
      </a:gsLst>
      <a:lin ang="5400000" scaled="1"/>
    </a:gradFill>
    <a:ln w="3175" cap="flat" cmpd="sng" algn="ctr">
      <a:solidFill>
        <a:srgbClr val="FFFFFF"/>
      </a:solidFill>
      <a:prstDash val="solid"/>
      <a:round/>
    </a:ln>
    <a:effectLst/>
  </c:spPr>
  <c:txPr>
    <a:bodyPr/>
    <a:lstStyle/>
    <a:p>
      <a:pPr>
        <a:defRPr sz="800" b="0" i="0" u="none" strike="noStrike" baseline="0">
          <a:solidFill>
            <a:srgbClr val="333333"/>
          </a:solidFill>
          <a:latin typeface="Times New Roman"/>
          <a:ea typeface="Times New Roman"/>
          <a:cs typeface="Times New Roman"/>
        </a:defRPr>
      </a:pPr>
      <a:endParaRPr lang="en-US"/>
    </a:p>
  </c:txPr>
  <c:printSettings>
    <c:headerFooter alignWithMargins="0"/>
    <c:pageMargins b="1" l="0.75000000000001132" r="0.75000000000001132"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4285758574400342"/>
          <c:y val="0.3662566159361173"/>
          <c:w val="0.74603405888535124"/>
          <c:h val="0.46913768782828508"/>
        </c:manualLayout>
      </c:layout>
      <c:pie3DChart>
        <c:varyColors val="1"/>
        <c:ser>
          <c:idx val="0"/>
          <c:order val="0"/>
          <c:spPr>
            <a:gradFill rotWithShape="0">
              <a:gsLst>
                <a:gs pos="0">
                  <a:srgbClr val="800000"/>
                </a:gs>
                <a:gs pos="100000">
                  <a:srgbClr val="C0C0C0"/>
                </a:gs>
              </a:gsLst>
              <a:lin ang="5400000" scaled="1"/>
            </a:gradFill>
            <a:ln w="25400">
              <a:noFill/>
            </a:ln>
          </c:spPr>
          <c:explosion val="4"/>
          <c:dPt>
            <c:idx val="0"/>
            <c:bubble3D val="0"/>
            <c:extLst>
              <c:ext xmlns:c16="http://schemas.microsoft.com/office/drawing/2014/chart" uri="{C3380CC4-5D6E-409C-BE32-E72D297353CC}">
                <c16:uniqueId val="{00000000-8866-4D93-9F7B-B43447BD4CFE}"/>
              </c:ext>
            </c:extLst>
          </c:dPt>
          <c:dPt>
            <c:idx val="1"/>
            <c:bubble3D val="0"/>
            <c:extLst>
              <c:ext xmlns:c16="http://schemas.microsoft.com/office/drawing/2014/chart" uri="{C3380CC4-5D6E-409C-BE32-E72D297353CC}">
                <c16:uniqueId val="{00000001-8866-4D93-9F7B-B43447BD4CFE}"/>
              </c:ext>
            </c:extLst>
          </c:dPt>
          <c:dPt>
            <c:idx val="2"/>
            <c:bubble3D val="0"/>
            <c:extLst>
              <c:ext xmlns:c16="http://schemas.microsoft.com/office/drawing/2014/chart" uri="{C3380CC4-5D6E-409C-BE32-E72D297353CC}">
                <c16:uniqueId val="{00000002-8866-4D93-9F7B-B43447BD4CFE}"/>
              </c:ext>
            </c:extLst>
          </c:dPt>
          <c:dLbls>
            <c:dLbl>
              <c:idx val="0"/>
              <c:layout>
                <c:manualLayout>
                  <c:x val="-6.9638430427514122E-2"/>
                  <c:y val="-0.2708865420258589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866-4D93-9F7B-B43447BD4CFE}"/>
                </c:ext>
              </c:extLst>
            </c:dLbl>
            <c:dLbl>
              <c:idx val="1"/>
              <c:layout>
                <c:manualLayout>
                  <c:x val="0.18454254241841841"/>
                  <c:y val="2.936547623490177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866-4D93-9F7B-B43447BD4CFE}"/>
                </c:ext>
              </c:extLst>
            </c:dLbl>
            <c:dLbl>
              <c:idx val="2"/>
              <c:layout>
                <c:manualLayout>
                  <c:x val="1.973607970284031E-2"/>
                  <c:y val="0.2661327760570211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866-4D93-9F7B-B43447BD4CFE}"/>
                </c:ext>
              </c:extLst>
            </c:dLbl>
            <c:dLbl>
              <c:idx val="3"/>
              <c:numFmt formatCode="0.00%" sourceLinked="0"/>
              <c:spPr>
                <a:solidFill>
                  <a:srgbClr val="FFFFFF"/>
                </a:solidFill>
                <a:ln w="25400">
                  <a:noFill/>
                </a:ln>
              </c:spPr>
              <c:txPr>
                <a:bodyPr/>
                <a:lstStyle/>
                <a:p>
                  <a:pPr algn="ctr" rtl="1">
                    <a:defRPr sz="8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866-4D93-9F7B-B43447BD4CFE}"/>
                </c:ext>
              </c:extLst>
            </c:dLbl>
            <c:dLbl>
              <c:idx val="4"/>
              <c:layout>
                <c:manualLayout>
                  <c:xMode val="edge"/>
                  <c:yMode val="edge"/>
                  <c:x val="0.76865811687071128"/>
                  <c:y val="4.7393474603533263E-3"/>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866-4D93-9F7B-B43447BD4CFE}"/>
                </c:ext>
              </c:extLst>
            </c:dLbl>
            <c:dLbl>
              <c:idx val="5"/>
              <c:layout>
                <c:manualLayout>
                  <c:xMode val="edge"/>
                  <c:yMode val="edge"/>
                  <c:x val="0.32835880720691135"/>
                  <c:y val="8.0568906826002568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866-4D93-9F7B-B43447BD4CFE}"/>
                </c:ext>
              </c:extLst>
            </c:dLbl>
            <c:dLbl>
              <c:idx val="6"/>
              <c:layout>
                <c:manualLayout>
                  <c:xMode val="edge"/>
                  <c:yMode val="edge"/>
                  <c:x val="0.54477711195689993"/>
                  <c:y val="2.8436084762118539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866-4D93-9F7B-B43447BD4CFE}"/>
                </c:ext>
              </c:extLst>
            </c:dLbl>
            <c:dLbl>
              <c:idx val="7"/>
              <c:layout>
                <c:manualLayout>
                  <c:xMode val="edge"/>
                  <c:yMode val="edge"/>
                  <c:x val="0.85447916875431551"/>
                  <c:y val="3.791477968282563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866-4D93-9F7B-B43447BD4CFE}"/>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'F13'!$A$11:$A$13</c:f>
              <c:strCache>
                <c:ptCount val="3"/>
                <c:pt idx="0">
                  <c:v>Sigal Life Uniqa Group Austria</c:v>
                </c:pt>
                <c:pt idx="1">
                  <c:v>Albsig jeta</c:v>
                </c:pt>
                <c:pt idx="2">
                  <c:v>Insig jeta</c:v>
                </c:pt>
              </c:strCache>
            </c:strRef>
          </c:cat>
          <c:val>
            <c:numRef>
              <c:f>'F13'!$E$11:$E$13</c:f>
              <c:numCache>
                <c:formatCode>_-* #,##0_-;\-* #,##0_-;_-* "-"??_-;_-@_-</c:formatCode>
                <c:ptCount val="3"/>
                <c:pt idx="0">
                  <c:v>245324.35669999997</c:v>
                </c:pt>
                <c:pt idx="1">
                  <c:v>239727.58141999997</c:v>
                </c:pt>
                <c:pt idx="2">
                  <c:v>139959.98573999997</c:v>
                </c:pt>
              </c:numCache>
            </c:numRef>
          </c:val>
          <c:extLst>
            <c:ext xmlns:c16="http://schemas.microsoft.com/office/drawing/2014/chart" uri="{C3380CC4-5D6E-409C-BE32-E72D297353CC}">
              <c16:uniqueId val="{00000008-8866-4D93-9F7B-B43447BD4CFE}"/>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4983737186573148"/>
          <c:y val="0.28421125671067204"/>
          <c:w val="0.71661351761871528"/>
          <c:h val="0.56842251342134409"/>
        </c:manualLayout>
      </c:layout>
      <c:pie3DChart>
        <c:varyColors val="1"/>
        <c:ser>
          <c:idx val="0"/>
          <c:order val="0"/>
          <c:spPr>
            <a:gradFill rotWithShape="0">
              <a:gsLst>
                <a:gs pos="0">
                  <a:srgbClr val="800000"/>
                </a:gs>
                <a:gs pos="100000">
                  <a:srgbClr val="C0C0C0"/>
                </a:gs>
              </a:gsLst>
              <a:lin ang="5400000" scaled="1"/>
            </a:gradFill>
            <a:ln w="25400">
              <a:noFill/>
            </a:ln>
          </c:spPr>
          <c:explosion val="5"/>
          <c:dPt>
            <c:idx val="0"/>
            <c:bubble3D val="0"/>
            <c:extLst>
              <c:ext xmlns:c16="http://schemas.microsoft.com/office/drawing/2014/chart" uri="{C3380CC4-5D6E-409C-BE32-E72D297353CC}">
                <c16:uniqueId val="{00000000-2B04-4FAD-B045-3CDCF0E27C72}"/>
              </c:ext>
            </c:extLst>
          </c:dPt>
          <c:dPt>
            <c:idx val="1"/>
            <c:bubble3D val="0"/>
            <c:extLst>
              <c:ext xmlns:c16="http://schemas.microsoft.com/office/drawing/2014/chart" uri="{C3380CC4-5D6E-409C-BE32-E72D297353CC}">
                <c16:uniqueId val="{00000001-2B04-4FAD-B045-3CDCF0E27C72}"/>
              </c:ext>
            </c:extLst>
          </c:dPt>
          <c:dPt>
            <c:idx val="2"/>
            <c:bubble3D val="0"/>
            <c:extLst>
              <c:ext xmlns:c16="http://schemas.microsoft.com/office/drawing/2014/chart" uri="{C3380CC4-5D6E-409C-BE32-E72D297353CC}">
                <c16:uniqueId val="{00000002-2B04-4FAD-B045-3CDCF0E27C72}"/>
              </c:ext>
            </c:extLst>
          </c:dPt>
          <c:dLbls>
            <c:dLbl>
              <c:idx val="0"/>
              <c:layout>
                <c:manualLayout>
                  <c:x val="-9.3493615789129556E-2"/>
                  <c:y val="-0.1167597734493715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B04-4FAD-B045-3CDCF0E27C72}"/>
                </c:ext>
              </c:extLst>
            </c:dLbl>
            <c:dLbl>
              <c:idx val="1"/>
              <c:layout>
                <c:manualLayout>
                  <c:x val="7.1174377224199295E-2"/>
                  <c:y val="4.351761292996283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B04-4FAD-B045-3CDCF0E27C72}"/>
                </c:ext>
              </c:extLst>
            </c:dLbl>
            <c:dLbl>
              <c:idx val="2"/>
              <c:layout>
                <c:manualLayout>
                  <c:x val="9.4899169632265724E-3"/>
                  <c:y val="-0.3011393838928113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B04-4FAD-B045-3CDCF0E27C72}"/>
                </c:ext>
              </c:extLst>
            </c:dLbl>
            <c:dLbl>
              <c:idx val="3"/>
              <c:layout>
                <c:manualLayout>
                  <c:xMode val="edge"/>
                  <c:yMode val="edge"/>
                  <c:x val="0.2916677455749348"/>
                  <c:y val="8.000000000000004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B04-4FAD-B045-3CDCF0E27C72}"/>
                </c:ext>
              </c:extLst>
            </c:dLbl>
            <c:dLbl>
              <c:idx val="4"/>
              <c:layout>
                <c:manualLayout>
                  <c:xMode val="edge"/>
                  <c:yMode val="edge"/>
                  <c:x val="0.78030591673294247"/>
                  <c:y val="5.0000000000000114E-3"/>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B04-4FAD-B045-3CDCF0E27C72}"/>
                </c:ext>
              </c:extLst>
            </c:dLbl>
            <c:dLbl>
              <c:idx val="5"/>
              <c:layout>
                <c:manualLayout>
                  <c:xMode val="edge"/>
                  <c:yMode val="edge"/>
                  <c:x val="0.33333456637136488"/>
                  <c:y val="8.5000000000000006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B04-4FAD-B045-3CDCF0E27C72}"/>
                </c:ext>
              </c:extLst>
            </c:dLbl>
            <c:dLbl>
              <c:idx val="6"/>
              <c:layout>
                <c:manualLayout>
                  <c:xMode val="edge"/>
                  <c:yMode val="edge"/>
                  <c:x val="0.55303234875245344"/>
                  <c:y val="3.000000000000000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B04-4FAD-B045-3CDCF0E27C72}"/>
                </c:ext>
              </c:extLst>
            </c:dLbl>
            <c:dLbl>
              <c:idx val="7"/>
              <c:layout>
                <c:manualLayout>
                  <c:xMode val="edge"/>
                  <c:yMode val="edge"/>
                  <c:x val="0.86742745112545561"/>
                  <c:y val="4.000000000000002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B04-4FAD-B045-3CDCF0E27C72}"/>
                </c:ext>
              </c:extLst>
            </c:dLbl>
            <c:numFmt formatCode="0.00%" sourceLinked="0"/>
            <c:spPr>
              <a:solidFill>
                <a:srgbClr val="FFFFFF"/>
              </a:solidFill>
              <a:ln w="25400">
                <a:noFill/>
              </a:ln>
            </c:spPr>
            <c:txPr>
              <a:bodyPr wrap="square" lIns="38100" tIns="19050" rIns="38100" bIns="19050" anchor="ctr">
                <a:spAutoFit/>
              </a:bodyPr>
              <a:lstStyle/>
              <a:p>
                <a:pPr algn="ctr" rtl="1">
                  <a:defRPr sz="5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'F13'!$A$22:$A$24</c:f>
              <c:strCache>
                <c:ptCount val="3"/>
                <c:pt idx="0">
                  <c:v>Sigal Life Uniqa Group Austria</c:v>
                </c:pt>
                <c:pt idx="1">
                  <c:v>Insig jeta</c:v>
                </c:pt>
                <c:pt idx="2">
                  <c:v>Albsig jeta</c:v>
                </c:pt>
              </c:strCache>
            </c:strRef>
          </c:cat>
          <c:val>
            <c:numRef>
              <c:f>'F13'!$E$22:$E$24</c:f>
              <c:numCache>
                <c:formatCode>_-* #,##0_-;\-* #,##0_-;_-* "-"??_-;_-@_-</c:formatCode>
                <c:ptCount val="3"/>
                <c:pt idx="0">
                  <c:v>45412.316859999999</c:v>
                </c:pt>
                <c:pt idx="1">
                  <c:v>37722.299810000004</c:v>
                </c:pt>
                <c:pt idx="2">
                  <c:v>25961.286</c:v>
                </c:pt>
              </c:numCache>
            </c:numRef>
          </c:val>
          <c:extLst>
            <c:ext xmlns:c16="http://schemas.microsoft.com/office/drawing/2014/chart" uri="{C3380CC4-5D6E-409C-BE32-E72D297353CC}">
              <c16:uniqueId val="{00000008-2B04-4FAD-B045-3CDCF0E27C7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4285758574400342"/>
          <c:y val="0.3662566159361173"/>
          <c:w val="0.74603405888535124"/>
          <c:h val="0.46913768782828508"/>
        </c:manualLayout>
      </c:layout>
      <c:pie3DChart>
        <c:varyColors val="1"/>
        <c:ser>
          <c:idx val="0"/>
          <c:order val="0"/>
          <c:spPr>
            <a:gradFill rotWithShape="0">
              <a:gsLst>
                <a:gs pos="0">
                  <a:srgbClr val="800000"/>
                </a:gs>
                <a:gs pos="100000">
                  <a:srgbClr val="C0C0C0"/>
                </a:gs>
              </a:gsLst>
              <a:lin ang="5400000" scaled="1"/>
            </a:gradFill>
            <a:ln w="25400">
              <a:noFill/>
            </a:ln>
          </c:spPr>
          <c:explosion val="4"/>
          <c:dPt>
            <c:idx val="0"/>
            <c:bubble3D val="0"/>
            <c:extLst>
              <c:ext xmlns:c16="http://schemas.microsoft.com/office/drawing/2014/chart" uri="{C3380CC4-5D6E-409C-BE32-E72D297353CC}">
                <c16:uniqueId val="{00000000-8AA3-447C-974E-43D3A6DBEE05}"/>
              </c:ext>
            </c:extLst>
          </c:dPt>
          <c:dPt>
            <c:idx val="1"/>
            <c:bubble3D val="0"/>
            <c:extLst>
              <c:ext xmlns:c16="http://schemas.microsoft.com/office/drawing/2014/chart" uri="{C3380CC4-5D6E-409C-BE32-E72D297353CC}">
                <c16:uniqueId val="{00000001-8AA3-447C-974E-43D3A6DBEE05}"/>
              </c:ext>
            </c:extLst>
          </c:dPt>
          <c:dPt>
            <c:idx val="2"/>
            <c:bubble3D val="0"/>
            <c:extLst>
              <c:ext xmlns:c16="http://schemas.microsoft.com/office/drawing/2014/chart" uri="{C3380CC4-5D6E-409C-BE32-E72D297353CC}">
                <c16:uniqueId val="{00000002-8AA3-447C-974E-43D3A6DBEE05}"/>
              </c:ext>
            </c:extLst>
          </c:dPt>
          <c:dLbls>
            <c:dLbl>
              <c:idx val="0"/>
              <c:layout>
                <c:manualLayout>
                  <c:x val="-6.9638267534897394E-2"/>
                  <c:y val="-0.17609981216803094"/>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AA3-447C-974E-43D3A6DBEE05}"/>
                </c:ext>
              </c:extLst>
            </c:dLbl>
            <c:dLbl>
              <c:idx val="1"/>
              <c:layout>
                <c:manualLayout>
                  <c:x val="0.18454254241841841"/>
                  <c:y val="2.936547623490177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AA3-447C-974E-43D3A6DBEE05}"/>
                </c:ext>
              </c:extLst>
            </c:dLbl>
            <c:dLbl>
              <c:idx val="2"/>
              <c:layout>
                <c:manualLayout>
                  <c:x val="2.4349689852782127E-2"/>
                  <c:y val="-0.21411998855593864"/>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AA3-447C-974E-43D3A6DBEE05}"/>
                </c:ext>
              </c:extLst>
            </c:dLbl>
            <c:dLbl>
              <c:idx val="3"/>
              <c:numFmt formatCode="0.00%" sourceLinked="0"/>
              <c:spPr>
                <a:solidFill>
                  <a:srgbClr val="FFFFFF"/>
                </a:solidFill>
                <a:ln w="25400">
                  <a:noFill/>
                </a:ln>
              </c:spPr>
              <c:txPr>
                <a:bodyPr/>
                <a:lstStyle/>
                <a:p>
                  <a:pPr algn="ctr" rtl="1">
                    <a:defRPr sz="8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AA3-447C-974E-43D3A6DBEE05}"/>
                </c:ext>
              </c:extLst>
            </c:dLbl>
            <c:dLbl>
              <c:idx val="4"/>
              <c:layout>
                <c:manualLayout>
                  <c:xMode val="edge"/>
                  <c:yMode val="edge"/>
                  <c:x val="0.76865811687071128"/>
                  <c:y val="4.7393474603533263E-3"/>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AA3-447C-974E-43D3A6DBEE05}"/>
                </c:ext>
              </c:extLst>
            </c:dLbl>
            <c:dLbl>
              <c:idx val="5"/>
              <c:layout>
                <c:manualLayout>
                  <c:xMode val="edge"/>
                  <c:yMode val="edge"/>
                  <c:x val="0.32835880720691135"/>
                  <c:y val="8.0568906826002568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AA3-447C-974E-43D3A6DBEE05}"/>
                </c:ext>
              </c:extLst>
            </c:dLbl>
            <c:dLbl>
              <c:idx val="6"/>
              <c:layout>
                <c:manualLayout>
                  <c:xMode val="edge"/>
                  <c:yMode val="edge"/>
                  <c:x val="0.54477711195689993"/>
                  <c:y val="2.8436084762118539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AA3-447C-974E-43D3A6DBEE05}"/>
                </c:ext>
              </c:extLst>
            </c:dLbl>
            <c:dLbl>
              <c:idx val="7"/>
              <c:layout>
                <c:manualLayout>
                  <c:xMode val="edge"/>
                  <c:yMode val="edge"/>
                  <c:x val="0.85447916875431551"/>
                  <c:y val="3.791477968282563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AA3-447C-974E-43D3A6DBEE05}"/>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'F13'!$A$11:$A$13</c:f>
              <c:strCache>
                <c:ptCount val="3"/>
                <c:pt idx="0">
                  <c:v>Sigal Life Uniqa Group Austria</c:v>
                </c:pt>
                <c:pt idx="1">
                  <c:v>Albsig jeta</c:v>
                </c:pt>
                <c:pt idx="2">
                  <c:v>Insig jeta</c:v>
                </c:pt>
              </c:strCache>
            </c:strRef>
          </c:cat>
          <c:val>
            <c:numRef>
              <c:f>'F13'!$E$11:$E$13</c:f>
              <c:numCache>
                <c:formatCode>_-* #,##0_-;\-* #,##0_-;_-* "-"??_-;_-@_-</c:formatCode>
                <c:ptCount val="3"/>
                <c:pt idx="0">
                  <c:v>245324.35669999997</c:v>
                </c:pt>
                <c:pt idx="1">
                  <c:v>239727.58141999997</c:v>
                </c:pt>
                <c:pt idx="2">
                  <c:v>139959.98573999997</c:v>
                </c:pt>
              </c:numCache>
            </c:numRef>
          </c:val>
          <c:extLst>
            <c:ext xmlns:c16="http://schemas.microsoft.com/office/drawing/2014/chart" uri="{C3380CC4-5D6E-409C-BE32-E72D297353CC}">
              <c16:uniqueId val="{00000008-8AA3-447C-974E-43D3A6DBEE0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0152892779520042"/>
          <c:y val="0.269534208223972"/>
          <c:w val="0.83698456031104951"/>
          <c:h val="0.55710376202974632"/>
        </c:manualLayout>
      </c:layout>
      <c:pie3DChart>
        <c:varyColors val="0"/>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9.0395729596271041E-2"/>
          <c:y val="0.21982804887032287"/>
          <c:w val="0.77966316776783129"/>
          <c:h val="0.58189777642143814"/>
        </c:manualLayout>
      </c:layout>
      <c:pie3DChart>
        <c:varyColors val="1"/>
        <c:ser>
          <c:idx val="0"/>
          <c:order val="0"/>
          <c:spPr>
            <a:gradFill rotWithShape="0">
              <a:gsLst>
                <a:gs pos="0">
                  <a:srgbClr val="800000"/>
                </a:gs>
                <a:gs pos="100000">
                  <a:srgbClr val="C0C0C0"/>
                </a:gs>
              </a:gsLst>
              <a:lin ang="5400000" scaled="1"/>
            </a:gradFill>
            <a:ln w="25400">
              <a:noFill/>
            </a:ln>
          </c:spPr>
          <c:explosion val="4"/>
          <c:dPt>
            <c:idx val="0"/>
            <c:bubble3D val="0"/>
            <c:extLst>
              <c:ext xmlns:c16="http://schemas.microsoft.com/office/drawing/2014/chart" uri="{C3380CC4-5D6E-409C-BE32-E72D297353CC}">
                <c16:uniqueId val="{00000000-7AFD-4E34-B893-59BEC5C9C0C0}"/>
              </c:ext>
            </c:extLst>
          </c:dPt>
          <c:dPt>
            <c:idx val="1"/>
            <c:bubble3D val="0"/>
            <c:extLst>
              <c:ext xmlns:c16="http://schemas.microsoft.com/office/drawing/2014/chart" uri="{C3380CC4-5D6E-409C-BE32-E72D297353CC}">
                <c16:uniqueId val="{00000001-7AFD-4E34-B893-59BEC5C9C0C0}"/>
              </c:ext>
            </c:extLst>
          </c:dPt>
          <c:dPt>
            <c:idx val="2"/>
            <c:bubble3D val="0"/>
            <c:extLst>
              <c:ext xmlns:c16="http://schemas.microsoft.com/office/drawing/2014/chart" uri="{C3380CC4-5D6E-409C-BE32-E72D297353CC}">
                <c16:uniqueId val="{00000002-7AFD-4E34-B893-59BEC5C9C0C0}"/>
              </c:ext>
            </c:extLst>
          </c:dPt>
          <c:dLbls>
            <c:dLbl>
              <c:idx val="0"/>
              <c:layout>
                <c:manualLayout>
                  <c:x val="-3.6496339876906841E-2"/>
                  <c:y val="-0.1820940819423425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AFD-4E34-B893-59BEC5C9C0C0}"/>
                </c:ext>
              </c:extLst>
            </c:dLbl>
            <c:dLbl>
              <c:idx val="1"/>
              <c:layout>
                <c:manualLayout>
                  <c:x val="3.9144683185788221E-3"/>
                  <c:y val="0.1034482758620689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AFD-4E34-B893-59BEC5C9C0C0}"/>
                </c:ext>
              </c:extLst>
            </c:dLbl>
            <c:dLbl>
              <c:idx val="2"/>
              <c:layout>
                <c:manualLayout>
                  <c:x val="3.65162141617544E-2"/>
                  <c:y val="0.2568852384831207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AFD-4E34-B893-59BEC5C9C0C0}"/>
                </c:ext>
              </c:extLst>
            </c:dLbl>
            <c:dLbl>
              <c:idx val="7"/>
              <c:delete val="1"/>
              <c:extLst>
                <c:ext xmlns:c15="http://schemas.microsoft.com/office/drawing/2012/chart" uri="{CE6537A1-D6FC-4f65-9D91-7224C49458BB}"/>
                <c:ext xmlns:c16="http://schemas.microsoft.com/office/drawing/2014/chart" uri="{C3380CC4-5D6E-409C-BE32-E72D297353CC}">
                  <c16:uniqueId val="{00000003-7AFD-4E34-B893-59BEC5C9C0C0}"/>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'F13'!$A$11:$A$13</c:f>
              <c:strCache>
                <c:ptCount val="3"/>
                <c:pt idx="0">
                  <c:v>Sigal Life Uniqa Group Austria</c:v>
                </c:pt>
                <c:pt idx="1">
                  <c:v>Albsig jeta</c:v>
                </c:pt>
                <c:pt idx="2">
                  <c:v>Insig jeta</c:v>
                </c:pt>
              </c:strCache>
            </c:strRef>
          </c:cat>
          <c:val>
            <c:numRef>
              <c:f>'F13'!$E$11:$E$13</c:f>
              <c:numCache>
                <c:formatCode>_-* #,##0_-;\-* #,##0_-;_-* "-"??_-;_-@_-</c:formatCode>
                <c:ptCount val="3"/>
                <c:pt idx="0">
                  <c:v>245324.35669999997</c:v>
                </c:pt>
                <c:pt idx="1">
                  <c:v>239727.58141999997</c:v>
                </c:pt>
                <c:pt idx="2">
                  <c:v>139959.98573999997</c:v>
                </c:pt>
              </c:numCache>
            </c:numRef>
          </c:val>
          <c:extLst>
            <c:ext xmlns:c16="http://schemas.microsoft.com/office/drawing/2014/chart" uri="{C3380CC4-5D6E-409C-BE32-E72D297353CC}">
              <c16:uniqueId val="{00000004-7AFD-4E34-B893-59BEC5C9C0C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c:pageMargins b="0.75000000000001121" l="0.70000000000000062" r="0.70000000000000062" t="0.75000000000001121"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4285758574400342"/>
          <c:y val="0.3662566159361173"/>
          <c:w val="0.74603405888535124"/>
          <c:h val="0.46913768782828508"/>
        </c:manualLayout>
      </c:layout>
      <c:pie3DChart>
        <c:varyColors val="1"/>
        <c:ser>
          <c:idx val="0"/>
          <c:order val="0"/>
          <c:spPr>
            <a:gradFill rotWithShape="0">
              <a:gsLst>
                <a:gs pos="0">
                  <a:srgbClr val="800000"/>
                </a:gs>
                <a:gs pos="100000">
                  <a:srgbClr val="C0C0C0"/>
                </a:gs>
              </a:gsLst>
              <a:lin ang="5400000" scaled="1"/>
            </a:gradFill>
            <a:ln w="25400">
              <a:noFill/>
            </a:ln>
          </c:spPr>
          <c:explosion val="4"/>
          <c:dPt>
            <c:idx val="0"/>
            <c:bubble3D val="0"/>
            <c:extLst>
              <c:ext xmlns:c16="http://schemas.microsoft.com/office/drawing/2014/chart" uri="{C3380CC4-5D6E-409C-BE32-E72D297353CC}">
                <c16:uniqueId val="{00000000-D4DD-4720-9E83-A9E9B45501FB}"/>
              </c:ext>
            </c:extLst>
          </c:dPt>
          <c:dPt>
            <c:idx val="1"/>
            <c:bubble3D val="0"/>
            <c:extLst>
              <c:ext xmlns:c16="http://schemas.microsoft.com/office/drawing/2014/chart" uri="{C3380CC4-5D6E-409C-BE32-E72D297353CC}">
                <c16:uniqueId val="{00000001-D4DD-4720-9E83-A9E9B45501FB}"/>
              </c:ext>
            </c:extLst>
          </c:dPt>
          <c:dPt>
            <c:idx val="2"/>
            <c:bubble3D val="0"/>
            <c:extLst>
              <c:ext xmlns:c16="http://schemas.microsoft.com/office/drawing/2014/chart" uri="{C3380CC4-5D6E-409C-BE32-E72D297353CC}">
                <c16:uniqueId val="{00000002-D4DD-4720-9E83-A9E9B45501FB}"/>
              </c:ext>
            </c:extLst>
          </c:dPt>
          <c:dLbls>
            <c:dLbl>
              <c:idx val="0"/>
              <c:layout>
                <c:manualLayout>
                  <c:x val="-6.9638430427514122E-2"/>
                  <c:y val="-0.2708865420258589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4DD-4720-9E83-A9E9B45501FB}"/>
                </c:ext>
              </c:extLst>
            </c:dLbl>
            <c:dLbl>
              <c:idx val="1"/>
              <c:layout>
                <c:manualLayout>
                  <c:x val="0.18454254241841841"/>
                  <c:y val="2.936547623490177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4DD-4720-9E83-A9E9B45501FB}"/>
                </c:ext>
              </c:extLst>
            </c:dLbl>
            <c:dLbl>
              <c:idx val="2"/>
              <c:layout>
                <c:manualLayout>
                  <c:x val="1.973607970284031E-2"/>
                  <c:y val="0.2661327760570211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4DD-4720-9E83-A9E9B45501FB}"/>
                </c:ext>
              </c:extLst>
            </c:dLbl>
            <c:dLbl>
              <c:idx val="3"/>
              <c:numFmt formatCode="0.00%" sourceLinked="0"/>
              <c:spPr>
                <a:solidFill>
                  <a:srgbClr val="FFFFFF"/>
                </a:solidFill>
                <a:ln w="25400">
                  <a:noFill/>
                </a:ln>
              </c:spPr>
              <c:txPr>
                <a:bodyPr/>
                <a:lstStyle/>
                <a:p>
                  <a:pPr algn="ctr" rtl="1">
                    <a:defRPr sz="8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4DD-4720-9E83-A9E9B45501FB}"/>
                </c:ext>
              </c:extLst>
            </c:dLbl>
            <c:dLbl>
              <c:idx val="4"/>
              <c:layout>
                <c:manualLayout>
                  <c:xMode val="edge"/>
                  <c:yMode val="edge"/>
                  <c:x val="0.76865811687071128"/>
                  <c:y val="4.7393474603533263E-3"/>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4DD-4720-9E83-A9E9B45501FB}"/>
                </c:ext>
              </c:extLst>
            </c:dLbl>
            <c:dLbl>
              <c:idx val="5"/>
              <c:layout>
                <c:manualLayout>
                  <c:xMode val="edge"/>
                  <c:yMode val="edge"/>
                  <c:x val="0.32835880720691135"/>
                  <c:y val="8.0568906826002568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4DD-4720-9E83-A9E9B45501FB}"/>
                </c:ext>
              </c:extLst>
            </c:dLbl>
            <c:dLbl>
              <c:idx val="6"/>
              <c:layout>
                <c:manualLayout>
                  <c:xMode val="edge"/>
                  <c:yMode val="edge"/>
                  <c:x val="0.54477711195689993"/>
                  <c:y val="2.8436084762118539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4DD-4720-9E83-A9E9B45501FB}"/>
                </c:ext>
              </c:extLst>
            </c:dLbl>
            <c:dLbl>
              <c:idx val="7"/>
              <c:layout>
                <c:manualLayout>
                  <c:xMode val="edge"/>
                  <c:yMode val="edge"/>
                  <c:x val="0.85447916875431551"/>
                  <c:y val="3.791477968282563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4DD-4720-9E83-A9E9B45501FB}"/>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'F13'!$A$11:$A$13</c:f>
              <c:strCache>
                <c:ptCount val="3"/>
                <c:pt idx="0">
                  <c:v>Sigal Life Uniqa Group Austria</c:v>
                </c:pt>
                <c:pt idx="1">
                  <c:v>Albsig jeta</c:v>
                </c:pt>
                <c:pt idx="2">
                  <c:v>Insig jeta</c:v>
                </c:pt>
              </c:strCache>
            </c:strRef>
          </c:cat>
          <c:val>
            <c:numRef>
              <c:f>'F13'!$E$11:$E$13</c:f>
              <c:numCache>
                <c:formatCode>_-* #,##0_-;\-* #,##0_-;_-* "-"??_-;_-@_-</c:formatCode>
                <c:ptCount val="3"/>
                <c:pt idx="0">
                  <c:v>245324.35669999997</c:v>
                </c:pt>
                <c:pt idx="1">
                  <c:v>239727.58141999997</c:v>
                </c:pt>
                <c:pt idx="2">
                  <c:v>139959.98573999997</c:v>
                </c:pt>
              </c:numCache>
            </c:numRef>
          </c:val>
          <c:extLst>
            <c:ext xmlns:c16="http://schemas.microsoft.com/office/drawing/2014/chart" uri="{C3380CC4-5D6E-409C-BE32-E72D297353CC}">
              <c16:uniqueId val="{00000008-D4DD-4720-9E83-A9E9B45501F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8.7698429000722763E-2"/>
          <c:y val="0.28051474578336238"/>
          <c:w val="0.88693153392872581"/>
          <c:h val="0.59514712559663197"/>
        </c:manualLayout>
      </c:layout>
      <c:pie3DChart>
        <c:varyColors val="1"/>
        <c:ser>
          <c:idx val="0"/>
          <c:order val="0"/>
          <c:spPr>
            <a:gradFill rotWithShape="0">
              <a:gsLst>
                <a:gs pos="0">
                  <a:srgbClr val="800000"/>
                </a:gs>
                <a:gs pos="100000">
                  <a:srgbClr val="C0C0C0"/>
                </a:gs>
              </a:gsLst>
              <a:lin ang="5400000" scaled="1"/>
            </a:gradFill>
            <a:ln w="25400">
              <a:noFill/>
            </a:ln>
          </c:spPr>
          <c:explosion val="5"/>
          <c:dPt>
            <c:idx val="0"/>
            <c:bubble3D val="0"/>
            <c:extLst>
              <c:ext xmlns:c16="http://schemas.microsoft.com/office/drawing/2014/chart" uri="{C3380CC4-5D6E-409C-BE32-E72D297353CC}">
                <c16:uniqueId val="{00000000-009D-4E3D-83AC-11FB7EF8678C}"/>
              </c:ext>
            </c:extLst>
          </c:dPt>
          <c:dPt>
            <c:idx val="1"/>
            <c:bubble3D val="0"/>
            <c:extLst>
              <c:ext xmlns:c16="http://schemas.microsoft.com/office/drawing/2014/chart" uri="{C3380CC4-5D6E-409C-BE32-E72D297353CC}">
                <c16:uniqueId val="{00000001-009D-4E3D-83AC-11FB7EF8678C}"/>
              </c:ext>
            </c:extLst>
          </c:dPt>
          <c:dPt>
            <c:idx val="2"/>
            <c:bubble3D val="0"/>
            <c:extLst>
              <c:ext xmlns:c16="http://schemas.microsoft.com/office/drawing/2014/chart" uri="{C3380CC4-5D6E-409C-BE32-E72D297353CC}">
                <c16:uniqueId val="{00000002-009D-4E3D-83AC-11FB7EF8678C}"/>
              </c:ext>
            </c:extLst>
          </c:dPt>
          <c:dLbls>
            <c:dLbl>
              <c:idx val="0"/>
              <c:layout>
                <c:manualLayout>
                  <c:x val="-9.3493615789129556E-2"/>
                  <c:y val="-0.1167597734493715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9D-4E3D-83AC-11FB7EF8678C}"/>
                </c:ext>
              </c:extLst>
            </c:dLbl>
            <c:dLbl>
              <c:idx val="1"/>
              <c:layout>
                <c:manualLayout>
                  <c:x val="1.1594202898550725E-2"/>
                  <c:y val="-3.524458176905102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9D-4E3D-83AC-11FB7EF8678C}"/>
                </c:ext>
              </c:extLst>
            </c:dLbl>
            <c:dLbl>
              <c:idx val="2"/>
              <c:layout>
                <c:manualLayout>
                  <c:x val="-0.10645212826657591"/>
                  <c:y val="-0.6893256697343211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9D-4E3D-83AC-11FB7EF8678C}"/>
                </c:ext>
              </c:extLst>
            </c:dLbl>
            <c:dLbl>
              <c:idx val="3"/>
              <c:layout>
                <c:manualLayout>
                  <c:xMode val="edge"/>
                  <c:yMode val="edge"/>
                  <c:x val="0.2916677455749348"/>
                  <c:y val="8.000000000000004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09D-4E3D-83AC-11FB7EF8678C}"/>
                </c:ext>
              </c:extLst>
            </c:dLbl>
            <c:dLbl>
              <c:idx val="4"/>
              <c:layout>
                <c:manualLayout>
                  <c:xMode val="edge"/>
                  <c:yMode val="edge"/>
                  <c:x val="0.78030591673294247"/>
                  <c:y val="5.0000000000000114E-3"/>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09D-4E3D-83AC-11FB7EF8678C}"/>
                </c:ext>
              </c:extLst>
            </c:dLbl>
            <c:dLbl>
              <c:idx val="5"/>
              <c:layout>
                <c:manualLayout>
                  <c:xMode val="edge"/>
                  <c:yMode val="edge"/>
                  <c:x val="0.33333456637136488"/>
                  <c:y val="8.5000000000000006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09D-4E3D-83AC-11FB7EF8678C}"/>
                </c:ext>
              </c:extLst>
            </c:dLbl>
            <c:dLbl>
              <c:idx val="6"/>
              <c:layout>
                <c:manualLayout>
                  <c:xMode val="edge"/>
                  <c:yMode val="edge"/>
                  <c:x val="0.55303234875245344"/>
                  <c:y val="3.000000000000000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09D-4E3D-83AC-11FB7EF8678C}"/>
                </c:ext>
              </c:extLst>
            </c:dLbl>
            <c:dLbl>
              <c:idx val="7"/>
              <c:layout>
                <c:manualLayout>
                  <c:xMode val="edge"/>
                  <c:yMode val="edge"/>
                  <c:x val="0.86742745112545561"/>
                  <c:y val="4.000000000000002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09D-4E3D-83AC-11FB7EF8678C}"/>
                </c:ext>
              </c:extLst>
            </c:dLbl>
            <c:numFmt formatCode="0.00%" sourceLinked="0"/>
            <c:spPr>
              <a:solidFill>
                <a:srgbClr val="FFFFFF"/>
              </a:solidFill>
              <a:ln w="25400">
                <a:noFill/>
              </a:ln>
            </c:spPr>
            <c:txPr>
              <a:bodyPr wrap="square" lIns="38100" tIns="19050" rIns="38100" bIns="19050" anchor="ctr">
                <a:spAutoFit/>
              </a:bodyPr>
              <a:lstStyle/>
              <a:p>
                <a:pPr algn="ctr" rtl="1">
                  <a:defRPr sz="5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'F13'!$A$22:$A$24</c:f>
              <c:strCache>
                <c:ptCount val="3"/>
                <c:pt idx="0">
                  <c:v>Sigal Life Uniqa Group Austria</c:v>
                </c:pt>
                <c:pt idx="1">
                  <c:v>Insig jeta</c:v>
                </c:pt>
                <c:pt idx="2">
                  <c:v>Albsig jeta</c:v>
                </c:pt>
              </c:strCache>
            </c:strRef>
          </c:cat>
          <c:val>
            <c:numRef>
              <c:f>'F13'!$E$22:$E$24</c:f>
              <c:numCache>
                <c:formatCode>_-* #,##0_-;\-* #,##0_-;_-* "-"??_-;_-@_-</c:formatCode>
                <c:ptCount val="3"/>
                <c:pt idx="0">
                  <c:v>45412.316859999999</c:v>
                </c:pt>
                <c:pt idx="1">
                  <c:v>37722.299810000004</c:v>
                </c:pt>
                <c:pt idx="2">
                  <c:v>25961.286</c:v>
                </c:pt>
              </c:numCache>
            </c:numRef>
          </c:val>
          <c:extLst>
            <c:ext xmlns:c16="http://schemas.microsoft.com/office/drawing/2014/chart" uri="{C3380CC4-5D6E-409C-BE32-E72D297353CC}">
              <c16:uniqueId val="{00000008-009D-4E3D-83AC-11FB7EF8678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
          <c:y val="0.24970329326118457"/>
          <c:w val="0.94636015325670497"/>
          <c:h val="0.58916129310996557"/>
        </c:manualLayout>
      </c:layout>
      <c:pie3DChart>
        <c:varyColors val="1"/>
        <c:ser>
          <c:idx val="0"/>
          <c:order val="0"/>
          <c:spPr>
            <a:gradFill rotWithShape="0">
              <a:gsLst>
                <a:gs pos="0">
                  <a:srgbClr val="800000"/>
                </a:gs>
                <a:gs pos="100000">
                  <a:srgbClr val="C0C0C0"/>
                </a:gs>
              </a:gsLst>
              <a:lin ang="5400000" scaled="1"/>
            </a:gradFill>
            <a:ln w="25400">
              <a:noFill/>
            </a:ln>
          </c:spPr>
          <c:explosion val="4"/>
          <c:dPt>
            <c:idx val="0"/>
            <c:bubble3D val="0"/>
            <c:extLst>
              <c:ext xmlns:c16="http://schemas.microsoft.com/office/drawing/2014/chart" uri="{C3380CC4-5D6E-409C-BE32-E72D297353CC}">
                <c16:uniqueId val="{00000000-9C3F-4836-ADBD-66F819EEF97C}"/>
              </c:ext>
            </c:extLst>
          </c:dPt>
          <c:dPt>
            <c:idx val="1"/>
            <c:bubble3D val="0"/>
            <c:extLst>
              <c:ext xmlns:c16="http://schemas.microsoft.com/office/drawing/2014/chart" uri="{C3380CC4-5D6E-409C-BE32-E72D297353CC}">
                <c16:uniqueId val="{00000001-9C3F-4836-ADBD-66F819EEF97C}"/>
              </c:ext>
            </c:extLst>
          </c:dPt>
          <c:dPt>
            <c:idx val="2"/>
            <c:bubble3D val="0"/>
            <c:extLst>
              <c:ext xmlns:c16="http://schemas.microsoft.com/office/drawing/2014/chart" uri="{C3380CC4-5D6E-409C-BE32-E72D297353CC}">
                <c16:uniqueId val="{00000002-9C3F-4836-ADBD-66F819EEF97C}"/>
              </c:ext>
            </c:extLst>
          </c:dPt>
          <c:dLbls>
            <c:dLbl>
              <c:idx val="0"/>
              <c:layout>
                <c:manualLayout>
                  <c:x val="-4.5977011494252866E-2"/>
                  <c:y val="-0.1700960219478737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C3F-4836-ADBD-66F819EEF97C}"/>
                </c:ext>
              </c:extLst>
            </c:dLbl>
            <c:dLbl>
              <c:idx val="1"/>
              <c:layout>
                <c:manualLayout>
                  <c:x val="-5.2507754712479107E-2"/>
                  <c:y val="9.36020651739548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3F-4836-ADBD-66F819EEF97C}"/>
                </c:ext>
              </c:extLst>
            </c:dLbl>
            <c:dLbl>
              <c:idx val="2"/>
              <c:layout>
                <c:manualLayout>
                  <c:x val="7.5757575757575924E-3"/>
                  <c:y val="-0.3676273181901648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3F-4836-ADBD-66F819EEF97C}"/>
                </c:ext>
              </c:extLst>
            </c:dLbl>
            <c:dLbl>
              <c:idx val="7"/>
              <c:delete val="1"/>
              <c:extLst>
                <c:ext xmlns:c15="http://schemas.microsoft.com/office/drawing/2012/chart" uri="{CE6537A1-D6FC-4f65-9D91-7224C49458BB}"/>
                <c:ext xmlns:c16="http://schemas.microsoft.com/office/drawing/2014/chart" uri="{C3380CC4-5D6E-409C-BE32-E72D297353CC}">
                  <c16:uniqueId val="{00000003-9C3F-4836-ADBD-66F819EEF97C}"/>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'F13'!$A$11:$A$13</c:f>
              <c:strCache>
                <c:ptCount val="3"/>
                <c:pt idx="0">
                  <c:v>Sigal Life Uniqa Group Austria</c:v>
                </c:pt>
                <c:pt idx="1">
                  <c:v>Albsig jeta</c:v>
                </c:pt>
                <c:pt idx="2">
                  <c:v>Insig jeta</c:v>
                </c:pt>
              </c:strCache>
            </c:strRef>
          </c:cat>
          <c:val>
            <c:numRef>
              <c:f>'F13'!$E$11:$E$13</c:f>
              <c:numCache>
                <c:formatCode>_-* #,##0_-;\-* #,##0_-;_-* "-"??_-;_-@_-</c:formatCode>
                <c:ptCount val="3"/>
                <c:pt idx="0">
                  <c:v>245324.35669999997</c:v>
                </c:pt>
                <c:pt idx="1">
                  <c:v>239727.58141999997</c:v>
                </c:pt>
                <c:pt idx="2">
                  <c:v>139959.98573999997</c:v>
                </c:pt>
              </c:numCache>
            </c:numRef>
          </c:val>
          <c:extLst>
            <c:ext xmlns:c16="http://schemas.microsoft.com/office/drawing/2014/chart" uri="{C3380CC4-5D6E-409C-BE32-E72D297353CC}">
              <c16:uniqueId val="{00000004-9C3F-4836-ADBD-66F819EEF97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c:pageMargins b="0.7500000000000081" l="0.70000000000000062" r="0.70000000000000062" t="0.750000000000008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2433466537403548"/>
          <c:y val="6.728799809114773E-2"/>
          <c:w val="0.60750419711049664"/>
          <c:h val="0.59906561679790027"/>
        </c:manualLayout>
      </c:layout>
      <c:barChart>
        <c:barDir val="col"/>
        <c:grouping val="stacked"/>
        <c:varyColors val="0"/>
        <c:ser>
          <c:idx val="0"/>
          <c:order val="0"/>
          <c:tx>
            <c:strRef>
              <c:f>'[1]Primet dhe demet - Tregu F4'!$A$12</c:f>
              <c:strCache>
                <c:ptCount val="1"/>
                <c:pt idx="0">
                  <c:v>Aktiviteti i Jetës / Life Insurance </c:v>
                </c:pt>
              </c:strCache>
            </c:strRef>
          </c:tx>
          <c:spPr>
            <a:solidFill>
              <a:schemeClr val="bg1">
                <a:lumMod val="50000"/>
              </a:schemeClr>
            </a:solidFill>
          </c:spPr>
          <c:invertIfNegative val="0"/>
          <c:cat>
            <c:numRef>
              <c:f>'[1]Primet dhe demet - Tregu F4'!$B$10:$C$10</c:f>
              <c:numCache>
                <c:formatCode>General</c:formatCode>
                <c:ptCount val="2"/>
                <c:pt idx="0">
                  <c:v>2024</c:v>
                </c:pt>
                <c:pt idx="1">
                  <c:v>2025</c:v>
                </c:pt>
              </c:numCache>
            </c:numRef>
          </c:cat>
          <c:val>
            <c:numRef>
              <c:f>'[1]Primet dhe demet - Tregu F4'!$B$12:$C$12</c:f>
              <c:numCache>
                <c:formatCode>General</c:formatCode>
                <c:ptCount val="2"/>
                <c:pt idx="0">
                  <c:v>660083.55085</c:v>
                </c:pt>
                <c:pt idx="1">
                  <c:v>729750.90227999992</c:v>
                </c:pt>
              </c:numCache>
            </c:numRef>
          </c:val>
          <c:extLst>
            <c:ext xmlns:c16="http://schemas.microsoft.com/office/drawing/2014/chart" uri="{C3380CC4-5D6E-409C-BE32-E72D297353CC}">
              <c16:uniqueId val="{00000000-23B1-4443-8624-B4DE68D82683}"/>
            </c:ext>
          </c:extLst>
        </c:ser>
        <c:ser>
          <c:idx val="1"/>
          <c:order val="1"/>
          <c:tx>
            <c:strRef>
              <c:f>'[1]Primet dhe demet - Tregu F4'!$A$13</c:f>
              <c:strCache>
                <c:ptCount val="1"/>
                <c:pt idx="0">
                  <c:v>Aktiviteti i Jo-Jetës / Non Life Insurance </c:v>
                </c:pt>
              </c:strCache>
            </c:strRef>
          </c:tx>
          <c:spPr>
            <a:solidFill>
              <a:schemeClr val="accent6">
                <a:lumMod val="60000"/>
                <a:lumOff val="40000"/>
              </a:schemeClr>
            </a:solidFill>
          </c:spPr>
          <c:invertIfNegative val="0"/>
          <c:cat>
            <c:numRef>
              <c:f>'[1]Primet dhe demet - Tregu F4'!$B$10:$C$10</c:f>
              <c:numCache>
                <c:formatCode>General</c:formatCode>
                <c:ptCount val="2"/>
                <c:pt idx="0">
                  <c:v>2024</c:v>
                </c:pt>
                <c:pt idx="1">
                  <c:v>2025</c:v>
                </c:pt>
              </c:numCache>
            </c:numRef>
          </c:cat>
          <c:val>
            <c:numRef>
              <c:f>'[1]Primet dhe demet - Tregu F4'!$B$13:$C$13</c:f>
              <c:numCache>
                <c:formatCode>General</c:formatCode>
                <c:ptCount val="2"/>
                <c:pt idx="0">
                  <c:v>6425249.3525400003</c:v>
                </c:pt>
                <c:pt idx="1">
                  <c:v>6932633.3241400002</c:v>
                </c:pt>
              </c:numCache>
            </c:numRef>
          </c:val>
          <c:extLst>
            <c:ext xmlns:c16="http://schemas.microsoft.com/office/drawing/2014/chart" uri="{C3380CC4-5D6E-409C-BE32-E72D297353CC}">
              <c16:uniqueId val="{00000001-23B1-4443-8624-B4DE68D82683}"/>
            </c:ext>
          </c:extLst>
        </c:ser>
        <c:ser>
          <c:idx val="2"/>
          <c:order val="2"/>
          <c:tx>
            <c:strRef>
              <c:f>'[1]Primet dhe demet - Tregu F4'!$A$14</c:f>
              <c:strCache>
                <c:ptCount val="1"/>
                <c:pt idx="0">
                  <c:v>Veprimtaria e risigurimit / Reinsurance accepted</c:v>
                </c:pt>
              </c:strCache>
            </c:strRef>
          </c:tx>
          <c:spPr>
            <a:solidFill>
              <a:schemeClr val="accent2">
                <a:lumMod val="75000"/>
              </a:schemeClr>
            </a:solidFill>
          </c:spPr>
          <c:invertIfNegative val="0"/>
          <c:cat>
            <c:numRef>
              <c:f>'[1]Primet dhe demet - Tregu F4'!$B$10:$C$10</c:f>
              <c:numCache>
                <c:formatCode>General</c:formatCode>
                <c:ptCount val="2"/>
                <c:pt idx="0">
                  <c:v>2024</c:v>
                </c:pt>
                <c:pt idx="1">
                  <c:v>2025</c:v>
                </c:pt>
              </c:numCache>
            </c:numRef>
          </c:cat>
          <c:val>
            <c:numRef>
              <c:f>'[1]Primet dhe demet - Tregu F4'!$B$14:$C$14</c:f>
              <c:numCache>
                <c:formatCode>General</c:formatCode>
                <c:ptCount val="2"/>
                <c:pt idx="0">
                  <c:v>3974.9466200000002</c:v>
                </c:pt>
                <c:pt idx="1">
                  <c:v>3981.1735699999999</c:v>
                </c:pt>
              </c:numCache>
            </c:numRef>
          </c:val>
          <c:extLst>
            <c:ext xmlns:c16="http://schemas.microsoft.com/office/drawing/2014/chart" uri="{C3380CC4-5D6E-409C-BE32-E72D297353CC}">
              <c16:uniqueId val="{00000002-23B1-4443-8624-B4DE68D82683}"/>
            </c:ext>
          </c:extLst>
        </c:ser>
        <c:dLbls>
          <c:showLegendKey val="0"/>
          <c:showVal val="0"/>
          <c:showCatName val="0"/>
          <c:showSerName val="0"/>
          <c:showPercent val="0"/>
          <c:showBubbleSize val="0"/>
        </c:dLbls>
        <c:gapWidth val="150"/>
        <c:overlap val="100"/>
        <c:axId val="1074608640"/>
        <c:axId val="876581040"/>
      </c:barChart>
      <c:catAx>
        <c:axId val="107460864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76581040"/>
        <c:crosses val="autoZero"/>
        <c:auto val="1"/>
        <c:lblAlgn val="ctr"/>
        <c:lblOffset val="100"/>
        <c:noMultiLvlLbl val="0"/>
      </c:catAx>
      <c:valAx>
        <c:axId val="876581040"/>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74608640"/>
        <c:crosses val="autoZero"/>
        <c:crossBetween val="between"/>
      </c:valAx>
    </c:plotArea>
    <c:legend>
      <c:legendPos val="r"/>
      <c:layout>
        <c:manualLayout>
          <c:xMode val="edge"/>
          <c:yMode val="edge"/>
          <c:x val="7.0321660242920081E-2"/>
          <c:y val="0.80758339298496784"/>
          <c:w val="0.75375375375375375"/>
          <c:h val="0.19241660701503216"/>
        </c:manualLayout>
      </c:layout>
      <c:overlay val="0"/>
      <c:txPr>
        <a:bodyPr/>
        <a:lstStyle/>
        <a:p>
          <a:pPr>
            <a:defRPr sz="73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4285758574400342"/>
          <c:y val="0.3662566159361173"/>
          <c:w val="0.74603405888535124"/>
          <c:h val="0.46913768782828508"/>
        </c:manualLayout>
      </c:layout>
      <c:pie3DChart>
        <c:varyColors val="1"/>
        <c:ser>
          <c:idx val="0"/>
          <c:order val="0"/>
          <c:spPr>
            <a:gradFill rotWithShape="0">
              <a:gsLst>
                <a:gs pos="0">
                  <a:srgbClr val="800000"/>
                </a:gs>
                <a:gs pos="100000">
                  <a:srgbClr val="C0C0C0"/>
                </a:gs>
              </a:gsLst>
              <a:lin ang="5400000" scaled="1"/>
            </a:gradFill>
            <a:ln w="25400">
              <a:noFill/>
            </a:ln>
          </c:spPr>
          <c:explosion val="4"/>
          <c:dPt>
            <c:idx val="0"/>
            <c:bubble3D val="0"/>
            <c:extLst>
              <c:ext xmlns:c16="http://schemas.microsoft.com/office/drawing/2014/chart" uri="{C3380CC4-5D6E-409C-BE32-E72D297353CC}">
                <c16:uniqueId val="{00000000-7E85-4AE7-B40A-739249372974}"/>
              </c:ext>
            </c:extLst>
          </c:dPt>
          <c:dPt>
            <c:idx val="1"/>
            <c:bubble3D val="0"/>
            <c:extLst>
              <c:ext xmlns:c16="http://schemas.microsoft.com/office/drawing/2014/chart" uri="{C3380CC4-5D6E-409C-BE32-E72D297353CC}">
                <c16:uniqueId val="{00000001-7E85-4AE7-B40A-739249372974}"/>
              </c:ext>
            </c:extLst>
          </c:dPt>
          <c:dPt>
            <c:idx val="2"/>
            <c:bubble3D val="0"/>
            <c:extLst>
              <c:ext xmlns:c16="http://schemas.microsoft.com/office/drawing/2014/chart" uri="{C3380CC4-5D6E-409C-BE32-E72D297353CC}">
                <c16:uniqueId val="{00000002-7E85-4AE7-B40A-739249372974}"/>
              </c:ext>
            </c:extLst>
          </c:dPt>
          <c:dLbls>
            <c:dLbl>
              <c:idx val="0"/>
              <c:layout>
                <c:manualLayout>
                  <c:x val="-6.9638430427514122E-2"/>
                  <c:y val="-0.2708865420258589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E85-4AE7-B40A-739249372974}"/>
                </c:ext>
              </c:extLst>
            </c:dLbl>
            <c:dLbl>
              <c:idx val="1"/>
              <c:layout>
                <c:manualLayout>
                  <c:x val="0.18454254241841841"/>
                  <c:y val="2.936547623490177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E85-4AE7-B40A-739249372974}"/>
                </c:ext>
              </c:extLst>
            </c:dLbl>
            <c:dLbl>
              <c:idx val="2"/>
              <c:layout>
                <c:manualLayout>
                  <c:x val="1.973607970284031E-2"/>
                  <c:y val="0.2661327760570211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E85-4AE7-B40A-739249372974}"/>
                </c:ext>
              </c:extLst>
            </c:dLbl>
            <c:dLbl>
              <c:idx val="3"/>
              <c:numFmt formatCode="0.00%" sourceLinked="0"/>
              <c:spPr>
                <a:solidFill>
                  <a:srgbClr val="FFFFFF"/>
                </a:solidFill>
                <a:ln w="25400">
                  <a:noFill/>
                </a:ln>
              </c:spPr>
              <c:txPr>
                <a:bodyPr/>
                <a:lstStyle/>
                <a:p>
                  <a:pPr algn="ctr" rtl="1">
                    <a:defRPr sz="8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E85-4AE7-B40A-739249372974}"/>
                </c:ext>
              </c:extLst>
            </c:dLbl>
            <c:dLbl>
              <c:idx val="4"/>
              <c:layout>
                <c:manualLayout>
                  <c:xMode val="edge"/>
                  <c:yMode val="edge"/>
                  <c:x val="0.76865811687071128"/>
                  <c:y val="4.7393474603533263E-3"/>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E85-4AE7-B40A-739249372974}"/>
                </c:ext>
              </c:extLst>
            </c:dLbl>
            <c:dLbl>
              <c:idx val="5"/>
              <c:layout>
                <c:manualLayout>
                  <c:xMode val="edge"/>
                  <c:yMode val="edge"/>
                  <c:x val="0.32835880720691135"/>
                  <c:y val="8.0568906826002568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E85-4AE7-B40A-739249372974}"/>
                </c:ext>
              </c:extLst>
            </c:dLbl>
            <c:dLbl>
              <c:idx val="6"/>
              <c:layout>
                <c:manualLayout>
                  <c:xMode val="edge"/>
                  <c:yMode val="edge"/>
                  <c:x val="0.54477711195689993"/>
                  <c:y val="2.8436084762118539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E85-4AE7-B40A-739249372974}"/>
                </c:ext>
              </c:extLst>
            </c:dLbl>
            <c:dLbl>
              <c:idx val="7"/>
              <c:layout>
                <c:manualLayout>
                  <c:xMode val="edge"/>
                  <c:yMode val="edge"/>
                  <c:x val="0.85447916875431551"/>
                  <c:y val="3.791477968282563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E85-4AE7-B40A-739249372974}"/>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'F13'!$A$11:$A$13</c:f>
              <c:strCache>
                <c:ptCount val="3"/>
                <c:pt idx="0">
                  <c:v>Sigal Life Uniqa Group Austria</c:v>
                </c:pt>
                <c:pt idx="1">
                  <c:v>Albsig jeta</c:v>
                </c:pt>
                <c:pt idx="2">
                  <c:v>Insig jeta</c:v>
                </c:pt>
              </c:strCache>
            </c:strRef>
          </c:cat>
          <c:val>
            <c:numRef>
              <c:f>'F13'!$E$11:$E$13</c:f>
              <c:numCache>
                <c:formatCode>_-* #,##0_-;\-* #,##0_-;_-* "-"??_-;_-@_-</c:formatCode>
                <c:ptCount val="3"/>
                <c:pt idx="0">
                  <c:v>245324.35669999997</c:v>
                </c:pt>
                <c:pt idx="1">
                  <c:v>239727.58141999997</c:v>
                </c:pt>
                <c:pt idx="2">
                  <c:v>139959.98573999997</c:v>
                </c:pt>
              </c:numCache>
            </c:numRef>
          </c:val>
          <c:extLst>
            <c:ext xmlns:c16="http://schemas.microsoft.com/office/drawing/2014/chart" uri="{C3380CC4-5D6E-409C-BE32-E72D297353CC}">
              <c16:uniqueId val="{00000008-7E85-4AE7-B40A-73924937297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4983737186573148"/>
          <c:y val="0.28421125671067204"/>
          <c:w val="0.71661351761871528"/>
          <c:h val="0.56842251342134409"/>
        </c:manualLayout>
      </c:layout>
      <c:pie3DChart>
        <c:varyColors val="1"/>
        <c:ser>
          <c:idx val="0"/>
          <c:order val="0"/>
          <c:spPr>
            <a:gradFill rotWithShape="0">
              <a:gsLst>
                <a:gs pos="0">
                  <a:srgbClr val="800000"/>
                </a:gs>
                <a:gs pos="100000">
                  <a:srgbClr val="C0C0C0"/>
                </a:gs>
              </a:gsLst>
              <a:lin ang="5400000" scaled="1"/>
            </a:gradFill>
            <a:ln w="25400">
              <a:noFill/>
            </a:ln>
          </c:spPr>
          <c:explosion val="5"/>
          <c:dPt>
            <c:idx val="0"/>
            <c:bubble3D val="0"/>
            <c:extLst>
              <c:ext xmlns:c16="http://schemas.microsoft.com/office/drawing/2014/chart" uri="{C3380CC4-5D6E-409C-BE32-E72D297353CC}">
                <c16:uniqueId val="{00000000-E067-47DB-9DAC-F12C17977E94}"/>
              </c:ext>
            </c:extLst>
          </c:dPt>
          <c:dPt>
            <c:idx val="1"/>
            <c:bubble3D val="0"/>
            <c:extLst>
              <c:ext xmlns:c16="http://schemas.microsoft.com/office/drawing/2014/chart" uri="{C3380CC4-5D6E-409C-BE32-E72D297353CC}">
                <c16:uniqueId val="{00000001-E067-47DB-9DAC-F12C17977E94}"/>
              </c:ext>
            </c:extLst>
          </c:dPt>
          <c:dPt>
            <c:idx val="2"/>
            <c:bubble3D val="0"/>
            <c:extLst>
              <c:ext xmlns:c16="http://schemas.microsoft.com/office/drawing/2014/chart" uri="{C3380CC4-5D6E-409C-BE32-E72D297353CC}">
                <c16:uniqueId val="{00000002-E067-47DB-9DAC-F12C17977E94}"/>
              </c:ext>
            </c:extLst>
          </c:dPt>
          <c:dLbls>
            <c:dLbl>
              <c:idx val="0"/>
              <c:layout>
                <c:manualLayout>
                  <c:x val="-9.3493615789129556E-2"/>
                  <c:y val="-0.1167597734493715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067-47DB-9DAC-F12C17977E94}"/>
                </c:ext>
              </c:extLst>
            </c:dLbl>
            <c:dLbl>
              <c:idx val="1"/>
              <c:layout>
                <c:manualLayout>
                  <c:x val="7.1174377224199295E-2"/>
                  <c:y val="4.351761292996283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067-47DB-9DAC-F12C17977E94}"/>
                </c:ext>
              </c:extLst>
            </c:dLbl>
            <c:dLbl>
              <c:idx val="2"/>
              <c:layout>
                <c:manualLayout>
                  <c:x val="9.4899169632265724E-3"/>
                  <c:y val="-0.3011393838928113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067-47DB-9DAC-F12C17977E94}"/>
                </c:ext>
              </c:extLst>
            </c:dLbl>
            <c:dLbl>
              <c:idx val="3"/>
              <c:layout>
                <c:manualLayout>
                  <c:xMode val="edge"/>
                  <c:yMode val="edge"/>
                  <c:x val="0.2916677455749348"/>
                  <c:y val="8.000000000000004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067-47DB-9DAC-F12C17977E94}"/>
                </c:ext>
              </c:extLst>
            </c:dLbl>
            <c:dLbl>
              <c:idx val="4"/>
              <c:layout>
                <c:manualLayout>
                  <c:xMode val="edge"/>
                  <c:yMode val="edge"/>
                  <c:x val="0.78030591673294247"/>
                  <c:y val="5.0000000000000114E-3"/>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067-47DB-9DAC-F12C17977E94}"/>
                </c:ext>
              </c:extLst>
            </c:dLbl>
            <c:dLbl>
              <c:idx val="5"/>
              <c:layout>
                <c:manualLayout>
                  <c:xMode val="edge"/>
                  <c:yMode val="edge"/>
                  <c:x val="0.33333456637136488"/>
                  <c:y val="8.5000000000000006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067-47DB-9DAC-F12C17977E94}"/>
                </c:ext>
              </c:extLst>
            </c:dLbl>
            <c:dLbl>
              <c:idx val="6"/>
              <c:layout>
                <c:manualLayout>
                  <c:xMode val="edge"/>
                  <c:yMode val="edge"/>
                  <c:x val="0.55303234875245344"/>
                  <c:y val="3.000000000000000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067-47DB-9DAC-F12C17977E94}"/>
                </c:ext>
              </c:extLst>
            </c:dLbl>
            <c:dLbl>
              <c:idx val="7"/>
              <c:layout>
                <c:manualLayout>
                  <c:xMode val="edge"/>
                  <c:yMode val="edge"/>
                  <c:x val="0.86742745112545561"/>
                  <c:y val="4.000000000000002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067-47DB-9DAC-F12C17977E94}"/>
                </c:ext>
              </c:extLst>
            </c:dLbl>
            <c:numFmt formatCode="0.00%" sourceLinked="0"/>
            <c:spPr>
              <a:solidFill>
                <a:srgbClr val="FFFFFF"/>
              </a:solidFill>
              <a:ln w="25400">
                <a:noFill/>
              </a:ln>
            </c:spPr>
            <c:txPr>
              <a:bodyPr wrap="square" lIns="38100" tIns="19050" rIns="38100" bIns="19050" anchor="ctr">
                <a:spAutoFit/>
              </a:bodyPr>
              <a:lstStyle/>
              <a:p>
                <a:pPr algn="ctr" rtl="1">
                  <a:defRPr sz="5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'F13'!$A$22:$A$24</c:f>
              <c:strCache>
                <c:ptCount val="3"/>
                <c:pt idx="0">
                  <c:v>Sigal Life Uniqa Group Austria</c:v>
                </c:pt>
                <c:pt idx="1">
                  <c:v>Insig jeta</c:v>
                </c:pt>
                <c:pt idx="2">
                  <c:v>Albsig jeta</c:v>
                </c:pt>
              </c:strCache>
            </c:strRef>
          </c:cat>
          <c:val>
            <c:numRef>
              <c:f>'F13'!$E$22:$E$24</c:f>
              <c:numCache>
                <c:formatCode>_-* #,##0_-;\-* #,##0_-;_-* "-"??_-;_-@_-</c:formatCode>
                <c:ptCount val="3"/>
                <c:pt idx="0">
                  <c:v>45412.316859999999</c:v>
                </c:pt>
                <c:pt idx="1">
                  <c:v>37722.299810000004</c:v>
                </c:pt>
                <c:pt idx="2">
                  <c:v>25961.286</c:v>
                </c:pt>
              </c:numCache>
            </c:numRef>
          </c:val>
          <c:extLst>
            <c:ext xmlns:c16="http://schemas.microsoft.com/office/drawing/2014/chart" uri="{C3380CC4-5D6E-409C-BE32-E72D297353CC}">
              <c16:uniqueId val="{00000008-E067-47DB-9DAC-F12C17977E9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4285758574400342"/>
          <c:y val="0.3662566159361173"/>
          <c:w val="0.74603405888535124"/>
          <c:h val="0.46913768782828508"/>
        </c:manualLayout>
      </c:layout>
      <c:pie3DChart>
        <c:varyColors val="1"/>
        <c:ser>
          <c:idx val="0"/>
          <c:order val="0"/>
          <c:spPr>
            <a:gradFill rotWithShape="0">
              <a:gsLst>
                <a:gs pos="0">
                  <a:srgbClr val="800000"/>
                </a:gs>
                <a:gs pos="100000">
                  <a:srgbClr val="C0C0C0"/>
                </a:gs>
              </a:gsLst>
              <a:lin ang="5400000" scaled="1"/>
            </a:gradFill>
            <a:ln w="25400">
              <a:noFill/>
            </a:ln>
          </c:spPr>
          <c:explosion val="4"/>
          <c:dPt>
            <c:idx val="0"/>
            <c:bubble3D val="0"/>
            <c:extLst>
              <c:ext xmlns:c16="http://schemas.microsoft.com/office/drawing/2014/chart" uri="{C3380CC4-5D6E-409C-BE32-E72D297353CC}">
                <c16:uniqueId val="{00000000-22B8-48BD-858F-427E5D2110EA}"/>
              </c:ext>
            </c:extLst>
          </c:dPt>
          <c:dPt>
            <c:idx val="1"/>
            <c:bubble3D val="0"/>
            <c:extLst>
              <c:ext xmlns:c16="http://schemas.microsoft.com/office/drawing/2014/chart" uri="{C3380CC4-5D6E-409C-BE32-E72D297353CC}">
                <c16:uniqueId val="{00000001-22B8-48BD-858F-427E5D2110EA}"/>
              </c:ext>
            </c:extLst>
          </c:dPt>
          <c:dPt>
            <c:idx val="2"/>
            <c:bubble3D val="0"/>
            <c:extLst>
              <c:ext xmlns:c16="http://schemas.microsoft.com/office/drawing/2014/chart" uri="{C3380CC4-5D6E-409C-BE32-E72D297353CC}">
                <c16:uniqueId val="{00000002-22B8-48BD-858F-427E5D2110EA}"/>
              </c:ext>
            </c:extLst>
          </c:dPt>
          <c:dLbls>
            <c:dLbl>
              <c:idx val="0"/>
              <c:layout>
                <c:manualLayout>
                  <c:x val="-6.9638267534897394E-2"/>
                  <c:y val="-0.17609981216803094"/>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2B8-48BD-858F-427E5D2110EA}"/>
                </c:ext>
              </c:extLst>
            </c:dLbl>
            <c:dLbl>
              <c:idx val="1"/>
              <c:layout>
                <c:manualLayout>
                  <c:x val="0.18454254241841841"/>
                  <c:y val="2.936547623490177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2B8-48BD-858F-427E5D2110EA}"/>
                </c:ext>
              </c:extLst>
            </c:dLbl>
            <c:dLbl>
              <c:idx val="2"/>
              <c:layout>
                <c:manualLayout>
                  <c:x val="2.4349689852782127E-2"/>
                  <c:y val="-0.21411998855593864"/>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2B8-48BD-858F-427E5D2110EA}"/>
                </c:ext>
              </c:extLst>
            </c:dLbl>
            <c:dLbl>
              <c:idx val="3"/>
              <c:numFmt formatCode="0.00%" sourceLinked="0"/>
              <c:spPr>
                <a:solidFill>
                  <a:srgbClr val="FFFFFF"/>
                </a:solidFill>
                <a:ln w="25400">
                  <a:noFill/>
                </a:ln>
              </c:spPr>
              <c:txPr>
                <a:bodyPr/>
                <a:lstStyle/>
                <a:p>
                  <a:pPr algn="ctr" rtl="1">
                    <a:defRPr sz="8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2B8-48BD-858F-427E5D2110EA}"/>
                </c:ext>
              </c:extLst>
            </c:dLbl>
            <c:dLbl>
              <c:idx val="4"/>
              <c:layout>
                <c:manualLayout>
                  <c:xMode val="edge"/>
                  <c:yMode val="edge"/>
                  <c:x val="0.76865811687071128"/>
                  <c:y val="4.7393474603533263E-3"/>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2B8-48BD-858F-427E5D2110EA}"/>
                </c:ext>
              </c:extLst>
            </c:dLbl>
            <c:dLbl>
              <c:idx val="5"/>
              <c:layout>
                <c:manualLayout>
                  <c:xMode val="edge"/>
                  <c:yMode val="edge"/>
                  <c:x val="0.32835880720691135"/>
                  <c:y val="8.0568906826002568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2B8-48BD-858F-427E5D2110EA}"/>
                </c:ext>
              </c:extLst>
            </c:dLbl>
            <c:dLbl>
              <c:idx val="6"/>
              <c:layout>
                <c:manualLayout>
                  <c:xMode val="edge"/>
                  <c:yMode val="edge"/>
                  <c:x val="0.54477711195689993"/>
                  <c:y val="2.8436084762118539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2B8-48BD-858F-427E5D2110EA}"/>
                </c:ext>
              </c:extLst>
            </c:dLbl>
            <c:dLbl>
              <c:idx val="7"/>
              <c:layout>
                <c:manualLayout>
                  <c:xMode val="edge"/>
                  <c:yMode val="edge"/>
                  <c:x val="0.85447916875431551"/>
                  <c:y val="3.791477968282563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2B8-48BD-858F-427E5D2110EA}"/>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'F13'!$A$11:$A$13</c:f>
              <c:strCache>
                <c:ptCount val="3"/>
                <c:pt idx="0">
                  <c:v>Sigal Life Uniqa Group Austria</c:v>
                </c:pt>
                <c:pt idx="1">
                  <c:v>Albsig jeta</c:v>
                </c:pt>
                <c:pt idx="2">
                  <c:v>Insig jeta</c:v>
                </c:pt>
              </c:strCache>
            </c:strRef>
          </c:cat>
          <c:val>
            <c:numRef>
              <c:f>'F13'!$E$11:$E$13</c:f>
              <c:numCache>
                <c:formatCode>_-* #,##0_-;\-* #,##0_-;_-* "-"??_-;_-@_-</c:formatCode>
                <c:ptCount val="3"/>
                <c:pt idx="0">
                  <c:v>245324.35669999997</c:v>
                </c:pt>
                <c:pt idx="1">
                  <c:v>239727.58141999997</c:v>
                </c:pt>
                <c:pt idx="2">
                  <c:v>139959.98573999997</c:v>
                </c:pt>
              </c:numCache>
            </c:numRef>
          </c:val>
          <c:extLst>
            <c:ext xmlns:c16="http://schemas.microsoft.com/office/drawing/2014/chart" uri="{C3380CC4-5D6E-409C-BE32-E72D297353CC}">
              <c16:uniqueId val="{00000008-22B8-48BD-858F-427E5D2110E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0152892779520042"/>
          <c:y val="0.269534208223972"/>
          <c:w val="0.83698456031104951"/>
          <c:h val="0.55710376202974632"/>
        </c:manualLayout>
      </c:layout>
      <c:pie3DChart>
        <c:varyColors val="0"/>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9.0395729596271041E-2"/>
          <c:y val="0.21982804887032287"/>
          <c:w val="0.77966316776783129"/>
          <c:h val="0.58189777642143814"/>
        </c:manualLayout>
      </c:layout>
      <c:pie3DChart>
        <c:varyColors val="1"/>
        <c:ser>
          <c:idx val="0"/>
          <c:order val="0"/>
          <c:spPr>
            <a:gradFill rotWithShape="0">
              <a:gsLst>
                <a:gs pos="0">
                  <a:srgbClr val="800000"/>
                </a:gs>
                <a:gs pos="100000">
                  <a:srgbClr val="C0C0C0"/>
                </a:gs>
              </a:gsLst>
              <a:lin ang="5400000" scaled="1"/>
            </a:gradFill>
            <a:ln w="25400">
              <a:noFill/>
            </a:ln>
          </c:spPr>
          <c:explosion val="4"/>
          <c:dPt>
            <c:idx val="0"/>
            <c:bubble3D val="0"/>
            <c:extLst>
              <c:ext xmlns:c16="http://schemas.microsoft.com/office/drawing/2014/chart" uri="{C3380CC4-5D6E-409C-BE32-E72D297353CC}">
                <c16:uniqueId val="{00000000-47AF-4553-B70E-5685F51426E1}"/>
              </c:ext>
            </c:extLst>
          </c:dPt>
          <c:dPt>
            <c:idx val="1"/>
            <c:bubble3D val="0"/>
            <c:extLst>
              <c:ext xmlns:c16="http://schemas.microsoft.com/office/drawing/2014/chart" uri="{C3380CC4-5D6E-409C-BE32-E72D297353CC}">
                <c16:uniqueId val="{00000001-47AF-4553-B70E-5685F51426E1}"/>
              </c:ext>
            </c:extLst>
          </c:dPt>
          <c:dPt>
            <c:idx val="2"/>
            <c:bubble3D val="0"/>
            <c:extLst>
              <c:ext xmlns:c16="http://schemas.microsoft.com/office/drawing/2014/chart" uri="{C3380CC4-5D6E-409C-BE32-E72D297353CC}">
                <c16:uniqueId val="{00000002-47AF-4553-B70E-5685F51426E1}"/>
              </c:ext>
            </c:extLst>
          </c:dPt>
          <c:dLbls>
            <c:dLbl>
              <c:idx val="0"/>
              <c:layout>
                <c:manualLayout>
                  <c:x val="-3.6496339876906841E-2"/>
                  <c:y val="-0.1820940819423425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7AF-4553-B70E-5685F51426E1}"/>
                </c:ext>
              </c:extLst>
            </c:dLbl>
            <c:dLbl>
              <c:idx val="1"/>
              <c:layout>
                <c:manualLayout>
                  <c:x val="3.9144683185788221E-3"/>
                  <c:y val="0.1034482758620689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7AF-4553-B70E-5685F51426E1}"/>
                </c:ext>
              </c:extLst>
            </c:dLbl>
            <c:dLbl>
              <c:idx val="2"/>
              <c:layout>
                <c:manualLayout>
                  <c:x val="3.65162141617544E-2"/>
                  <c:y val="0.2568852384831207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7AF-4553-B70E-5685F51426E1}"/>
                </c:ext>
              </c:extLst>
            </c:dLbl>
            <c:dLbl>
              <c:idx val="7"/>
              <c:delete val="1"/>
              <c:extLst>
                <c:ext xmlns:c15="http://schemas.microsoft.com/office/drawing/2012/chart" uri="{CE6537A1-D6FC-4f65-9D91-7224C49458BB}"/>
                <c:ext xmlns:c16="http://schemas.microsoft.com/office/drawing/2014/chart" uri="{C3380CC4-5D6E-409C-BE32-E72D297353CC}">
                  <c16:uniqueId val="{00000003-47AF-4553-B70E-5685F51426E1}"/>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'F13'!$A$11:$A$13</c:f>
              <c:strCache>
                <c:ptCount val="3"/>
                <c:pt idx="0">
                  <c:v>Sigal Life Uniqa Group Austria</c:v>
                </c:pt>
                <c:pt idx="1">
                  <c:v>Albsig jeta</c:v>
                </c:pt>
                <c:pt idx="2">
                  <c:v>Insig jeta</c:v>
                </c:pt>
              </c:strCache>
            </c:strRef>
          </c:cat>
          <c:val>
            <c:numRef>
              <c:f>'F13'!$E$11:$E$13</c:f>
              <c:numCache>
                <c:formatCode>_-* #,##0_-;\-* #,##0_-;_-* "-"??_-;_-@_-</c:formatCode>
                <c:ptCount val="3"/>
                <c:pt idx="0">
                  <c:v>245324.35669999997</c:v>
                </c:pt>
                <c:pt idx="1">
                  <c:v>239727.58141999997</c:v>
                </c:pt>
                <c:pt idx="2">
                  <c:v>139959.98573999997</c:v>
                </c:pt>
              </c:numCache>
            </c:numRef>
          </c:val>
          <c:extLst>
            <c:ext xmlns:c16="http://schemas.microsoft.com/office/drawing/2014/chart" uri="{C3380CC4-5D6E-409C-BE32-E72D297353CC}">
              <c16:uniqueId val="{00000004-47AF-4553-B70E-5685F51426E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c:pageMargins b="0.75000000000001121" l="0.70000000000000062" r="0.70000000000000062" t="0.75000000000001121"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4285758574400342"/>
          <c:y val="0.3662566159361173"/>
          <c:w val="0.74603405888535124"/>
          <c:h val="0.46913768782828508"/>
        </c:manualLayout>
      </c:layout>
      <c:pie3DChart>
        <c:varyColors val="1"/>
        <c:ser>
          <c:idx val="0"/>
          <c:order val="0"/>
          <c:spPr>
            <a:gradFill rotWithShape="0">
              <a:gsLst>
                <a:gs pos="0">
                  <a:srgbClr val="800000"/>
                </a:gs>
                <a:gs pos="100000">
                  <a:srgbClr val="C0C0C0"/>
                </a:gs>
              </a:gsLst>
              <a:lin ang="5400000" scaled="1"/>
            </a:gradFill>
            <a:ln w="25400">
              <a:noFill/>
            </a:ln>
          </c:spPr>
          <c:explosion val="4"/>
          <c:dPt>
            <c:idx val="0"/>
            <c:bubble3D val="0"/>
            <c:extLst>
              <c:ext xmlns:c16="http://schemas.microsoft.com/office/drawing/2014/chart" uri="{C3380CC4-5D6E-409C-BE32-E72D297353CC}">
                <c16:uniqueId val="{00000000-D611-48E6-BBB4-C34A64B3A626}"/>
              </c:ext>
            </c:extLst>
          </c:dPt>
          <c:dPt>
            <c:idx val="1"/>
            <c:bubble3D val="0"/>
            <c:extLst>
              <c:ext xmlns:c16="http://schemas.microsoft.com/office/drawing/2014/chart" uri="{C3380CC4-5D6E-409C-BE32-E72D297353CC}">
                <c16:uniqueId val="{00000001-D611-48E6-BBB4-C34A64B3A626}"/>
              </c:ext>
            </c:extLst>
          </c:dPt>
          <c:dPt>
            <c:idx val="2"/>
            <c:bubble3D val="0"/>
            <c:extLst>
              <c:ext xmlns:c16="http://schemas.microsoft.com/office/drawing/2014/chart" uri="{C3380CC4-5D6E-409C-BE32-E72D297353CC}">
                <c16:uniqueId val="{00000002-D611-48E6-BBB4-C34A64B3A626}"/>
              </c:ext>
            </c:extLst>
          </c:dPt>
          <c:dLbls>
            <c:dLbl>
              <c:idx val="0"/>
              <c:layout>
                <c:manualLayout>
                  <c:x val="-0.12908621294949596"/>
                  <c:y val="-0.2628389134285043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611-48E6-BBB4-C34A64B3A626}"/>
                </c:ext>
              </c:extLst>
            </c:dLbl>
            <c:dLbl>
              <c:idx val="1"/>
              <c:layout>
                <c:manualLayout>
                  <c:x val="0.18454254241841841"/>
                  <c:y val="2.936547623490177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611-48E6-BBB4-C34A64B3A626}"/>
                </c:ext>
              </c:extLst>
            </c:dLbl>
            <c:dLbl>
              <c:idx val="2"/>
              <c:layout>
                <c:manualLayout>
                  <c:x val="1.973607970284031E-2"/>
                  <c:y val="0.2661327760570211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611-48E6-BBB4-C34A64B3A626}"/>
                </c:ext>
              </c:extLst>
            </c:dLbl>
            <c:dLbl>
              <c:idx val="3"/>
              <c:numFmt formatCode="0.00%" sourceLinked="0"/>
              <c:spPr>
                <a:solidFill>
                  <a:srgbClr val="FFFFFF"/>
                </a:solidFill>
                <a:ln w="25400">
                  <a:noFill/>
                </a:ln>
              </c:spPr>
              <c:txPr>
                <a:bodyPr/>
                <a:lstStyle/>
                <a:p>
                  <a:pPr algn="ctr" rtl="1">
                    <a:defRPr sz="8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611-48E6-BBB4-C34A64B3A626}"/>
                </c:ext>
              </c:extLst>
            </c:dLbl>
            <c:dLbl>
              <c:idx val="4"/>
              <c:layout>
                <c:manualLayout>
                  <c:xMode val="edge"/>
                  <c:yMode val="edge"/>
                  <c:x val="0.76865811687071128"/>
                  <c:y val="4.7393474603533263E-3"/>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611-48E6-BBB4-C34A64B3A626}"/>
                </c:ext>
              </c:extLst>
            </c:dLbl>
            <c:dLbl>
              <c:idx val="5"/>
              <c:layout>
                <c:manualLayout>
                  <c:xMode val="edge"/>
                  <c:yMode val="edge"/>
                  <c:x val="0.32835880720691135"/>
                  <c:y val="8.0568906826002568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611-48E6-BBB4-C34A64B3A626}"/>
                </c:ext>
              </c:extLst>
            </c:dLbl>
            <c:dLbl>
              <c:idx val="6"/>
              <c:layout>
                <c:manualLayout>
                  <c:xMode val="edge"/>
                  <c:yMode val="edge"/>
                  <c:x val="0.54477711195689993"/>
                  <c:y val="2.8436084762118539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611-48E6-BBB4-C34A64B3A626}"/>
                </c:ext>
              </c:extLst>
            </c:dLbl>
            <c:dLbl>
              <c:idx val="7"/>
              <c:layout>
                <c:manualLayout>
                  <c:xMode val="edge"/>
                  <c:yMode val="edge"/>
                  <c:x val="0.85447916875431551"/>
                  <c:y val="3.791477968282563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611-48E6-BBB4-C34A64B3A626}"/>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'F13'!$A$11:$A$13</c:f>
              <c:strCache>
                <c:ptCount val="3"/>
                <c:pt idx="0">
                  <c:v>Sigal Life Uniqa Group Austria</c:v>
                </c:pt>
                <c:pt idx="1">
                  <c:v>Albsig jeta</c:v>
                </c:pt>
                <c:pt idx="2">
                  <c:v>Insig jeta</c:v>
                </c:pt>
              </c:strCache>
            </c:strRef>
          </c:cat>
          <c:val>
            <c:numRef>
              <c:f>'F13'!$E$11:$E$13</c:f>
              <c:numCache>
                <c:formatCode>_-* #,##0_-;\-* #,##0_-;_-* "-"??_-;_-@_-</c:formatCode>
                <c:ptCount val="3"/>
                <c:pt idx="0">
                  <c:v>245324.35669999997</c:v>
                </c:pt>
                <c:pt idx="1">
                  <c:v>239727.58141999997</c:v>
                </c:pt>
                <c:pt idx="2">
                  <c:v>139959.98573999997</c:v>
                </c:pt>
              </c:numCache>
            </c:numRef>
          </c:val>
          <c:extLst>
            <c:ext xmlns:c16="http://schemas.microsoft.com/office/drawing/2014/chart" uri="{C3380CC4-5D6E-409C-BE32-E72D297353CC}">
              <c16:uniqueId val="{00000008-D611-48E6-BBB4-C34A64B3A62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66105529912208"/>
          <c:y val="0.10468108962107892"/>
          <c:w val="0.53403565933568642"/>
          <c:h val="0.70167792132779516"/>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9BDF-4944-8E96-4CABBD17C44F}"/>
              </c:ext>
            </c:extLst>
          </c:dPt>
          <c:dPt>
            <c:idx val="1"/>
            <c:bubble3D val="0"/>
            <c:spPr>
              <a:solidFill>
                <a:schemeClr val="accent6">
                  <a:lumMod val="40000"/>
                  <a:lumOff val="60000"/>
                </a:schemeClr>
              </a:solidFill>
              <a:ln w="25400">
                <a:noFill/>
              </a:ln>
            </c:spPr>
            <c:extLst>
              <c:ext xmlns:c16="http://schemas.microsoft.com/office/drawing/2014/chart" uri="{C3380CC4-5D6E-409C-BE32-E72D297353CC}">
                <c16:uniqueId val="{00000001-9BDF-4944-8E96-4CABBD17C44F}"/>
              </c:ext>
            </c:extLst>
          </c:dPt>
          <c:dPt>
            <c:idx val="2"/>
            <c:bubble3D val="0"/>
            <c:spPr>
              <a:solidFill>
                <a:schemeClr val="accent1">
                  <a:lumMod val="40000"/>
                  <a:lumOff val="60000"/>
                </a:schemeClr>
              </a:solidFill>
              <a:ln w="25400">
                <a:noFill/>
              </a:ln>
            </c:spPr>
            <c:extLst>
              <c:ext xmlns:c16="http://schemas.microsoft.com/office/drawing/2014/chart" uri="{C3380CC4-5D6E-409C-BE32-E72D297353CC}">
                <c16:uniqueId val="{00000002-9BDF-4944-8E96-4CABBD17C44F}"/>
              </c:ext>
            </c:extLst>
          </c:dPt>
          <c:dPt>
            <c:idx val="3"/>
            <c:bubble3D val="0"/>
            <c:extLst>
              <c:ext xmlns:c16="http://schemas.microsoft.com/office/drawing/2014/chart" uri="{C3380CC4-5D6E-409C-BE32-E72D297353CC}">
                <c16:uniqueId val="{00000003-9BDF-4944-8E96-4CABBD17C44F}"/>
              </c:ext>
            </c:extLst>
          </c:dPt>
          <c:dLbls>
            <c:dLbl>
              <c:idx val="0"/>
              <c:layout>
                <c:manualLayout>
                  <c:x val="0.15763546798029546"/>
                  <c:y val="-3.8834951456310642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BDF-4944-8E96-4CABBD17C44F}"/>
                </c:ext>
              </c:extLst>
            </c:dLbl>
            <c:dLbl>
              <c:idx val="1"/>
              <c:layout>
                <c:manualLayout>
                  <c:x val="-9.8522167487684761E-2"/>
                  <c:y val="0.10787486515641856"/>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BDF-4944-8E96-4CABBD17C44F}"/>
                </c:ext>
              </c:extLst>
            </c:dLbl>
            <c:dLbl>
              <c:idx val="2"/>
              <c:layout>
                <c:manualLayout>
                  <c:x val="-0.17077175697865357"/>
                  <c:y val="-3.8834951456310669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BDF-4944-8E96-4CABBD17C44F}"/>
                </c:ext>
              </c:extLst>
            </c:dLbl>
            <c:dLbl>
              <c:idx val="3"/>
              <c:layout>
                <c:manualLayout>
                  <c:x val="0"/>
                  <c:y val="-0.10787486515641856"/>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BDF-4944-8E96-4CABBD17C44F}"/>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'F13'!$A$22:$A$25</c:f>
              <c:strCache>
                <c:ptCount val="4"/>
                <c:pt idx="0">
                  <c:v>Sigal Life Uniqa Group Austria</c:v>
                </c:pt>
                <c:pt idx="1">
                  <c:v>Insig jeta</c:v>
                </c:pt>
                <c:pt idx="2">
                  <c:v>Albsig jeta</c:v>
                </c:pt>
                <c:pt idx="3">
                  <c:v>Sicred</c:v>
                </c:pt>
              </c:strCache>
            </c:strRef>
          </c:cat>
          <c:val>
            <c:numRef>
              <c:f>'F13'!$C$22:$C$25</c:f>
              <c:numCache>
                <c:formatCode>_-* #,##0_-;\-* #,##0_-;_-* "-"??_-;_-@_-</c:formatCode>
                <c:ptCount val="4"/>
                <c:pt idx="0">
                  <c:v>57119.254580000001</c:v>
                </c:pt>
                <c:pt idx="1">
                  <c:v>17397.502530000002</c:v>
                </c:pt>
                <c:pt idx="2">
                  <c:v>13504.125</c:v>
                </c:pt>
                <c:pt idx="3">
                  <c:v>21062.568420000003</c:v>
                </c:pt>
              </c:numCache>
            </c:numRef>
          </c:val>
          <c:extLst>
            <c:ext xmlns:c16="http://schemas.microsoft.com/office/drawing/2014/chart" uri="{C3380CC4-5D6E-409C-BE32-E72D297353CC}">
              <c16:uniqueId val="{00000004-9BDF-4944-8E96-4CABBD17C44F}"/>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640131444695419"/>
          <c:y val="0.11930288713910761"/>
          <c:w val="0.55722056763629924"/>
          <c:h val="0.75469171616705799"/>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AA6A-4B0C-9059-53760BE88D4B}"/>
              </c:ext>
            </c:extLst>
          </c:dPt>
          <c:dPt>
            <c:idx val="1"/>
            <c:bubble3D val="0"/>
            <c:spPr>
              <a:solidFill>
                <a:schemeClr val="accent6">
                  <a:lumMod val="40000"/>
                  <a:lumOff val="60000"/>
                </a:schemeClr>
              </a:solidFill>
              <a:ln w="25400">
                <a:noFill/>
              </a:ln>
            </c:spPr>
            <c:extLst>
              <c:ext xmlns:c16="http://schemas.microsoft.com/office/drawing/2014/chart" uri="{C3380CC4-5D6E-409C-BE32-E72D297353CC}">
                <c16:uniqueId val="{00000001-AA6A-4B0C-9059-53760BE88D4B}"/>
              </c:ext>
            </c:extLst>
          </c:dPt>
          <c:dPt>
            <c:idx val="2"/>
            <c:bubble3D val="0"/>
            <c:spPr>
              <a:solidFill>
                <a:schemeClr val="accent1">
                  <a:lumMod val="40000"/>
                  <a:lumOff val="60000"/>
                </a:schemeClr>
              </a:solidFill>
              <a:ln w="25400">
                <a:noFill/>
              </a:ln>
            </c:spPr>
            <c:extLst>
              <c:ext xmlns:c16="http://schemas.microsoft.com/office/drawing/2014/chart" uri="{C3380CC4-5D6E-409C-BE32-E72D297353CC}">
                <c16:uniqueId val="{00000002-AA6A-4B0C-9059-53760BE88D4B}"/>
              </c:ext>
            </c:extLst>
          </c:dPt>
          <c:dPt>
            <c:idx val="3"/>
            <c:bubble3D val="0"/>
            <c:spPr>
              <a:solidFill>
                <a:schemeClr val="bg1">
                  <a:lumMod val="65000"/>
                </a:schemeClr>
              </a:solidFill>
              <a:ln w="25400">
                <a:noFill/>
              </a:ln>
            </c:spPr>
            <c:extLst>
              <c:ext xmlns:c16="http://schemas.microsoft.com/office/drawing/2014/chart" uri="{C3380CC4-5D6E-409C-BE32-E72D297353CC}">
                <c16:uniqueId val="{00000003-AA6A-4B0C-9059-53760BE88D4B}"/>
              </c:ext>
            </c:extLst>
          </c:dPt>
          <c:dLbls>
            <c:dLbl>
              <c:idx val="0"/>
              <c:layout>
                <c:manualLayout>
                  <c:x val="0.25106686793684468"/>
                  <c:y val="6.1614403462724949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A6A-4B0C-9059-53760BE88D4B}"/>
                </c:ext>
              </c:extLst>
            </c:dLbl>
            <c:dLbl>
              <c:idx val="1"/>
              <c:layout>
                <c:manualLayout>
                  <c:x val="-5.046468932316106E-2"/>
                  <c:y val="0.2348630105447344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A6A-4B0C-9059-53760BE88D4B}"/>
                </c:ext>
              </c:extLst>
            </c:dLbl>
            <c:dLbl>
              <c:idx val="2"/>
              <c:layout>
                <c:manualLayout>
                  <c:x val="-0.26833013748929052"/>
                  <c:y val="0.1077054841828981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A6A-4B0C-9059-53760BE88D4B}"/>
                </c:ext>
              </c:extLst>
            </c:dLbl>
            <c:dLbl>
              <c:idx val="3"/>
              <c:layout>
                <c:manualLayout>
                  <c:x val="-0.23402798743421321"/>
                  <c:y val="-4.671179260487175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A6A-4B0C-9059-53760BE88D4B}"/>
                </c:ext>
              </c:extLst>
            </c:dLbl>
            <c:dLbl>
              <c:idx val="4"/>
              <c:layout>
                <c:manualLayout>
                  <c:x val="0.27564300763947458"/>
                  <c:y val="-0.13994717251252684"/>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A6A-4B0C-9059-53760BE88D4B}"/>
                </c:ext>
              </c:extLst>
            </c:dLbl>
            <c:dLbl>
              <c:idx val="5"/>
              <c:layout>
                <c:manualLayout>
                  <c:xMode val="edge"/>
                  <c:yMode val="edge"/>
                  <c:x val="0.33333456637136488"/>
                  <c:y val="8.5000000000000006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6A-4B0C-9059-53760BE88D4B}"/>
                </c:ext>
              </c:extLst>
            </c:dLbl>
            <c:dLbl>
              <c:idx val="6"/>
              <c:layout>
                <c:manualLayout>
                  <c:xMode val="edge"/>
                  <c:yMode val="edge"/>
                  <c:x val="0.55303234875245344"/>
                  <c:y val="3.000000000000000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A6A-4B0C-9059-53760BE88D4B}"/>
                </c:ext>
              </c:extLst>
            </c:dLbl>
            <c:dLbl>
              <c:idx val="7"/>
              <c:layout>
                <c:manualLayout>
                  <c:xMode val="edge"/>
                  <c:yMode val="edge"/>
                  <c:x val="0.86742745112545561"/>
                  <c:y val="4.000000000000002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A6A-4B0C-9059-53760BE88D4B}"/>
                </c:ext>
              </c:extLst>
            </c:dLbl>
            <c:numFmt formatCode="0.00%" sourceLinked="0"/>
            <c:spPr>
              <a:solidFill>
                <a:srgbClr val="FFFFFF"/>
              </a:solidFill>
              <a:ln w="25400">
                <a:noFill/>
              </a:ln>
            </c:spPr>
            <c:txPr>
              <a:bodyPr wrap="square" lIns="38100" tIns="19050" rIns="38100" bIns="19050" anchor="ctr">
                <a:spAutoFit/>
              </a:bodyPr>
              <a:lstStyle/>
              <a:p>
                <a:pPr algn="ctr" rtl="1">
                  <a:defRPr sz="5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'F13'!$A$22:$A$25</c:f>
              <c:strCache>
                <c:ptCount val="4"/>
                <c:pt idx="0">
                  <c:v>Sigal Life Uniqa Group Austria</c:v>
                </c:pt>
                <c:pt idx="1">
                  <c:v>Insig jeta</c:v>
                </c:pt>
                <c:pt idx="2">
                  <c:v>Albsig jeta</c:v>
                </c:pt>
                <c:pt idx="3">
                  <c:v>Sicred</c:v>
                </c:pt>
              </c:strCache>
            </c:strRef>
          </c:cat>
          <c:val>
            <c:numRef>
              <c:f>'F13'!$E$22:$E$25</c:f>
              <c:numCache>
                <c:formatCode>_-* #,##0_-;\-* #,##0_-;_-* "-"??_-;_-@_-</c:formatCode>
                <c:ptCount val="4"/>
                <c:pt idx="0">
                  <c:v>45412.316859999999</c:v>
                </c:pt>
                <c:pt idx="1">
                  <c:v>37722.299810000004</c:v>
                </c:pt>
                <c:pt idx="2">
                  <c:v>25961.286</c:v>
                </c:pt>
                <c:pt idx="3">
                  <c:v>25214.197170000003</c:v>
                </c:pt>
              </c:numCache>
            </c:numRef>
          </c:val>
          <c:extLst>
            <c:ext xmlns:c16="http://schemas.microsoft.com/office/drawing/2014/chart" uri="{C3380CC4-5D6E-409C-BE32-E72D297353CC}">
              <c16:uniqueId val="{00000008-AA6A-4B0C-9059-53760BE88D4B}"/>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400203290238587"/>
          <c:y val="8.369909406485479E-2"/>
          <c:w val="0.5522501862333522"/>
          <c:h val="0.86032363723129657"/>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74B2-4B68-943D-6336F5682342}"/>
              </c:ext>
            </c:extLst>
          </c:dPt>
          <c:dPt>
            <c:idx val="1"/>
            <c:bubble3D val="0"/>
            <c:spPr>
              <a:solidFill>
                <a:schemeClr val="bg1">
                  <a:lumMod val="75000"/>
                </a:schemeClr>
              </a:solidFill>
              <a:ln w="25400">
                <a:noFill/>
              </a:ln>
            </c:spPr>
            <c:extLst>
              <c:ext xmlns:c16="http://schemas.microsoft.com/office/drawing/2014/chart" uri="{C3380CC4-5D6E-409C-BE32-E72D297353CC}">
                <c16:uniqueId val="{00000001-74B2-4B68-943D-6336F5682342}"/>
              </c:ext>
            </c:extLst>
          </c:dPt>
          <c:dPt>
            <c:idx val="2"/>
            <c:bubble3D val="0"/>
            <c:spPr>
              <a:solidFill>
                <a:schemeClr val="accent1">
                  <a:lumMod val="40000"/>
                  <a:lumOff val="60000"/>
                </a:schemeClr>
              </a:solidFill>
              <a:ln w="25400">
                <a:noFill/>
              </a:ln>
            </c:spPr>
            <c:extLst>
              <c:ext xmlns:c16="http://schemas.microsoft.com/office/drawing/2014/chart" uri="{C3380CC4-5D6E-409C-BE32-E72D297353CC}">
                <c16:uniqueId val="{00000002-74B2-4B68-943D-6336F5682342}"/>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3-74B2-4B68-943D-6336F5682342}"/>
              </c:ext>
            </c:extLst>
          </c:dPt>
          <c:dLbls>
            <c:dLbl>
              <c:idx val="0"/>
              <c:layout>
                <c:manualLayout>
                  <c:x val="0.19070907913699117"/>
                  <c:y val="0.21127127254254507"/>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4B2-4B68-943D-6336F5682342}"/>
                </c:ext>
              </c:extLst>
            </c:dLbl>
            <c:dLbl>
              <c:idx val="1"/>
              <c:layout>
                <c:manualLayout>
                  <c:x val="-0.1505124724130969"/>
                  <c:y val="8.1689950046566762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4B2-4B68-943D-6336F5682342}"/>
                </c:ext>
              </c:extLst>
            </c:dLbl>
            <c:dLbl>
              <c:idx val="2"/>
              <c:layout>
                <c:manualLayout>
                  <c:x val="-0.22051449139149384"/>
                  <c:y val="-2.993897914659412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4B2-4B68-943D-6336F5682342}"/>
                </c:ext>
              </c:extLst>
            </c:dLbl>
            <c:dLbl>
              <c:idx val="3"/>
              <c:layout>
                <c:manualLayout>
                  <c:x val="-0.17147618949720059"/>
                  <c:y val="-9.3110556302413425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4B2-4B68-943D-6336F5682342}"/>
                </c:ext>
              </c:extLst>
            </c:dLbl>
            <c:dLbl>
              <c:idx val="4"/>
              <c:layout>
                <c:manualLayout>
                  <c:x val="0.32537577365163572"/>
                  <c:y val="-2.150537634408602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2148-49CA-A4E8-63F2D6372B03}"/>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'F13'!$A$11:$A$15</c:f>
              <c:strCache>
                <c:ptCount val="5"/>
                <c:pt idx="0">
                  <c:v>Sigal Life Uniqa Group Austria</c:v>
                </c:pt>
                <c:pt idx="1">
                  <c:v>Albsig jeta</c:v>
                </c:pt>
                <c:pt idx="2">
                  <c:v>Insig jeta</c:v>
                </c:pt>
                <c:pt idx="3">
                  <c:v>Sicred</c:v>
                </c:pt>
                <c:pt idx="4">
                  <c:v>"Viena Life Insurance" Viena Sigurim Jete </c:v>
                </c:pt>
              </c:strCache>
            </c:strRef>
          </c:cat>
          <c:val>
            <c:numRef>
              <c:f>'F13'!$E$11:$E$15</c:f>
              <c:numCache>
                <c:formatCode>_-* #,##0_-;\-* #,##0_-;_-* "-"??_-;_-@_-</c:formatCode>
                <c:ptCount val="5"/>
                <c:pt idx="0">
                  <c:v>245324.35669999997</c:v>
                </c:pt>
                <c:pt idx="1">
                  <c:v>239727.58141999997</c:v>
                </c:pt>
                <c:pt idx="2">
                  <c:v>139959.98573999997</c:v>
                </c:pt>
                <c:pt idx="3">
                  <c:v>102634.48722</c:v>
                </c:pt>
                <c:pt idx="4">
                  <c:v>2104.4912000000004</c:v>
                </c:pt>
              </c:numCache>
            </c:numRef>
          </c:val>
          <c:extLst>
            <c:ext xmlns:c16="http://schemas.microsoft.com/office/drawing/2014/chart" uri="{C3380CC4-5D6E-409C-BE32-E72D297353CC}">
              <c16:uniqueId val="{00000004-74B2-4B68-943D-6336F5682342}"/>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c:pageMargins b="0.7500000000000081" l="0.70000000000000062" r="0.70000000000000062" t="0.7500000000000081"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032649764933229"/>
          <c:y val="5.1509026958674688E-2"/>
          <c:w val="0.58216520687723017"/>
          <c:h val="0.83907212003357867"/>
        </c:manualLayout>
      </c:layout>
      <c:doughnutChart>
        <c:varyColors val="1"/>
        <c:ser>
          <c:idx val="0"/>
          <c:order val="0"/>
          <c:spPr>
            <a:solidFill>
              <a:schemeClr val="accent6">
                <a:lumMod val="40000"/>
                <a:lumOff val="60000"/>
              </a:schemeClr>
            </a:solidFill>
            <a:ln w="25400">
              <a:noFill/>
            </a:ln>
          </c:spPr>
          <c:dPt>
            <c:idx val="0"/>
            <c:bubble3D val="0"/>
            <c:spPr>
              <a:solidFill>
                <a:schemeClr val="accent1">
                  <a:lumMod val="40000"/>
                  <a:lumOff val="60000"/>
                </a:schemeClr>
              </a:solidFill>
              <a:ln w="25400">
                <a:noFill/>
              </a:ln>
            </c:spPr>
            <c:extLst>
              <c:ext xmlns:c16="http://schemas.microsoft.com/office/drawing/2014/chart" uri="{C3380CC4-5D6E-409C-BE32-E72D297353CC}">
                <c16:uniqueId val="{00000000-AE5E-4040-96C3-2551297A49B4}"/>
              </c:ext>
            </c:extLst>
          </c:dPt>
          <c:dPt>
            <c:idx val="1"/>
            <c:bubble3D val="0"/>
            <c:spPr>
              <a:solidFill>
                <a:schemeClr val="bg1">
                  <a:lumMod val="75000"/>
                </a:schemeClr>
              </a:solidFill>
              <a:ln w="25400">
                <a:noFill/>
              </a:ln>
            </c:spPr>
            <c:extLst>
              <c:ext xmlns:c16="http://schemas.microsoft.com/office/drawing/2014/chart" uri="{C3380CC4-5D6E-409C-BE32-E72D297353CC}">
                <c16:uniqueId val="{00000001-AE5E-4040-96C3-2551297A49B4}"/>
              </c:ext>
            </c:extLst>
          </c:dPt>
          <c:dPt>
            <c:idx val="2"/>
            <c:bubble3D val="0"/>
            <c:spPr>
              <a:solidFill>
                <a:schemeClr val="accent4">
                  <a:lumMod val="40000"/>
                  <a:lumOff val="60000"/>
                </a:schemeClr>
              </a:solidFill>
              <a:ln w="25400">
                <a:noFill/>
              </a:ln>
            </c:spPr>
            <c:extLst>
              <c:ext xmlns:c16="http://schemas.microsoft.com/office/drawing/2014/chart" uri="{C3380CC4-5D6E-409C-BE32-E72D297353CC}">
                <c16:uniqueId val="{00000002-AE5E-4040-96C3-2551297A49B4}"/>
              </c:ext>
            </c:extLst>
          </c:dPt>
          <c:dPt>
            <c:idx val="3"/>
            <c:bubble3D val="0"/>
            <c:extLst>
              <c:ext xmlns:c16="http://schemas.microsoft.com/office/drawing/2014/chart" uri="{C3380CC4-5D6E-409C-BE32-E72D297353CC}">
                <c16:uniqueId val="{00000003-AE5E-4040-96C3-2551297A49B4}"/>
              </c:ext>
            </c:extLst>
          </c:dPt>
          <c:dLbls>
            <c:dLbl>
              <c:idx val="0"/>
              <c:layout>
                <c:manualLayout>
                  <c:x val="0.22344322344322345"/>
                  <c:y val="1.0796221322537099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E5E-4040-96C3-2551297A49B4}"/>
                </c:ext>
              </c:extLst>
            </c:dLbl>
            <c:dLbl>
              <c:idx val="1"/>
              <c:layout>
                <c:manualLayout>
                  <c:x val="-5.128205128205128E-2"/>
                  <c:y val="0.21330655530406867"/>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E5E-4040-96C3-2551297A49B4}"/>
                </c:ext>
              </c:extLst>
            </c:dLbl>
            <c:dLbl>
              <c:idx val="2"/>
              <c:layout>
                <c:manualLayout>
                  <c:x val="-0.16483516483516483"/>
                  <c:y val="-8.6369770580296892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E5E-4040-96C3-2551297A49B4}"/>
                </c:ext>
              </c:extLst>
            </c:dLbl>
            <c:dLbl>
              <c:idx val="3"/>
              <c:layout>
                <c:manualLayout>
                  <c:x val="-0.13186813186813187"/>
                  <c:y val="-0.11336032388663968"/>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E5E-4040-96C3-2551297A49B4}"/>
                </c:ext>
              </c:extLst>
            </c:dLbl>
            <c:dLbl>
              <c:idx val="4"/>
              <c:delete val="1"/>
              <c:extLst>
                <c:ext xmlns:c15="http://schemas.microsoft.com/office/drawing/2012/chart" uri="{CE6537A1-D6FC-4f65-9D91-7224C49458BB}"/>
                <c:ext xmlns:c16="http://schemas.microsoft.com/office/drawing/2014/chart" uri="{C3380CC4-5D6E-409C-BE32-E72D297353CC}">
                  <c16:uniqueId val="{00000007-12D8-4F76-80BA-C46F6A6F91ED}"/>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'F13'!$A$11:$A$15</c:f>
              <c:strCache>
                <c:ptCount val="5"/>
                <c:pt idx="0">
                  <c:v>Sigal Life Uniqa Group Austria</c:v>
                </c:pt>
                <c:pt idx="1">
                  <c:v>Albsig jeta</c:v>
                </c:pt>
                <c:pt idx="2">
                  <c:v>Insig jeta</c:v>
                </c:pt>
                <c:pt idx="3">
                  <c:v>Sicred</c:v>
                </c:pt>
                <c:pt idx="4">
                  <c:v>"Viena Life Insurance" Viena Sigurim Jete </c:v>
                </c:pt>
              </c:strCache>
            </c:strRef>
          </c:cat>
          <c:val>
            <c:numRef>
              <c:f>'F13'!$C$11:$C$15</c:f>
              <c:numCache>
                <c:formatCode>_-* #,##0_-;\-* #,##0_-;_-* "-"??_-;_-@_-</c:formatCode>
                <c:ptCount val="5"/>
                <c:pt idx="0">
                  <c:v>265428.28173000005</c:v>
                </c:pt>
                <c:pt idx="1">
                  <c:v>119948.22792</c:v>
                </c:pt>
                <c:pt idx="2">
                  <c:v>169547.02543000001</c:v>
                </c:pt>
                <c:pt idx="3">
                  <c:v>105160.01577000001</c:v>
                </c:pt>
                <c:pt idx="4">
                  <c:v>0</c:v>
                </c:pt>
              </c:numCache>
            </c:numRef>
          </c:val>
          <c:extLst>
            <c:ext xmlns:c16="http://schemas.microsoft.com/office/drawing/2014/chart" uri="{C3380CC4-5D6E-409C-BE32-E72D297353CC}">
              <c16:uniqueId val="{00000004-AE5E-4040-96C3-2551297A49B4}"/>
            </c:ext>
          </c:extLst>
        </c:ser>
        <c:dLbls>
          <c:showLegendKey val="0"/>
          <c:showVal val="0"/>
          <c:showCatName val="0"/>
          <c:showSerName val="0"/>
          <c:showPercent val="0"/>
          <c:showBubbleSize val="0"/>
          <c:showLeaderLines val="0"/>
        </c:dLbls>
        <c:firstSliceAng val="0"/>
        <c:holeSize val="70"/>
      </c:doughnutChart>
      <c:spPr>
        <a:noFill/>
        <a:ln>
          <a:solidFill>
            <a:schemeClr val="bg1"/>
          </a:solid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006913351517395"/>
          <c:y val="7.5889647127442533E-2"/>
          <c:w val="0.74580172576467163"/>
          <c:h val="0.55598203557888726"/>
        </c:manualLayout>
      </c:layout>
      <c:barChart>
        <c:barDir val="col"/>
        <c:grouping val="stacked"/>
        <c:varyColors val="0"/>
        <c:ser>
          <c:idx val="0"/>
          <c:order val="0"/>
          <c:tx>
            <c:strRef>
              <c:f>'[1]Primet dhe demet - Tregu F4'!$A$18</c:f>
              <c:strCache>
                <c:ptCount val="1"/>
                <c:pt idx="0">
                  <c:v>Aktiviteti i Jetës / Life Insurance </c:v>
                </c:pt>
              </c:strCache>
            </c:strRef>
          </c:tx>
          <c:spPr>
            <a:solidFill>
              <a:schemeClr val="bg1">
                <a:lumMod val="50000"/>
              </a:schemeClr>
            </a:solidFill>
          </c:spPr>
          <c:invertIfNegative val="0"/>
          <c:cat>
            <c:numRef>
              <c:f>'[1]Primet dhe demet - Tregu F4'!$B$10:$C$10</c:f>
              <c:numCache>
                <c:formatCode>General</c:formatCode>
                <c:ptCount val="2"/>
                <c:pt idx="0">
                  <c:v>2024</c:v>
                </c:pt>
                <c:pt idx="1">
                  <c:v>2025</c:v>
                </c:pt>
              </c:numCache>
            </c:numRef>
          </c:cat>
          <c:val>
            <c:numRef>
              <c:f>'[1]Primet dhe demet - Tregu F4'!$B$18:$C$18</c:f>
              <c:numCache>
                <c:formatCode>General</c:formatCode>
                <c:ptCount val="2"/>
                <c:pt idx="0">
                  <c:v>109083.45053</c:v>
                </c:pt>
                <c:pt idx="1">
                  <c:v>134310.09984000001</c:v>
                </c:pt>
              </c:numCache>
            </c:numRef>
          </c:val>
          <c:extLst>
            <c:ext xmlns:c16="http://schemas.microsoft.com/office/drawing/2014/chart" uri="{C3380CC4-5D6E-409C-BE32-E72D297353CC}">
              <c16:uniqueId val="{00000000-0E03-4096-AD9D-D29E5778C85D}"/>
            </c:ext>
          </c:extLst>
        </c:ser>
        <c:ser>
          <c:idx val="1"/>
          <c:order val="1"/>
          <c:tx>
            <c:strRef>
              <c:f>'[1]Primet dhe demet - Tregu F4'!$A$19</c:f>
              <c:strCache>
                <c:ptCount val="1"/>
                <c:pt idx="0">
                  <c:v>Aktiviteti i Jo-Jetës / Non Life Insurance </c:v>
                </c:pt>
              </c:strCache>
            </c:strRef>
          </c:tx>
          <c:spPr>
            <a:solidFill>
              <a:schemeClr val="accent6">
                <a:lumMod val="40000"/>
                <a:lumOff val="60000"/>
              </a:schemeClr>
            </a:solidFill>
          </c:spPr>
          <c:invertIfNegative val="0"/>
          <c:cat>
            <c:numRef>
              <c:f>'[1]Primet dhe demet - Tregu F4'!$B$10:$C$10</c:f>
              <c:numCache>
                <c:formatCode>General</c:formatCode>
                <c:ptCount val="2"/>
                <c:pt idx="0">
                  <c:v>2024</c:v>
                </c:pt>
                <c:pt idx="1">
                  <c:v>2025</c:v>
                </c:pt>
              </c:numCache>
            </c:numRef>
          </c:cat>
          <c:val>
            <c:numRef>
              <c:f>'[1]Primet dhe demet - Tregu F4'!$B$19:$C$19</c:f>
              <c:numCache>
                <c:formatCode>General</c:formatCode>
                <c:ptCount val="2"/>
                <c:pt idx="0">
                  <c:v>2492521.9613000001</c:v>
                </c:pt>
                <c:pt idx="1">
                  <c:v>2402315.3747299998</c:v>
                </c:pt>
              </c:numCache>
            </c:numRef>
          </c:val>
          <c:extLst>
            <c:ext xmlns:c16="http://schemas.microsoft.com/office/drawing/2014/chart" uri="{C3380CC4-5D6E-409C-BE32-E72D297353CC}">
              <c16:uniqueId val="{00000001-0E03-4096-AD9D-D29E5778C85D}"/>
            </c:ext>
          </c:extLst>
        </c:ser>
        <c:ser>
          <c:idx val="2"/>
          <c:order val="2"/>
          <c:tx>
            <c:strRef>
              <c:f>'[1]Primet dhe demet - Tregu F4'!$A$21</c:f>
              <c:strCache>
                <c:ptCount val="1"/>
                <c:pt idx="0">
                  <c:v>Dëme të Paguara Objekt Fond Kompesimi                                                       Paid Claims Object of Compensation Fund</c:v>
                </c:pt>
              </c:strCache>
            </c:strRef>
          </c:tx>
          <c:spPr>
            <a:solidFill>
              <a:schemeClr val="bg1">
                <a:lumMod val="85000"/>
              </a:schemeClr>
            </a:solidFill>
          </c:spPr>
          <c:invertIfNegative val="0"/>
          <c:cat>
            <c:numRef>
              <c:f>'[1]Primet dhe demet - Tregu F4'!$B$10:$C$10</c:f>
              <c:numCache>
                <c:formatCode>General</c:formatCode>
                <c:ptCount val="2"/>
                <c:pt idx="0">
                  <c:v>2024</c:v>
                </c:pt>
                <c:pt idx="1">
                  <c:v>2025</c:v>
                </c:pt>
              </c:numCache>
            </c:numRef>
          </c:cat>
          <c:val>
            <c:numRef>
              <c:f>'[1]Primet dhe demet - Tregu F4'!$B$21:$C$21</c:f>
              <c:numCache>
                <c:formatCode>General</c:formatCode>
                <c:ptCount val="2"/>
                <c:pt idx="0">
                  <c:v>186042.91149999999</c:v>
                </c:pt>
                <c:pt idx="1">
                  <c:v>132439.405</c:v>
                </c:pt>
              </c:numCache>
            </c:numRef>
          </c:val>
          <c:extLst>
            <c:ext xmlns:c16="http://schemas.microsoft.com/office/drawing/2014/chart" uri="{C3380CC4-5D6E-409C-BE32-E72D297353CC}">
              <c16:uniqueId val="{00000002-0E03-4096-AD9D-D29E5778C85D}"/>
            </c:ext>
          </c:extLst>
        </c:ser>
        <c:dLbls>
          <c:showLegendKey val="0"/>
          <c:showVal val="0"/>
          <c:showCatName val="0"/>
          <c:showSerName val="0"/>
          <c:showPercent val="0"/>
          <c:showBubbleSize val="0"/>
        </c:dLbls>
        <c:gapWidth val="150"/>
        <c:overlap val="100"/>
        <c:axId val="635490144"/>
        <c:axId val="635490704"/>
      </c:barChart>
      <c:catAx>
        <c:axId val="63549014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35490704"/>
        <c:crosses val="autoZero"/>
        <c:auto val="1"/>
        <c:lblAlgn val="ctr"/>
        <c:lblOffset val="100"/>
        <c:noMultiLvlLbl val="0"/>
      </c:catAx>
      <c:valAx>
        <c:axId val="635490704"/>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35490144"/>
        <c:crosses val="autoZero"/>
        <c:crossBetween val="between"/>
      </c:valAx>
    </c:plotArea>
    <c:legend>
      <c:legendPos val="r"/>
      <c:layout>
        <c:manualLayout>
          <c:xMode val="edge"/>
          <c:yMode val="edge"/>
          <c:x val="4.9709786276715406E-2"/>
          <c:y val="0.72652477392291026"/>
          <c:w val="0.95029021372328459"/>
          <c:h val="0.26364726243280723"/>
        </c:manualLayout>
      </c:layout>
      <c:overlay val="0"/>
      <c:txPr>
        <a:bodyPr/>
        <a:lstStyle/>
        <a:p>
          <a:pPr>
            <a:defRPr sz="73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61291539835477"/>
          <c:y val="8.5295538057742787E-2"/>
          <c:w val="0.56173546996721258"/>
          <c:h val="0.87911601049868771"/>
        </c:manualLayout>
      </c:layout>
      <c:doughnutChart>
        <c:varyColors val="1"/>
        <c:ser>
          <c:idx val="0"/>
          <c:order val="0"/>
          <c:dPt>
            <c:idx val="0"/>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0-7AE2-487C-8C32-279CC9EB8FA4}"/>
              </c:ext>
            </c:extLst>
          </c:dPt>
          <c:dPt>
            <c:idx val="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1-7AE2-487C-8C32-279CC9EB8FA4}"/>
              </c:ext>
            </c:extLst>
          </c:dPt>
          <c:dPt>
            <c:idx val="2"/>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2-7AE2-487C-8C32-279CC9EB8FA4}"/>
              </c:ext>
            </c:extLst>
          </c:dPt>
          <c:dPt>
            <c:idx val="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3-7AE2-487C-8C32-279CC9EB8FA4}"/>
              </c:ext>
            </c:extLst>
          </c:dPt>
          <c:dLbls>
            <c:dLbl>
              <c:idx val="0"/>
              <c:layout>
                <c:manualLayout>
                  <c:x val="0.10544875181337157"/>
                  <c:y val="-0.1889748031496063"/>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AE2-487C-8C32-279CC9EB8FA4}"/>
                </c:ext>
              </c:extLst>
            </c:dLbl>
            <c:dLbl>
              <c:idx val="1"/>
              <c:layout>
                <c:manualLayout>
                  <c:x val="-0.39269708756284982"/>
                  <c:y val="-0.45296272965879264"/>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AE2-487C-8C32-279CC9EB8FA4}"/>
                </c:ext>
              </c:extLst>
            </c:dLbl>
            <c:dLbl>
              <c:idx val="2"/>
              <c:layout>
                <c:manualLayout>
                  <c:x val="-0.12871772216591737"/>
                  <c:y val="0.41498320209973766"/>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AE2-487C-8C32-279CC9EB8FA4}"/>
                </c:ext>
              </c:extLst>
            </c:dLbl>
            <c:dLbl>
              <c:idx val="3"/>
              <c:layout>
                <c:manualLayout>
                  <c:x val="-0.24861588084621955"/>
                  <c:y val="-7.5120734908136477E-2"/>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AE2-487C-8C32-279CC9EB8FA4}"/>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'F14'!$A$11:$A$15</c:f>
              <c:strCache>
                <c:ptCount val="5"/>
                <c:pt idx="0">
                  <c:v>Albsig jeta</c:v>
                </c:pt>
                <c:pt idx="1">
                  <c:v>Sigal Life Uniqa Group Austria</c:v>
                </c:pt>
                <c:pt idx="2">
                  <c:v>Insig jeta</c:v>
                </c:pt>
                <c:pt idx="3">
                  <c:v>Sicred</c:v>
                </c:pt>
                <c:pt idx="4">
                  <c:v>"Viena Life Insurance" Viena Sigurim Jete </c:v>
                </c:pt>
              </c:strCache>
            </c:strRef>
          </c:cat>
          <c:val>
            <c:numRef>
              <c:f>'F14'!$B$11:$B$15</c:f>
              <c:numCache>
                <c:formatCode>_-* #,##0_-;\-* #,##0_-;_-* "-"??_-;_-@_-</c:formatCode>
                <c:ptCount val="5"/>
                <c:pt idx="0">
                  <c:v>114270.02446000002</c:v>
                </c:pt>
                <c:pt idx="1">
                  <c:v>229719.34690999999</c:v>
                </c:pt>
                <c:pt idx="2">
                  <c:v>113778.91519</c:v>
                </c:pt>
                <c:pt idx="3">
                  <c:v>45927.168229999996</c:v>
                </c:pt>
                <c:pt idx="4">
                  <c:v>0</c:v>
                </c:pt>
              </c:numCache>
            </c:numRef>
          </c:val>
          <c:extLst>
            <c:ext xmlns:c16="http://schemas.microsoft.com/office/drawing/2014/chart" uri="{C3380CC4-5D6E-409C-BE32-E72D297353CC}">
              <c16:uniqueId val="{00000004-7AE2-487C-8C32-279CC9EB8FA4}"/>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45334244794963"/>
          <c:y val="0.13720612593328746"/>
          <c:w val="0.57272805185066156"/>
          <c:h val="0.81738857885482763"/>
        </c:manualLayout>
      </c:layout>
      <c:doughnutChart>
        <c:varyColors val="1"/>
        <c:ser>
          <c:idx val="0"/>
          <c:order val="0"/>
          <c:dPt>
            <c:idx val="0"/>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0-80AE-4E7E-83DA-D294921915FB}"/>
              </c:ext>
            </c:extLst>
          </c:dPt>
          <c:dPt>
            <c:idx val="1"/>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01-80AE-4E7E-83DA-D294921915FB}"/>
              </c:ext>
            </c:extLst>
          </c:dPt>
          <c:dPt>
            <c:idx val="2"/>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2-80AE-4E7E-83DA-D294921915FB}"/>
              </c:ext>
            </c:extLst>
          </c:dPt>
          <c:dPt>
            <c:idx val="3"/>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3-80AE-4E7E-83DA-D294921915FB}"/>
              </c:ext>
            </c:extLst>
          </c:dPt>
          <c:dLbls>
            <c:dLbl>
              <c:idx val="0"/>
              <c:layout>
                <c:manualLayout>
                  <c:x val="0.13218880426831892"/>
                  <c:y val="-0.46469383074688481"/>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0AE-4E7E-83DA-D294921915FB}"/>
                </c:ext>
              </c:extLst>
            </c:dLbl>
            <c:dLbl>
              <c:idx val="1"/>
              <c:layout>
                <c:manualLayout>
                  <c:x val="-0.12331517576696358"/>
                  <c:y val="9.8167316464082763E-2"/>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0AE-4E7E-83DA-D294921915FB}"/>
                </c:ext>
              </c:extLst>
            </c:dLbl>
            <c:dLbl>
              <c:idx val="2"/>
              <c:layout>
                <c:manualLayout>
                  <c:x val="-0.31975319478507808"/>
                  <c:y val="-0.11303671992457254"/>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0AE-4E7E-83DA-D294921915FB}"/>
                </c:ext>
              </c:extLst>
            </c:dLbl>
            <c:dLbl>
              <c:idx val="3"/>
              <c:layout>
                <c:manualLayout>
                  <c:x val="-6.070134675788473E-2"/>
                  <c:y val="-0.1447534592156563"/>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0AE-4E7E-83DA-D294921915FB}"/>
                </c:ext>
              </c:extLst>
            </c:dLbl>
            <c:dLbl>
              <c:idx val="4"/>
              <c:layout>
                <c:manualLayout>
                  <c:x val="5.8956916099773243E-2"/>
                  <c:y val="3.236245954692556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EAFB-4522-A63D-9EAB6D8E11FE}"/>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'F14'!$A$11:$A$15</c:f>
              <c:strCache>
                <c:ptCount val="5"/>
                <c:pt idx="0">
                  <c:v>Albsig jeta</c:v>
                </c:pt>
                <c:pt idx="1">
                  <c:v>Sigal Life Uniqa Group Austria</c:v>
                </c:pt>
                <c:pt idx="2">
                  <c:v>Insig jeta</c:v>
                </c:pt>
                <c:pt idx="3">
                  <c:v>Sicred</c:v>
                </c:pt>
                <c:pt idx="4">
                  <c:v>"Viena Life Insurance" Viena Sigurim Jete </c:v>
                </c:pt>
              </c:strCache>
            </c:strRef>
          </c:cat>
          <c:val>
            <c:numRef>
              <c:f>'F14'!$C$11:$C$15</c:f>
              <c:numCache>
                <c:formatCode>_-* #,##0_-;\-* #,##0_-;_-* "-"??_-;_-@_-</c:formatCode>
                <c:ptCount val="5"/>
                <c:pt idx="0">
                  <c:v>231701.22811</c:v>
                </c:pt>
                <c:pt idx="1">
                  <c:v>209262.22858000002</c:v>
                </c:pt>
                <c:pt idx="2">
                  <c:v>88099.804140000007</c:v>
                </c:pt>
                <c:pt idx="3">
                  <c:v>53485.363069999999</c:v>
                </c:pt>
                <c:pt idx="4">
                  <c:v>114.44839999999999</c:v>
                </c:pt>
              </c:numCache>
            </c:numRef>
          </c:val>
          <c:extLst>
            <c:ext xmlns:c16="http://schemas.microsoft.com/office/drawing/2014/chart" uri="{C3380CC4-5D6E-409C-BE32-E72D297353CC}">
              <c16:uniqueId val="{00000004-80AE-4E7E-83DA-D294921915FB}"/>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21030183727034"/>
          <c:y val="0.19417595699738571"/>
          <c:w val="0.66392290515924313"/>
          <c:h val="0.77699274490252035"/>
        </c:manualLayout>
      </c:layout>
      <c:doughnutChart>
        <c:varyColors val="1"/>
        <c:ser>
          <c:idx val="0"/>
          <c:order val="0"/>
          <c:dPt>
            <c:idx val="0"/>
            <c:bubble3D val="0"/>
            <c:spPr>
              <a:solidFill>
                <a:schemeClr val="accent4">
                  <a:lumMod val="40000"/>
                  <a:lumOff val="60000"/>
                </a:schemeClr>
              </a:solidFill>
              <a:ln w="19050">
                <a:solidFill>
                  <a:schemeClr val="lt1"/>
                </a:solidFill>
              </a:ln>
              <a:effectLst/>
            </c:spPr>
            <c:extLst>
              <c:ext xmlns:c16="http://schemas.microsoft.com/office/drawing/2014/chart" uri="{C3380CC4-5D6E-409C-BE32-E72D297353CC}">
                <c16:uniqueId val="{00000000-F8CB-438F-8CC1-B01F12BD7C3E}"/>
              </c:ext>
            </c:extLst>
          </c:dPt>
          <c:dPt>
            <c:idx val="1"/>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1-F8CB-438F-8CC1-B01F12BD7C3E}"/>
              </c:ext>
            </c:extLst>
          </c:dPt>
          <c:dPt>
            <c:idx val="2"/>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2-F8CB-438F-8CC1-B01F12BD7C3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F8CB-438F-8CC1-B01F12BD7C3E}"/>
              </c:ext>
            </c:extLst>
          </c:dPt>
          <c:dLbls>
            <c:dLbl>
              <c:idx val="0"/>
              <c:layout>
                <c:manualLayout>
                  <c:x val="0.33040218457541293"/>
                  <c:y val="-9.315866084425038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8CB-438F-8CC1-B01F12BD7C3E}"/>
                </c:ext>
              </c:extLst>
            </c:dLbl>
            <c:dLbl>
              <c:idx val="1"/>
              <c:layout>
                <c:manualLayout>
                  <c:x val="-9.296817695767827E-2"/>
                  <c:y val="-0.2270742358078602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8CB-438F-8CC1-B01F12BD7C3E}"/>
                </c:ext>
              </c:extLst>
            </c:dLbl>
            <c:dLbl>
              <c:idx val="2"/>
              <c:layout>
                <c:manualLayout>
                  <c:x val="-0.35814593882835355"/>
                  <c:y val="-3.493449781659388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8CB-438F-8CC1-B01F12BD7C3E}"/>
                </c:ext>
              </c:extLst>
            </c:dLbl>
            <c:dLbl>
              <c:idx val="3"/>
              <c:layout>
                <c:manualLayout>
                  <c:x val="-3.8369304556354962E-2"/>
                  <c:y val="-0.1688500727802037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8CB-438F-8CC1-B01F12BD7C3E}"/>
                </c:ext>
              </c:extLst>
            </c:dLbl>
            <c:numFmt formatCode="0.00%" sourceLinked="0"/>
            <c:spPr>
              <a:noFill/>
              <a:ln>
                <a:noFill/>
              </a:ln>
              <a:effectLst/>
            </c:spPr>
            <c:txPr>
              <a:bodyPr/>
              <a:lstStyle/>
              <a:p>
                <a:pPr>
                  <a:defRPr sz="800"/>
                </a:pPr>
                <a:endParaRPr lang="en-US"/>
              </a:p>
            </c:txPr>
            <c:showLegendKey val="0"/>
            <c:showVal val="0"/>
            <c:showCatName val="1"/>
            <c:showSerName val="0"/>
            <c:showPercent val="1"/>
            <c:showBubbleSize val="0"/>
            <c:showLeaderLines val="1"/>
            <c:leaderLines>
              <c:spPr>
                <a:ln>
                  <a:noFill/>
                </a:ln>
              </c:spPr>
            </c:leaderLines>
            <c:extLst>
              <c:ext xmlns:c15="http://schemas.microsoft.com/office/drawing/2012/chart" uri="{CE6537A1-D6FC-4f65-9D91-7224C49458BB}"/>
            </c:extLst>
          </c:dLbls>
          <c:cat>
            <c:strRef>
              <c:f>'F14'!$A$24:$A$27</c:f>
              <c:strCache>
                <c:ptCount val="4"/>
                <c:pt idx="0">
                  <c:v>Albsig jeta</c:v>
                </c:pt>
                <c:pt idx="1">
                  <c:v>Insig jeta</c:v>
                </c:pt>
                <c:pt idx="2">
                  <c:v>Sigal Life Uniqa Group Austria</c:v>
                </c:pt>
                <c:pt idx="3">
                  <c:v>Sicred</c:v>
                </c:pt>
              </c:strCache>
            </c:strRef>
          </c:cat>
          <c:val>
            <c:numRef>
              <c:f>'F14'!$B$24:$B$27</c:f>
              <c:numCache>
                <c:formatCode>_-* #,##0_-;\-* #,##0_-;_-* "-"??_-;_-@_-</c:formatCode>
                <c:ptCount val="4"/>
                <c:pt idx="0">
                  <c:v>11184.481</c:v>
                </c:pt>
                <c:pt idx="1">
                  <c:v>1800.2650000000001</c:v>
                </c:pt>
                <c:pt idx="2">
                  <c:v>40197.061259999995</c:v>
                </c:pt>
                <c:pt idx="3">
                  <c:v>3214.8850499999999</c:v>
                </c:pt>
              </c:numCache>
            </c:numRef>
          </c:val>
          <c:extLst>
            <c:ext xmlns:c16="http://schemas.microsoft.com/office/drawing/2014/chart" uri="{C3380CC4-5D6E-409C-BE32-E72D297353CC}">
              <c16:uniqueId val="{00000004-F8CB-438F-8CC1-B01F12BD7C3E}"/>
            </c:ext>
          </c:extLst>
        </c:ser>
        <c:dLbls>
          <c:showLegendKey val="0"/>
          <c:showVal val="0"/>
          <c:showCatName val="0"/>
          <c:showSerName val="0"/>
          <c:showPercent val="0"/>
          <c:showBubbleSize val="0"/>
          <c:showLeaderLines val="1"/>
        </c:dLbls>
        <c:firstSliceAng val="0"/>
        <c:holeSize val="70"/>
      </c:doughnutChart>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6076568015205"/>
          <c:y val="0.13555387768309782"/>
          <c:w val="0.63046814270167451"/>
          <c:h val="0.82622994043552778"/>
        </c:manualLayout>
      </c:layout>
      <c:doughnutChart>
        <c:varyColors val="1"/>
        <c:ser>
          <c:idx val="0"/>
          <c:order val="0"/>
          <c:dPt>
            <c:idx val="0"/>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0-3957-459F-B8E4-D36A77343250}"/>
              </c:ext>
            </c:extLst>
          </c:dPt>
          <c:dPt>
            <c:idx val="1"/>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1-3957-459F-B8E4-D36A77343250}"/>
              </c:ext>
            </c:extLst>
          </c:dPt>
          <c:dPt>
            <c:idx val="2"/>
            <c:bubble3D val="0"/>
            <c:spPr>
              <a:solidFill>
                <a:schemeClr val="accent4">
                  <a:lumMod val="40000"/>
                  <a:lumOff val="60000"/>
                </a:schemeClr>
              </a:solidFill>
              <a:ln w="19050">
                <a:solidFill>
                  <a:schemeClr val="lt1"/>
                </a:solidFill>
              </a:ln>
              <a:effectLst/>
            </c:spPr>
            <c:extLst>
              <c:ext xmlns:c16="http://schemas.microsoft.com/office/drawing/2014/chart" uri="{C3380CC4-5D6E-409C-BE32-E72D297353CC}">
                <c16:uniqueId val="{00000002-3957-459F-B8E4-D36A7734325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3957-459F-B8E4-D36A77343250}"/>
              </c:ext>
            </c:extLst>
          </c:dPt>
          <c:dLbls>
            <c:dLbl>
              <c:idx val="0"/>
              <c:layout>
                <c:manualLayout>
                  <c:x val="0.28803716608594659"/>
                  <c:y val="-7.914764079147641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957-459F-B8E4-D36A77343250}"/>
                </c:ext>
              </c:extLst>
            </c:dLbl>
            <c:dLbl>
              <c:idx val="1"/>
              <c:layout>
                <c:manualLayout>
                  <c:x val="-0.13937282229965156"/>
                  <c:y val="7.305936073059354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957-459F-B8E4-D36A77343250}"/>
                </c:ext>
              </c:extLst>
            </c:dLbl>
            <c:dLbl>
              <c:idx val="2"/>
              <c:layout>
                <c:manualLayout>
                  <c:x val="-0.24622531939605111"/>
                  <c:y val="-4.968420043384987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957-459F-B8E4-D36A77343250}"/>
                </c:ext>
              </c:extLst>
            </c:dLbl>
            <c:dLbl>
              <c:idx val="3"/>
              <c:layout>
                <c:manualLayout>
                  <c:x val="-4.6457607433217614E-3"/>
                  <c:y val="-0.1400304414003044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957-459F-B8E4-D36A77343250}"/>
                </c:ext>
              </c:extLst>
            </c:dLbl>
            <c:numFmt formatCode="0.00%" sourceLinked="0"/>
            <c:spPr>
              <a:noFill/>
              <a:ln>
                <a:noFill/>
              </a:ln>
              <a:effectLst/>
            </c:spPr>
            <c:showLegendKey val="0"/>
            <c:showVal val="0"/>
            <c:showCatName val="1"/>
            <c:showSerName val="0"/>
            <c:showPercent val="1"/>
            <c:showBubbleSize val="0"/>
            <c:showLeaderLines val="1"/>
            <c:leaderLines>
              <c:spPr>
                <a:ln>
                  <a:noFill/>
                </a:ln>
              </c:spPr>
            </c:leaderLines>
            <c:extLst>
              <c:ext xmlns:c15="http://schemas.microsoft.com/office/drawing/2012/chart" uri="{CE6537A1-D6FC-4f65-9D91-7224C49458BB}"/>
            </c:extLst>
          </c:dLbls>
          <c:cat>
            <c:strRef>
              <c:f>'F14'!$A$24:$A$27</c:f>
              <c:strCache>
                <c:ptCount val="4"/>
                <c:pt idx="0">
                  <c:v>Albsig jeta</c:v>
                </c:pt>
                <c:pt idx="1">
                  <c:v>Insig jeta</c:v>
                </c:pt>
                <c:pt idx="2">
                  <c:v>Sigal Life Uniqa Group Austria</c:v>
                </c:pt>
                <c:pt idx="3">
                  <c:v>Sicred</c:v>
                </c:pt>
              </c:strCache>
            </c:strRef>
          </c:cat>
          <c:val>
            <c:numRef>
              <c:f>'F14'!$C$24:$C$27</c:f>
              <c:numCache>
                <c:formatCode>_-* #,##0_-;\-* #,##0_-;_-* "-"??_-;_-@_-</c:formatCode>
                <c:ptCount val="4"/>
                <c:pt idx="0">
                  <c:v>24049.916000000001</c:v>
                </c:pt>
                <c:pt idx="1">
                  <c:v>20801.83193</c:v>
                </c:pt>
                <c:pt idx="2">
                  <c:v>14157.861500000001</c:v>
                </c:pt>
                <c:pt idx="3">
                  <c:v>0</c:v>
                </c:pt>
              </c:numCache>
            </c:numRef>
          </c:val>
          <c:extLst>
            <c:ext xmlns:c16="http://schemas.microsoft.com/office/drawing/2014/chart" uri="{C3380CC4-5D6E-409C-BE32-E72D297353CC}">
              <c16:uniqueId val="{00000004-3957-459F-B8E4-D36A77343250}"/>
            </c:ext>
          </c:extLst>
        </c:ser>
        <c:dLbls>
          <c:showLegendKey val="0"/>
          <c:showVal val="0"/>
          <c:showCatName val="0"/>
          <c:showSerName val="0"/>
          <c:showPercent val="0"/>
          <c:showBubbleSize val="0"/>
          <c:showLeaderLines val="1"/>
        </c:dLbls>
        <c:firstSliceAng val="0"/>
        <c:holeSize val="70"/>
      </c:doughnutChart>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4873137546824764"/>
          <c:y val="0.23636363636363636"/>
          <c:w val="0.45516149660515909"/>
          <c:h val="0.47636363636363638"/>
        </c:manualLayout>
      </c:layout>
      <c:pie3DChart>
        <c:varyColors val="1"/>
        <c:ser>
          <c:idx val="0"/>
          <c:order val="0"/>
          <c:spPr>
            <a:gradFill rotWithShape="0">
              <a:gsLst>
                <a:gs pos="0">
                  <a:srgbClr val="800000"/>
                </a:gs>
                <a:gs pos="100000">
                  <a:srgbClr val="C0C0C0"/>
                </a:gs>
              </a:gsLst>
              <a:lin ang="5400000" scaled="1"/>
            </a:gradFill>
            <a:ln w="25400">
              <a:noFill/>
            </a:ln>
          </c:spPr>
          <c:explosion val="8"/>
          <c:dPt>
            <c:idx val="0"/>
            <c:bubble3D val="0"/>
            <c:extLst>
              <c:ext xmlns:c16="http://schemas.microsoft.com/office/drawing/2014/chart" uri="{C3380CC4-5D6E-409C-BE32-E72D297353CC}">
                <c16:uniqueId val="{00000000-F83C-4253-9A61-9EAE71CBF837}"/>
              </c:ext>
            </c:extLst>
          </c:dPt>
          <c:dPt>
            <c:idx val="1"/>
            <c:bubble3D val="0"/>
            <c:extLst>
              <c:ext xmlns:c16="http://schemas.microsoft.com/office/drawing/2014/chart" uri="{C3380CC4-5D6E-409C-BE32-E72D297353CC}">
                <c16:uniqueId val="{00000001-F83C-4253-9A61-9EAE71CBF837}"/>
              </c:ext>
            </c:extLst>
          </c:dPt>
          <c:dPt>
            <c:idx val="2"/>
            <c:bubble3D val="0"/>
            <c:extLst>
              <c:ext xmlns:c16="http://schemas.microsoft.com/office/drawing/2014/chart" uri="{C3380CC4-5D6E-409C-BE32-E72D297353CC}">
                <c16:uniqueId val="{00000002-F83C-4253-9A61-9EAE71CBF837}"/>
              </c:ext>
            </c:extLst>
          </c:dPt>
          <c:dPt>
            <c:idx val="3"/>
            <c:bubble3D val="0"/>
            <c:extLst>
              <c:ext xmlns:c16="http://schemas.microsoft.com/office/drawing/2014/chart" uri="{C3380CC4-5D6E-409C-BE32-E72D297353CC}">
                <c16:uniqueId val="{00000003-F83C-4253-9A61-9EAE71CBF837}"/>
              </c:ext>
            </c:extLst>
          </c:dPt>
          <c:dPt>
            <c:idx val="4"/>
            <c:bubble3D val="0"/>
            <c:extLst>
              <c:ext xmlns:c16="http://schemas.microsoft.com/office/drawing/2014/chart" uri="{C3380CC4-5D6E-409C-BE32-E72D297353CC}">
                <c16:uniqueId val="{00000004-F83C-4253-9A61-9EAE71CBF837}"/>
              </c:ext>
            </c:extLst>
          </c:dPt>
          <c:dPt>
            <c:idx val="5"/>
            <c:bubble3D val="0"/>
            <c:extLst>
              <c:ext xmlns:c16="http://schemas.microsoft.com/office/drawing/2014/chart" uri="{C3380CC4-5D6E-409C-BE32-E72D297353CC}">
                <c16:uniqueId val="{00000005-F83C-4253-9A61-9EAE71CBF837}"/>
              </c:ext>
            </c:extLst>
          </c:dPt>
          <c:dLbls>
            <c:dLbl>
              <c:idx val="0"/>
              <c:layout>
                <c:manualLayout>
                  <c:x val="1.9825979721555864E-2"/>
                  <c:y val="-0.1295889286566451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83C-4253-9A61-9EAE71CBF837}"/>
                </c:ext>
              </c:extLst>
            </c:dLbl>
            <c:dLbl>
              <c:idx val="1"/>
              <c:layout>
                <c:manualLayout>
                  <c:x val="4.6811967398352382E-2"/>
                  <c:y val="-0.1567923645907966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83C-4253-9A61-9EAE71CBF837}"/>
                </c:ext>
              </c:extLst>
            </c:dLbl>
            <c:dLbl>
              <c:idx val="2"/>
              <c:layout>
                <c:manualLayout>
                  <c:x val="0.14281398335846704"/>
                  <c:y val="2.989644476258647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83C-4253-9A61-9EAE71CBF837}"/>
                </c:ext>
              </c:extLst>
            </c:dLbl>
            <c:dLbl>
              <c:idx val="3"/>
              <c:layout>
                <c:manualLayout>
                  <c:x val="-3.1028917872778155E-2"/>
                  <c:y val="9.258888093533769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83C-4253-9A61-9EAE71CBF837}"/>
                </c:ext>
              </c:extLst>
            </c:dLbl>
            <c:dLbl>
              <c:idx val="4"/>
              <c:layout>
                <c:manualLayout>
                  <c:x val="-6.0167904543848585E-2"/>
                  <c:y val="2.575881651157245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83C-4253-9A61-9EAE71CBF837}"/>
                </c:ext>
              </c:extLst>
            </c:dLbl>
            <c:dLbl>
              <c:idx val="5"/>
              <c:layout>
                <c:manualLayout>
                  <c:x val="-5.9587417425569104E-2"/>
                  <c:y val="-7.072946790742093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83C-4253-9A61-9EAE71CBF837}"/>
                </c:ext>
              </c:extLst>
            </c:dLbl>
            <c:dLbl>
              <c:idx val="6"/>
              <c:layout>
                <c:manualLayout>
                  <c:x val="-9.8127247141031153E-3"/>
                  <c:y val="-0.1908909568122167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83C-4253-9A61-9EAE71CBF837}"/>
                </c:ext>
              </c:extLst>
            </c:dLbl>
            <c:dLbl>
              <c:idx val="7"/>
              <c:layout>
                <c:manualLayout>
                  <c:x val="9.1344077538933352E-2"/>
                  <c:y val="-0.1447142925316204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83C-4253-9A61-9EAE71CBF837}"/>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'F15'!$A$11:$A$16</c:f>
              <c:strCache>
                <c:ptCount val="6"/>
                <c:pt idx="0">
                  <c:v>Sigal Uniqa Group Austria</c:v>
                </c:pt>
                <c:pt idx="1">
                  <c:v>Albsig</c:v>
                </c:pt>
                <c:pt idx="2">
                  <c:v>Eurosig</c:v>
                </c:pt>
                <c:pt idx="3">
                  <c:v>Sigma Interalbanian Vienna Insurance Group</c:v>
                </c:pt>
                <c:pt idx="4">
                  <c:v>Intersig Vienna Insurance Group</c:v>
                </c:pt>
                <c:pt idx="5">
                  <c:v>Insig</c:v>
                </c:pt>
              </c:strCache>
            </c:strRef>
          </c:cat>
          <c:val>
            <c:numRef>
              <c:f>'F15'!$C$11:$C$16</c:f>
              <c:numCache>
                <c:formatCode>_-* #,##0_-;\-* #,##0_-;_-* "-"??_-;_-@_-</c:formatCode>
                <c:ptCount val="6"/>
                <c:pt idx="0">
                  <c:v>1724027.4796600002</c:v>
                </c:pt>
                <c:pt idx="1">
                  <c:v>1410902.04737</c:v>
                </c:pt>
                <c:pt idx="2">
                  <c:v>939038.70872999995</c:v>
                </c:pt>
                <c:pt idx="3">
                  <c:v>925856.44905000005</c:v>
                </c:pt>
                <c:pt idx="4">
                  <c:v>628542.20941000001</c:v>
                </c:pt>
                <c:pt idx="5">
                  <c:v>467491.02905000001</c:v>
                </c:pt>
              </c:numCache>
            </c:numRef>
          </c:val>
          <c:extLst>
            <c:ext xmlns:c16="http://schemas.microsoft.com/office/drawing/2014/chart" uri="{C3380CC4-5D6E-409C-BE32-E72D297353CC}">
              <c16:uniqueId val="{00000008-F83C-4253-9A61-9EAE71CBF83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4873137546824764"/>
          <c:y val="0.23636363636363636"/>
          <c:w val="0.45516149660515909"/>
          <c:h val="0.47636363636363638"/>
        </c:manualLayout>
      </c:layout>
      <c:pie3DChart>
        <c:varyColors val="1"/>
        <c:ser>
          <c:idx val="0"/>
          <c:order val="0"/>
          <c:spPr>
            <a:gradFill rotWithShape="0">
              <a:gsLst>
                <a:gs pos="0">
                  <a:srgbClr val="800000"/>
                </a:gs>
                <a:gs pos="100000">
                  <a:srgbClr val="C0C0C0"/>
                </a:gs>
              </a:gsLst>
              <a:lin ang="5400000" scaled="1"/>
            </a:gradFill>
            <a:ln w="25400">
              <a:noFill/>
            </a:ln>
          </c:spPr>
          <c:explosion val="8"/>
          <c:dPt>
            <c:idx val="0"/>
            <c:bubble3D val="0"/>
            <c:extLst>
              <c:ext xmlns:c16="http://schemas.microsoft.com/office/drawing/2014/chart" uri="{C3380CC4-5D6E-409C-BE32-E72D297353CC}">
                <c16:uniqueId val="{00000000-0AFA-4033-81EA-9CEBA6940BDC}"/>
              </c:ext>
            </c:extLst>
          </c:dPt>
          <c:dPt>
            <c:idx val="1"/>
            <c:bubble3D val="0"/>
            <c:extLst>
              <c:ext xmlns:c16="http://schemas.microsoft.com/office/drawing/2014/chart" uri="{C3380CC4-5D6E-409C-BE32-E72D297353CC}">
                <c16:uniqueId val="{00000001-0AFA-4033-81EA-9CEBA6940BDC}"/>
              </c:ext>
            </c:extLst>
          </c:dPt>
          <c:dPt>
            <c:idx val="2"/>
            <c:bubble3D val="0"/>
            <c:extLst>
              <c:ext xmlns:c16="http://schemas.microsoft.com/office/drawing/2014/chart" uri="{C3380CC4-5D6E-409C-BE32-E72D297353CC}">
                <c16:uniqueId val="{00000002-0AFA-4033-81EA-9CEBA6940BDC}"/>
              </c:ext>
            </c:extLst>
          </c:dPt>
          <c:dPt>
            <c:idx val="3"/>
            <c:bubble3D val="0"/>
            <c:extLst>
              <c:ext xmlns:c16="http://schemas.microsoft.com/office/drawing/2014/chart" uri="{C3380CC4-5D6E-409C-BE32-E72D297353CC}">
                <c16:uniqueId val="{00000003-0AFA-4033-81EA-9CEBA6940BDC}"/>
              </c:ext>
            </c:extLst>
          </c:dPt>
          <c:dPt>
            <c:idx val="4"/>
            <c:bubble3D val="0"/>
            <c:extLst>
              <c:ext xmlns:c16="http://schemas.microsoft.com/office/drawing/2014/chart" uri="{C3380CC4-5D6E-409C-BE32-E72D297353CC}">
                <c16:uniqueId val="{00000004-0AFA-4033-81EA-9CEBA6940BDC}"/>
              </c:ext>
            </c:extLst>
          </c:dPt>
          <c:dPt>
            <c:idx val="5"/>
            <c:bubble3D val="0"/>
            <c:extLst>
              <c:ext xmlns:c16="http://schemas.microsoft.com/office/drawing/2014/chart" uri="{C3380CC4-5D6E-409C-BE32-E72D297353CC}">
                <c16:uniqueId val="{00000005-0AFA-4033-81EA-9CEBA6940BDC}"/>
              </c:ext>
            </c:extLst>
          </c:dPt>
          <c:dLbls>
            <c:dLbl>
              <c:idx val="0"/>
              <c:layout>
                <c:manualLayout>
                  <c:x val="1.9825979721555864E-2"/>
                  <c:y val="-0.1295889286566451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FA-4033-81EA-9CEBA6940BDC}"/>
                </c:ext>
              </c:extLst>
            </c:dLbl>
            <c:dLbl>
              <c:idx val="1"/>
              <c:layout>
                <c:manualLayout>
                  <c:x val="2.6334148504474797E-2"/>
                  <c:y val="-0.1567923645907917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FA-4033-81EA-9CEBA6940BDC}"/>
                </c:ext>
              </c:extLst>
            </c:dLbl>
            <c:dLbl>
              <c:idx val="2"/>
              <c:layout>
                <c:manualLayout>
                  <c:x val="6.3178092499529701E-2"/>
                  <c:y val="5.898735385349559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FA-4033-81EA-9CEBA6940BDC}"/>
                </c:ext>
              </c:extLst>
            </c:dLbl>
            <c:dLbl>
              <c:idx val="3"/>
              <c:layout>
                <c:manualLayout>
                  <c:x val="-3.1028917872778155E-2"/>
                  <c:y val="9.258888093533769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AFA-4033-81EA-9CEBA6940BDC}"/>
                </c:ext>
              </c:extLst>
            </c:dLbl>
            <c:dLbl>
              <c:idx val="4"/>
              <c:layout>
                <c:manualLayout>
                  <c:x val="-6.0167904543848585E-2"/>
                  <c:y val="2.575881651157245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AFA-4033-81EA-9CEBA6940BDC}"/>
                </c:ext>
              </c:extLst>
            </c:dLbl>
            <c:dLbl>
              <c:idx val="5"/>
              <c:layout>
                <c:manualLayout>
                  <c:x val="-5.9587417425569104E-2"/>
                  <c:y val="-7.072946790742093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AFA-4033-81EA-9CEBA6940BDC}"/>
                </c:ext>
              </c:extLst>
            </c:dLbl>
            <c:dLbl>
              <c:idx val="6"/>
              <c:layout>
                <c:manualLayout>
                  <c:x val="-9.8127247141031153E-3"/>
                  <c:y val="-0.1908909568122167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AFA-4033-81EA-9CEBA6940BDC}"/>
                </c:ext>
              </c:extLst>
            </c:dLbl>
            <c:dLbl>
              <c:idx val="7"/>
              <c:layout>
                <c:manualLayout>
                  <c:x val="9.1344077538933352E-2"/>
                  <c:y val="-0.1447142925316204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AFA-4033-81EA-9CEBA6940BDC}"/>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'F15'!$A$11:$A$16</c:f>
              <c:strCache>
                <c:ptCount val="6"/>
                <c:pt idx="0">
                  <c:v>Sigal Uniqa Group Austria</c:v>
                </c:pt>
                <c:pt idx="1">
                  <c:v>Albsig</c:v>
                </c:pt>
                <c:pt idx="2">
                  <c:v>Eurosig</c:v>
                </c:pt>
                <c:pt idx="3">
                  <c:v>Sigma Interalbanian Vienna Insurance Group</c:v>
                </c:pt>
                <c:pt idx="4">
                  <c:v>Intersig Vienna Insurance Group</c:v>
                </c:pt>
                <c:pt idx="5">
                  <c:v>Insig</c:v>
                </c:pt>
              </c:strCache>
            </c:strRef>
          </c:cat>
          <c:val>
            <c:numRef>
              <c:f>'F15'!$C$11:$C$16</c:f>
              <c:numCache>
                <c:formatCode>_-* #,##0_-;\-* #,##0_-;_-* "-"??_-;_-@_-</c:formatCode>
                <c:ptCount val="6"/>
                <c:pt idx="0">
                  <c:v>1724027.4796600002</c:v>
                </c:pt>
                <c:pt idx="1">
                  <c:v>1410902.04737</c:v>
                </c:pt>
                <c:pt idx="2">
                  <c:v>939038.70872999995</c:v>
                </c:pt>
                <c:pt idx="3">
                  <c:v>925856.44905000005</c:v>
                </c:pt>
                <c:pt idx="4">
                  <c:v>628542.20941000001</c:v>
                </c:pt>
                <c:pt idx="5">
                  <c:v>467491.02905000001</c:v>
                </c:pt>
              </c:numCache>
            </c:numRef>
          </c:val>
          <c:extLst>
            <c:ext xmlns:c16="http://schemas.microsoft.com/office/drawing/2014/chart" uri="{C3380CC4-5D6E-409C-BE32-E72D297353CC}">
              <c16:uniqueId val="{00000008-0AFA-4033-81EA-9CEBA6940BD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4873137546824764"/>
          <c:y val="0.23636363636363636"/>
          <c:w val="0.45516149660515909"/>
          <c:h val="0.47636363636363638"/>
        </c:manualLayout>
      </c:layout>
      <c:pie3DChart>
        <c:varyColors val="1"/>
        <c:ser>
          <c:idx val="0"/>
          <c:order val="0"/>
          <c:spPr>
            <a:gradFill rotWithShape="0">
              <a:gsLst>
                <a:gs pos="0">
                  <a:srgbClr val="800000"/>
                </a:gs>
                <a:gs pos="100000">
                  <a:srgbClr val="C0C0C0"/>
                </a:gs>
              </a:gsLst>
              <a:lin ang="5400000" scaled="1"/>
            </a:gradFill>
            <a:ln w="25400">
              <a:noFill/>
            </a:ln>
          </c:spPr>
          <c:explosion val="8"/>
          <c:dPt>
            <c:idx val="0"/>
            <c:bubble3D val="0"/>
            <c:extLst>
              <c:ext xmlns:c16="http://schemas.microsoft.com/office/drawing/2014/chart" uri="{C3380CC4-5D6E-409C-BE32-E72D297353CC}">
                <c16:uniqueId val="{00000000-7F47-49E4-9051-24934CA36AA8}"/>
              </c:ext>
            </c:extLst>
          </c:dPt>
          <c:dPt>
            <c:idx val="1"/>
            <c:bubble3D val="0"/>
            <c:extLst>
              <c:ext xmlns:c16="http://schemas.microsoft.com/office/drawing/2014/chart" uri="{C3380CC4-5D6E-409C-BE32-E72D297353CC}">
                <c16:uniqueId val="{00000001-7F47-49E4-9051-24934CA36AA8}"/>
              </c:ext>
            </c:extLst>
          </c:dPt>
          <c:dPt>
            <c:idx val="2"/>
            <c:bubble3D val="0"/>
            <c:extLst>
              <c:ext xmlns:c16="http://schemas.microsoft.com/office/drawing/2014/chart" uri="{C3380CC4-5D6E-409C-BE32-E72D297353CC}">
                <c16:uniqueId val="{00000002-7F47-49E4-9051-24934CA36AA8}"/>
              </c:ext>
            </c:extLst>
          </c:dPt>
          <c:dPt>
            <c:idx val="3"/>
            <c:bubble3D val="0"/>
            <c:extLst>
              <c:ext xmlns:c16="http://schemas.microsoft.com/office/drawing/2014/chart" uri="{C3380CC4-5D6E-409C-BE32-E72D297353CC}">
                <c16:uniqueId val="{00000003-7F47-49E4-9051-24934CA36AA8}"/>
              </c:ext>
            </c:extLst>
          </c:dPt>
          <c:dPt>
            <c:idx val="4"/>
            <c:bubble3D val="0"/>
            <c:extLst>
              <c:ext xmlns:c16="http://schemas.microsoft.com/office/drawing/2014/chart" uri="{C3380CC4-5D6E-409C-BE32-E72D297353CC}">
                <c16:uniqueId val="{00000004-7F47-49E4-9051-24934CA36AA8}"/>
              </c:ext>
            </c:extLst>
          </c:dPt>
          <c:dPt>
            <c:idx val="5"/>
            <c:bubble3D val="0"/>
            <c:extLst>
              <c:ext xmlns:c16="http://schemas.microsoft.com/office/drawing/2014/chart" uri="{C3380CC4-5D6E-409C-BE32-E72D297353CC}">
                <c16:uniqueId val="{00000005-7F47-49E4-9051-24934CA36AA8}"/>
              </c:ext>
            </c:extLst>
          </c:dPt>
          <c:dLbls>
            <c:dLbl>
              <c:idx val="0"/>
              <c:layout>
                <c:manualLayout>
                  <c:x val="1.9825979721555864E-2"/>
                  <c:y val="-0.1295889286566451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F47-49E4-9051-24934CA36AA8}"/>
                </c:ext>
              </c:extLst>
            </c:dLbl>
            <c:dLbl>
              <c:idx val="1"/>
              <c:layout>
                <c:manualLayout>
                  <c:x val="4.6811967398352382E-2"/>
                  <c:y val="-0.1567923645907966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F47-49E4-9051-24934CA36AA8}"/>
                </c:ext>
              </c:extLst>
            </c:dLbl>
            <c:dLbl>
              <c:idx val="2"/>
              <c:layout>
                <c:manualLayout>
                  <c:x val="0.14281398335846704"/>
                  <c:y val="2.989644476258647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F47-49E4-9051-24934CA36AA8}"/>
                </c:ext>
              </c:extLst>
            </c:dLbl>
            <c:dLbl>
              <c:idx val="3"/>
              <c:layout>
                <c:manualLayout>
                  <c:x val="-3.1028917872778155E-2"/>
                  <c:y val="9.258888093533769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F47-49E4-9051-24934CA36AA8}"/>
                </c:ext>
              </c:extLst>
            </c:dLbl>
            <c:dLbl>
              <c:idx val="4"/>
              <c:layout>
                <c:manualLayout>
                  <c:x val="-6.0167904543848585E-2"/>
                  <c:y val="2.575881651157245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F47-49E4-9051-24934CA36AA8}"/>
                </c:ext>
              </c:extLst>
            </c:dLbl>
            <c:dLbl>
              <c:idx val="5"/>
              <c:layout>
                <c:manualLayout>
                  <c:x val="-5.9587417425569104E-2"/>
                  <c:y val="-7.072946790742093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F47-49E4-9051-24934CA36AA8}"/>
                </c:ext>
              </c:extLst>
            </c:dLbl>
            <c:dLbl>
              <c:idx val="6"/>
              <c:layout>
                <c:manualLayout>
                  <c:x val="-9.8127247141031153E-3"/>
                  <c:y val="-0.1908909568122167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F47-49E4-9051-24934CA36AA8}"/>
                </c:ext>
              </c:extLst>
            </c:dLbl>
            <c:dLbl>
              <c:idx val="7"/>
              <c:layout>
                <c:manualLayout>
                  <c:x val="9.1344077538933352E-2"/>
                  <c:y val="-0.1447142925316204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F47-49E4-9051-24934CA36AA8}"/>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'F15'!$A$11:$A$16</c:f>
              <c:strCache>
                <c:ptCount val="6"/>
                <c:pt idx="0">
                  <c:v>Sigal Uniqa Group Austria</c:v>
                </c:pt>
                <c:pt idx="1">
                  <c:v>Albsig</c:v>
                </c:pt>
                <c:pt idx="2">
                  <c:v>Eurosig</c:v>
                </c:pt>
                <c:pt idx="3">
                  <c:v>Sigma Interalbanian Vienna Insurance Group</c:v>
                </c:pt>
                <c:pt idx="4">
                  <c:v>Intersig Vienna Insurance Group</c:v>
                </c:pt>
                <c:pt idx="5">
                  <c:v>Insig</c:v>
                </c:pt>
              </c:strCache>
            </c:strRef>
          </c:cat>
          <c:val>
            <c:numRef>
              <c:f>'F15'!$C$11:$C$16</c:f>
              <c:numCache>
                <c:formatCode>_-* #,##0_-;\-* #,##0_-;_-* "-"??_-;_-@_-</c:formatCode>
                <c:ptCount val="6"/>
                <c:pt idx="0">
                  <c:v>1724027.4796600002</c:v>
                </c:pt>
                <c:pt idx="1">
                  <c:v>1410902.04737</c:v>
                </c:pt>
                <c:pt idx="2">
                  <c:v>939038.70872999995</c:v>
                </c:pt>
                <c:pt idx="3">
                  <c:v>925856.44905000005</c:v>
                </c:pt>
                <c:pt idx="4">
                  <c:v>628542.20941000001</c:v>
                </c:pt>
                <c:pt idx="5">
                  <c:v>467491.02905000001</c:v>
                </c:pt>
              </c:numCache>
            </c:numRef>
          </c:val>
          <c:extLst>
            <c:ext xmlns:c16="http://schemas.microsoft.com/office/drawing/2014/chart" uri="{C3380CC4-5D6E-409C-BE32-E72D297353CC}">
              <c16:uniqueId val="{00000008-7F47-49E4-9051-24934CA36AA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893263342082242"/>
          <c:y val="5.4903097112860892E-2"/>
          <c:w val="0.33572553430821145"/>
          <c:h val="0.90243023622047247"/>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0DD6-4560-B826-F084C23243AD}"/>
              </c:ext>
            </c:extLst>
          </c:dPt>
          <c:dPt>
            <c:idx val="1"/>
            <c:bubble3D val="0"/>
            <c:spPr>
              <a:solidFill>
                <a:schemeClr val="accent3">
                  <a:lumMod val="40000"/>
                  <a:lumOff val="60000"/>
                </a:schemeClr>
              </a:solidFill>
              <a:ln w="25400">
                <a:noFill/>
              </a:ln>
            </c:spPr>
            <c:extLst>
              <c:ext xmlns:c16="http://schemas.microsoft.com/office/drawing/2014/chart" uri="{C3380CC4-5D6E-409C-BE32-E72D297353CC}">
                <c16:uniqueId val="{00000001-0DD6-4560-B826-F084C23243AD}"/>
              </c:ext>
            </c:extLst>
          </c:dPt>
          <c:dPt>
            <c:idx val="2"/>
            <c:bubble3D val="0"/>
            <c:spPr>
              <a:solidFill>
                <a:schemeClr val="accent6">
                  <a:lumMod val="40000"/>
                  <a:lumOff val="60000"/>
                </a:schemeClr>
              </a:solidFill>
              <a:ln w="25400">
                <a:noFill/>
              </a:ln>
            </c:spPr>
            <c:extLst>
              <c:ext xmlns:c16="http://schemas.microsoft.com/office/drawing/2014/chart" uri="{C3380CC4-5D6E-409C-BE32-E72D297353CC}">
                <c16:uniqueId val="{00000002-0DD6-4560-B826-F084C23243AD}"/>
              </c:ext>
            </c:extLst>
          </c:dPt>
          <c:dPt>
            <c:idx val="3"/>
            <c:bubble3D val="0"/>
            <c:spPr>
              <a:solidFill>
                <a:schemeClr val="bg2">
                  <a:lumMod val="75000"/>
                </a:schemeClr>
              </a:solidFill>
              <a:ln w="25400">
                <a:noFill/>
              </a:ln>
            </c:spPr>
            <c:extLst>
              <c:ext xmlns:c16="http://schemas.microsoft.com/office/drawing/2014/chart" uri="{C3380CC4-5D6E-409C-BE32-E72D297353CC}">
                <c16:uniqueId val="{00000003-0DD6-4560-B826-F084C23243AD}"/>
              </c:ext>
            </c:extLst>
          </c:dPt>
          <c:dPt>
            <c:idx val="4"/>
            <c:bubble3D val="0"/>
            <c:spPr>
              <a:solidFill>
                <a:schemeClr val="accent5">
                  <a:lumMod val="40000"/>
                  <a:lumOff val="60000"/>
                </a:schemeClr>
              </a:solidFill>
              <a:ln w="25400">
                <a:noFill/>
              </a:ln>
            </c:spPr>
            <c:extLst>
              <c:ext xmlns:c16="http://schemas.microsoft.com/office/drawing/2014/chart" uri="{C3380CC4-5D6E-409C-BE32-E72D297353CC}">
                <c16:uniqueId val="{00000004-0DD6-4560-B826-F084C23243AD}"/>
              </c:ext>
            </c:extLst>
          </c:dPt>
          <c:dPt>
            <c:idx val="5"/>
            <c:bubble3D val="0"/>
            <c:spPr>
              <a:solidFill>
                <a:schemeClr val="accent2">
                  <a:lumMod val="40000"/>
                  <a:lumOff val="60000"/>
                </a:schemeClr>
              </a:solidFill>
              <a:ln w="25400">
                <a:noFill/>
              </a:ln>
            </c:spPr>
            <c:extLst>
              <c:ext xmlns:c16="http://schemas.microsoft.com/office/drawing/2014/chart" uri="{C3380CC4-5D6E-409C-BE32-E72D297353CC}">
                <c16:uniqueId val="{00000005-0DD6-4560-B826-F084C23243AD}"/>
              </c:ext>
            </c:extLst>
          </c:dPt>
          <c:dPt>
            <c:idx val="6"/>
            <c:bubble3D val="0"/>
            <c:spPr>
              <a:solidFill>
                <a:schemeClr val="bg1">
                  <a:lumMod val="85000"/>
                </a:schemeClr>
              </a:solidFill>
              <a:ln w="25400">
                <a:noFill/>
              </a:ln>
            </c:spPr>
            <c:extLst>
              <c:ext xmlns:c16="http://schemas.microsoft.com/office/drawing/2014/chart" uri="{C3380CC4-5D6E-409C-BE32-E72D297353CC}">
                <c16:uniqueId val="{00000006-0DD6-4560-B826-F084C23243AD}"/>
              </c:ext>
            </c:extLst>
          </c:dPt>
          <c:dPt>
            <c:idx val="7"/>
            <c:bubble3D val="0"/>
            <c:spPr>
              <a:solidFill>
                <a:schemeClr val="accent1">
                  <a:lumMod val="40000"/>
                  <a:lumOff val="60000"/>
                </a:schemeClr>
              </a:solidFill>
              <a:ln w="25400">
                <a:noFill/>
              </a:ln>
            </c:spPr>
            <c:extLst>
              <c:ext xmlns:c16="http://schemas.microsoft.com/office/drawing/2014/chart" uri="{C3380CC4-5D6E-409C-BE32-E72D297353CC}">
                <c16:uniqueId val="{00000007-0DD6-4560-B826-F084C23243AD}"/>
              </c:ext>
            </c:extLst>
          </c:dPt>
          <c:dLbls>
            <c:dLbl>
              <c:idx val="0"/>
              <c:layout>
                <c:manualLayout>
                  <c:x val="0.11020888013998251"/>
                  <c:y val="-0.1393317940520592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DD6-4560-B826-F084C23243AD}"/>
                </c:ext>
              </c:extLst>
            </c:dLbl>
            <c:dLbl>
              <c:idx val="1"/>
              <c:layout>
                <c:manualLayout>
                  <c:x val="0.11016810398700162"/>
                  <c:y val="-2.79601049868767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DD6-4560-B826-F084C23243AD}"/>
                </c:ext>
              </c:extLst>
            </c:dLbl>
            <c:dLbl>
              <c:idx val="2"/>
              <c:layout>
                <c:manualLayout>
                  <c:x val="-0.17955239970003753"/>
                  <c:y val="4.266666666666656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DD6-4560-B826-F084C23243AD}"/>
                </c:ext>
              </c:extLst>
            </c:dLbl>
            <c:dLbl>
              <c:idx val="3"/>
              <c:layout>
                <c:manualLayout>
                  <c:x val="-0.18811054868141483"/>
                  <c:y val="5.180136482939642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DD6-4560-B826-F084C23243AD}"/>
                </c:ext>
              </c:extLst>
            </c:dLbl>
            <c:dLbl>
              <c:idx val="4"/>
              <c:layout>
                <c:manualLayout>
                  <c:x val="-0.13114204474440697"/>
                  <c:y val="6.1228346456692912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DD6-4560-B826-F084C23243AD}"/>
                </c:ext>
              </c:extLst>
            </c:dLbl>
            <c:dLbl>
              <c:idx val="5"/>
              <c:layout>
                <c:manualLayout>
                  <c:x val="-0.10195584926884139"/>
                  <c:y val="-3.121427821522309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DD6-4560-B826-F084C23243AD}"/>
                </c:ext>
              </c:extLst>
            </c:dLbl>
            <c:dLbl>
              <c:idx val="6"/>
              <c:layout>
                <c:manualLayout>
                  <c:x val="-0.11850596800399954"/>
                  <c:y val="-6.779506561679790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DD6-4560-B826-F084C23243AD}"/>
                </c:ext>
              </c:extLst>
            </c:dLbl>
            <c:dLbl>
              <c:idx val="7"/>
              <c:layout>
                <c:manualLayout>
                  <c:x val="-8.7155355580552429E-2"/>
                  <c:y val="-7.225574803149606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DD6-4560-B826-F084C23243AD}"/>
                </c:ext>
              </c:extLst>
            </c:dLbl>
            <c:dLbl>
              <c:idx val="8"/>
              <c:layout>
                <c:manualLayout>
                  <c:x val="0"/>
                  <c:y val="-0.1359477124183015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0DD6-4560-B826-F084C23243AD}"/>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'F15'!$A$11:$A$18</c:f>
              <c:strCache>
                <c:ptCount val="8"/>
                <c:pt idx="0">
                  <c:v>Sigal Uniqa Group Austria</c:v>
                </c:pt>
                <c:pt idx="1">
                  <c:v>Albsig</c:v>
                </c:pt>
                <c:pt idx="2">
                  <c:v>Eurosig</c:v>
                </c:pt>
                <c:pt idx="3">
                  <c:v>Sigma Interalbanian Vienna Insurance Group</c:v>
                </c:pt>
                <c:pt idx="4">
                  <c:v>Intersig Vienna Insurance Group</c:v>
                </c:pt>
                <c:pt idx="5">
                  <c:v>Insig</c:v>
                </c:pt>
                <c:pt idx="6">
                  <c:v>Ansig</c:v>
                </c:pt>
                <c:pt idx="7">
                  <c:v>Atlantik </c:v>
                </c:pt>
              </c:strCache>
            </c:strRef>
          </c:cat>
          <c:val>
            <c:numRef>
              <c:f>'F15'!$B$11:$B$18</c:f>
              <c:numCache>
                <c:formatCode>_-* #,##0_-;\-* #,##0_-;_-* "-"??_-;_-@_-</c:formatCode>
                <c:ptCount val="8"/>
                <c:pt idx="0">
                  <c:v>1609336.8999099999</c:v>
                </c:pt>
                <c:pt idx="1">
                  <c:v>1311334.449</c:v>
                </c:pt>
                <c:pt idx="2">
                  <c:v>881222.91865999997</c:v>
                </c:pt>
                <c:pt idx="3">
                  <c:v>861400.64798000001</c:v>
                </c:pt>
                <c:pt idx="4">
                  <c:v>570686.82854000002</c:v>
                </c:pt>
                <c:pt idx="5">
                  <c:v>420561.18432000006</c:v>
                </c:pt>
                <c:pt idx="6">
                  <c:v>380243.08121999999</c:v>
                </c:pt>
                <c:pt idx="7">
                  <c:v>390463.34291000001</c:v>
                </c:pt>
              </c:numCache>
            </c:numRef>
          </c:val>
          <c:extLst>
            <c:ext xmlns:c16="http://schemas.microsoft.com/office/drawing/2014/chart" uri="{C3380CC4-5D6E-409C-BE32-E72D297353CC}">
              <c16:uniqueId val="{00000009-0DD6-4560-B826-F084C23243AD}"/>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988958012901448"/>
          <c:y val="6.181829194427621E-2"/>
          <c:w val="0.32511711546260796"/>
          <c:h val="0.85780900464365029"/>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0E84-45B9-81A2-52695C1FF334}"/>
              </c:ext>
            </c:extLst>
          </c:dPt>
          <c:dPt>
            <c:idx val="1"/>
            <c:bubble3D val="0"/>
            <c:spPr>
              <a:solidFill>
                <a:schemeClr val="accent3">
                  <a:lumMod val="40000"/>
                  <a:lumOff val="60000"/>
                </a:schemeClr>
              </a:solidFill>
              <a:ln w="25400">
                <a:noFill/>
              </a:ln>
            </c:spPr>
            <c:extLst>
              <c:ext xmlns:c16="http://schemas.microsoft.com/office/drawing/2014/chart" uri="{C3380CC4-5D6E-409C-BE32-E72D297353CC}">
                <c16:uniqueId val="{00000001-0E84-45B9-81A2-52695C1FF334}"/>
              </c:ext>
            </c:extLst>
          </c:dPt>
          <c:dPt>
            <c:idx val="2"/>
            <c:bubble3D val="0"/>
            <c:spPr>
              <a:solidFill>
                <a:schemeClr val="accent6">
                  <a:lumMod val="40000"/>
                  <a:lumOff val="60000"/>
                </a:schemeClr>
              </a:solidFill>
              <a:ln w="25400">
                <a:noFill/>
              </a:ln>
            </c:spPr>
            <c:extLst>
              <c:ext xmlns:c16="http://schemas.microsoft.com/office/drawing/2014/chart" uri="{C3380CC4-5D6E-409C-BE32-E72D297353CC}">
                <c16:uniqueId val="{00000002-0E84-45B9-81A2-52695C1FF334}"/>
              </c:ext>
            </c:extLst>
          </c:dPt>
          <c:dPt>
            <c:idx val="3"/>
            <c:bubble3D val="0"/>
            <c:spPr>
              <a:solidFill>
                <a:schemeClr val="bg2">
                  <a:lumMod val="75000"/>
                </a:schemeClr>
              </a:solidFill>
              <a:ln w="25400">
                <a:noFill/>
              </a:ln>
            </c:spPr>
            <c:extLst>
              <c:ext xmlns:c16="http://schemas.microsoft.com/office/drawing/2014/chart" uri="{C3380CC4-5D6E-409C-BE32-E72D297353CC}">
                <c16:uniqueId val="{00000003-0E84-45B9-81A2-52695C1FF334}"/>
              </c:ext>
            </c:extLst>
          </c:dPt>
          <c:dPt>
            <c:idx val="4"/>
            <c:bubble3D val="0"/>
            <c:spPr>
              <a:solidFill>
                <a:schemeClr val="accent5">
                  <a:lumMod val="40000"/>
                  <a:lumOff val="60000"/>
                </a:schemeClr>
              </a:solidFill>
              <a:ln w="25400">
                <a:noFill/>
              </a:ln>
            </c:spPr>
            <c:extLst>
              <c:ext xmlns:c16="http://schemas.microsoft.com/office/drawing/2014/chart" uri="{C3380CC4-5D6E-409C-BE32-E72D297353CC}">
                <c16:uniqueId val="{00000004-0E84-45B9-81A2-52695C1FF334}"/>
              </c:ext>
            </c:extLst>
          </c:dPt>
          <c:dPt>
            <c:idx val="5"/>
            <c:bubble3D val="0"/>
            <c:spPr>
              <a:solidFill>
                <a:schemeClr val="accent2">
                  <a:lumMod val="40000"/>
                  <a:lumOff val="60000"/>
                </a:schemeClr>
              </a:solidFill>
              <a:ln w="25400">
                <a:noFill/>
              </a:ln>
            </c:spPr>
            <c:extLst>
              <c:ext xmlns:c16="http://schemas.microsoft.com/office/drawing/2014/chart" uri="{C3380CC4-5D6E-409C-BE32-E72D297353CC}">
                <c16:uniqueId val="{00000005-0E84-45B9-81A2-52695C1FF334}"/>
              </c:ext>
            </c:extLst>
          </c:dPt>
          <c:dPt>
            <c:idx val="6"/>
            <c:bubble3D val="0"/>
            <c:spPr>
              <a:solidFill>
                <a:schemeClr val="bg1">
                  <a:lumMod val="85000"/>
                </a:schemeClr>
              </a:solidFill>
              <a:ln w="25400">
                <a:noFill/>
              </a:ln>
            </c:spPr>
            <c:extLst>
              <c:ext xmlns:c16="http://schemas.microsoft.com/office/drawing/2014/chart" uri="{C3380CC4-5D6E-409C-BE32-E72D297353CC}">
                <c16:uniqueId val="{00000006-0E84-45B9-81A2-52695C1FF334}"/>
              </c:ext>
            </c:extLst>
          </c:dPt>
          <c:dPt>
            <c:idx val="7"/>
            <c:bubble3D val="0"/>
            <c:spPr>
              <a:solidFill>
                <a:schemeClr val="accent1">
                  <a:lumMod val="40000"/>
                  <a:lumOff val="60000"/>
                </a:schemeClr>
              </a:solidFill>
              <a:ln w="25400">
                <a:noFill/>
              </a:ln>
            </c:spPr>
            <c:extLst>
              <c:ext xmlns:c16="http://schemas.microsoft.com/office/drawing/2014/chart" uri="{C3380CC4-5D6E-409C-BE32-E72D297353CC}">
                <c16:uniqueId val="{00000007-0E84-45B9-81A2-52695C1FF334}"/>
              </c:ext>
            </c:extLst>
          </c:dPt>
          <c:dLbls>
            <c:dLbl>
              <c:idx val="0"/>
              <c:layout>
                <c:manualLayout>
                  <c:x val="0.10145864420008717"/>
                  <c:y val="-0.129588928656645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E84-45B9-81A2-52695C1FF334}"/>
                </c:ext>
              </c:extLst>
            </c:dLbl>
            <c:dLbl>
              <c:idx val="1"/>
              <c:layout>
                <c:manualLayout>
                  <c:x val="9.2417682483567104E-2"/>
                  <c:y val="-4.835412881082181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E84-45B9-81A2-52695C1FF334}"/>
                </c:ext>
              </c:extLst>
            </c:dLbl>
            <c:dLbl>
              <c:idx val="2"/>
              <c:layout>
                <c:manualLayout>
                  <c:x val="0.22449974365449216"/>
                  <c:y val="5.170805572380375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E84-45B9-81A2-52695C1FF334}"/>
                </c:ext>
              </c:extLst>
            </c:dLbl>
            <c:dLbl>
              <c:idx val="3"/>
              <c:layout>
                <c:manualLayout>
                  <c:x val="-0.11266163158176656"/>
                  <c:y val="0.1395820714718351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E84-45B9-81A2-52695C1FF334}"/>
                </c:ext>
              </c:extLst>
            </c:dLbl>
            <c:dLbl>
              <c:idx val="4"/>
              <c:layout>
                <c:manualLayout>
                  <c:x val="-0.11653329048154697"/>
                  <c:y val="2.091033166308756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E84-45B9-81A2-52695C1FF334}"/>
                </c:ext>
              </c:extLst>
            </c:dLbl>
            <c:dLbl>
              <c:idx val="5"/>
              <c:layout>
                <c:manualLayout>
                  <c:x val="-6.7361936900744587E-2"/>
                  <c:y val="-3.679007396802672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E84-45B9-81A2-52695C1FF334}"/>
                </c:ext>
              </c:extLst>
            </c:dLbl>
            <c:dLbl>
              <c:idx val="6"/>
              <c:layout>
                <c:manualLayout>
                  <c:x val="-9.7276156806929748E-2"/>
                  <c:y val="-7.07046234605289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E84-45B9-81A2-52695C1FF334}"/>
                </c:ext>
              </c:extLst>
            </c:dLbl>
            <c:dLbl>
              <c:idx val="7"/>
              <c:layout>
                <c:manualLayout>
                  <c:x val="-8.4762823014470134E-2"/>
                  <c:y val="-7.375408843125379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E84-45B9-81A2-52695C1FF334}"/>
                </c:ext>
              </c:extLst>
            </c:dLbl>
            <c:dLbl>
              <c:idx val="8"/>
              <c:layout>
                <c:manualLayout>
                  <c:x val="4.0837161817254015E-3"/>
                  <c:y val="-8.727272727272691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0E84-45B9-81A2-52695C1FF334}"/>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'F15'!$A$11:$A$18</c:f>
              <c:strCache>
                <c:ptCount val="8"/>
                <c:pt idx="0">
                  <c:v>Sigal Uniqa Group Austria</c:v>
                </c:pt>
                <c:pt idx="1">
                  <c:v>Albsig</c:v>
                </c:pt>
                <c:pt idx="2">
                  <c:v>Eurosig</c:v>
                </c:pt>
                <c:pt idx="3">
                  <c:v>Sigma Interalbanian Vienna Insurance Group</c:v>
                </c:pt>
                <c:pt idx="4">
                  <c:v>Intersig Vienna Insurance Group</c:v>
                </c:pt>
                <c:pt idx="5">
                  <c:v>Insig</c:v>
                </c:pt>
                <c:pt idx="6">
                  <c:v>Ansig</c:v>
                </c:pt>
                <c:pt idx="7">
                  <c:v>Atlantik </c:v>
                </c:pt>
              </c:strCache>
            </c:strRef>
          </c:cat>
          <c:val>
            <c:numRef>
              <c:f>'F15'!$C$11:$C$18</c:f>
              <c:numCache>
                <c:formatCode>_-* #,##0_-;\-* #,##0_-;_-* "-"??_-;_-@_-</c:formatCode>
                <c:ptCount val="8"/>
                <c:pt idx="0">
                  <c:v>1724027.4796600002</c:v>
                </c:pt>
                <c:pt idx="1">
                  <c:v>1410902.04737</c:v>
                </c:pt>
                <c:pt idx="2">
                  <c:v>939038.70872999995</c:v>
                </c:pt>
                <c:pt idx="3">
                  <c:v>925856.44905000005</c:v>
                </c:pt>
                <c:pt idx="4">
                  <c:v>628542.20941000001</c:v>
                </c:pt>
                <c:pt idx="5">
                  <c:v>467491.02905000001</c:v>
                </c:pt>
                <c:pt idx="6">
                  <c:v>423244.78431000002</c:v>
                </c:pt>
                <c:pt idx="7">
                  <c:v>413530.61655999999</c:v>
                </c:pt>
              </c:numCache>
            </c:numRef>
          </c:val>
          <c:extLst>
            <c:ext xmlns:c16="http://schemas.microsoft.com/office/drawing/2014/chart" uri="{C3380CC4-5D6E-409C-BE32-E72D297353CC}">
              <c16:uniqueId val="{00000009-0E84-45B9-81A2-52695C1FF334}"/>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437703030484021"/>
          <c:y val="8.5792169869441562E-2"/>
          <c:w val="0.31480122506810543"/>
          <c:h val="0.79981082129187808"/>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1">
                  <a:lumMod val="40000"/>
                  <a:lumOff val="60000"/>
                </a:schemeClr>
              </a:solidFill>
              <a:ln w="25400">
                <a:noFill/>
              </a:ln>
            </c:spPr>
            <c:extLst>
              <c:ext xmlns:c16="http://schemas.microsoft.com/office/drawing/2014/chart" uri="{C3380CC4-5D6E-409C-BE32-E72D297353CC}">
                <c16:uniqueId val="{00000000-A07E-4B8C-B9CF-FA5F2E337358}"/>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1-A07E-4B8C-B9CF-FA5F2E337358}"/>
              </c:ext>
            </c:extLst>
          </c:dPt>
          <c:dPt>
            <c:idx val="2"/>
            <c:bubble3D val="0"/>
            <c:spPr>
              <a:solidFill>
                <a:schemeClr val="accent3">
                  <a:lumMod val="40000"/>
                  <a:lumOff val="60000"/>
                </a:schemeClr>
              </a:solidFill>
              <a:ln w="25400">
                <a:noFill/>
              </a:ln>
            </c:spPr>
            <c:extLst>
              <c:ext xmlns:c16="http://schemas.microsoft.com/office/drawing/2014/chart" uri="{C3380CC4-5D6E-409C-BE32-E72D297353CC}">
                <c16:uniqueId val="{00000002-A07E-4B8C-B9CF-FA5F2E337358}"/>
              </c:ext>
            </c:extLst>
          </c:dPt>
          <c:dPt>
            <c:idx val="3"/>
            <c:bubble3D val="0"/>
            <c:spPr>
              <a:solidFill>
                <a:schemeClr val="tx2">
                  <a:lumMod val="40000"/>
                  <a:lumOff val="60000"/>
                </a:schemeClr>
              </a:solidFill>
              <a:ln w="25400">
                <a:noFill/>
              </a:ln>
            </c:spPr>
            <c:extLst>
              <c:ext xmlns:c16="http://schemas.microsoft.com/office/drawing/2014/chart" uri="{C3380CC4-5D6E-409C-BE32-E72D297353CC}">
                <c16:uniqueId val="{00000003-A07E-4B8C-B9CF-FA5F2E337358}"/>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4-A07E-4B8C-B9CF-FA5F2E337358}"/>
              </c:ext>
            </c:extLst>
          </c:dPt>
          <c:dPt>
            <c:idx val="5"/>
            <c:bubble3D val="0"/>
            <c:spPr>
              <a:solidFill>
                <a:schemeClr val="bg2">
                  <a:lumMod val="75000"/>
                </a:schemeClr>
              </a:solidFill>
              <a:ln w="25400">
                <a:noFill/>
              </a:ln>
            </c:spPr>
            <c:extLst>
              <c:ext xmlns:c16="http://schemas.microsoft.com/office/drawing/2014/chart" uri="{C3380CC4-5D6E-409C-BE32-E72D297353CC}">
                <c16:uniqueId val="{00000005-A07E-4B8C-B9CF-FA5F2E337358}"/>
              </c:ext>
            </c:extLst>
          </c:dPt>
          <c:dPt>
            <c:idx val="6"/>
            <c:bubble3D val="0"/>
            <c:spPr>
              <a:solidFill>
                <a:schemeClr val="bg1">
                  <a:lumMod val="85000"/>
                </a:schemeClr>
              </a:solidFill>
              <a:ln w="25400">
                <a:noFill/>
              </a:ln>
            </c:spPr>
            <c:extLst>
              <c:ext xmlns:c16="http://schemas.microsoft.com/office/drawing/2014/chart" uri="{C3380CC4-5D6E-409C-BE32-E72D297353CC}">
                <c16:uniqueId val="{00000006-A07E-4B8C-B9CF-FA5F2E337358}"/>
              </c:ext>
            </c:extLst>
          </c:dPt>
          <c:dPt>
            <c:idx val="7"/>
            <c:bubble3D val="0"/>
            <c:spPr>
              <a:solidFill>
                <a:schemeClr val="accent2">
                  <a:lumMod val="40000"/>
                  <a:lumOff val="60000"/>
                </a:schemeClr>
              </a:solidFill>
              <a:ln w="25400">
                <a:noFill/>
              </a:ln>
            </c:spPr>
            <c:extLst>
              <c:ext xmlns:c16="http://schemas.microsoft.com/office/drawing/2014/chart" uri="{C3380CC4-5D6E-409C-BE32-E72D297353CC}">
                <c16:uniqueId val="{00000007-A07E-4B8C-B9CF-FA5F2E337358}"/>
              </c:ext>
            </c:extLst>
          </c:dPt>
          <c:dLbls>
            <c:dLbl>
              <c:idx val="0"/>
              <c:layout>
                <c:manualLayout>
                  <c:x val="8.1099774032670699E-2"/>
                  <c:y val="-0.187446472727886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07E-4B8C-B9CF-FA5F2E337358}"/>
                </c:ext>
              </c:extLst>
            </c:dLbl>
            <c:dLbl>
              <c:idx val="1"/>
              <c:layout>
                <c:manualLayout>
                  <c:x val="0.12947113031992241"/>
                  <c:y val="6.604101605943307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07E-4B8C-B9CF-FA5F2E337358}"/>
                </c:ext>
              </c:extLst>
            </c:dLbl>
            <c:dLbl>
              <c:idx val="2"/>
              <c:layout>
                <c:manualLayout>
                  <c:x val="8.5806796274359387E-2"/>
                  <c:y val="6.226430699378004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07E-4B8C-B9CF-FA5F2E337358}"/>
                </c:ext>
              </c:extLst>
            </c:dLbl>
            <c:dLbl>
              <c:idx val="3"/>
              <c:layout>
                <c:manualLayout>
                  <c:x val="-0.19832525359108871"/>
                  <c:y val="-0.2078473470558945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07E-4B8C-B9CF-FA5F2E337358}"/>
                </c:ext>
              </c:extLst>
            </c:dLbl>
            <c:dLbl>
              <c:idx val="4"/>
              <c:layout>
                <c:manualLayout>
                  <c:x val="-0.12727634709378141"/>
                  <c:y val="0.3454328176823554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07E-4B8C-B9CF-FA5F2E337358}"/>
                </c:ext>
              </c:extLst>
            </c:dLbl>
            <c:dLbl>
              <c:idx val="5"/>
              <c:layout>
                <c:manualLayout>
                  <c:x val="-0.17158120721635459"/>
                  <c:y val="-3.048366542606611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07E-4B8C-B9CF-FA5F2E337358}"/>
                </c:ext>
              </c:extLst>
            </c:dLbl>
            <c:dLbl>
              <c:idx val="6"/>
              <c:layout>
                <c:manualLayout>
                  <c:x val="-9.3023549047519499E-2"/>
                  <c:y val="-4.523482796161737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07E-4B8C-B9CF-FA5F2E337358}"/>
                </c:ext>
              </c:extLst>
            </c:dLbl>
            <c:dLbl>
              <c:idx val="7"/>
              <c:layout>
                <c:manualLayout>
                  <c:x val="-0.10638794044549744"/>
                  <c:y val="-0.1036652572769239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07E-4B8C-B9CF-FA5F2E337358}"/>
                </c:ext>
              </c:extLst>
            </c:dLbl>
            <c:dLbl>
              <c:idx val="8"/>
              <c:layout>
                <c:manualLayout>
                  <c:x val="2.7173913043478576E-2"/>
                  <c:y val="-0.1179138321995456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07E-4B8C-B9CF-FA5F2E337358}"/>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'F16'!$A$12:$A$19</c:f>
              <c:strCache>
                <c:ptCount val="8"/>
                <c:pt idx="0">
                  <c:v>Sigal Uniqa Group Austria</c:v>
                </c:pt>
                <c:pt idx="1">
                  <c:v>Albsig</c:v>
                </c:pt>
                <c:pt idx="2">
                  <c:v>Eurosig</c:v>
                </c:pt>
                <c:pt idx="3">
                  <c:v>Sigma Interalbanian Vienna Insurance Group</c:v>
                </c:pt>
                <c:pt idx="4">
                  <c:v>Intersig Vienna Insurance Group</c:v>
                </c:pt>
                <c:pt idx="5">
                  <c:v>Ansig</c:v>
                </c:pt>
                <c:pt idx="6">
                  <c:v>Insig</c:v>
                </c:pt>
                <c:pt idx="7">
                  <c:v>Atlantik </c:v>
                </c:pt>
              </c:strCache>
            </c:strRef>
          </c:cat>
          <c:val>
            <c:numRef>
              <c:f>'F16'!$E$12:$E$19</c:f>
              <c:numCache>
                <c:formatCode>_-* #,##0_-;\-* #,##0_-;_-* "-"??_-;_-@_-</c:formatCode>
                <c:ptCount val="8"/>
                <c:pt idx="0">
                  <c:v>595875.67237000004</c:v>
                </c:pt>
                <c:pt idx="1">
                  <c:v>382756.70966000005</c:v>
                </c:pt>
                <c:pt idx="2">
                  <c:v>356762.89918000001</c:v>
                </c:pt>
                <c:pt idx="3">
                  <c:v>335990.37706999999</c:v>
                </c:pt>
                <c:pt idx="4">
                  <c:v>271274.69310999999</c:v>
                </c:pt>
                <c:pt idx="5">
                  <c:v>200138.27591999999</c:v>
                </c:pt>
                <c:pt idx="6">
                  <c:v>158115.24695</c:v>
                </c:pt>
                <c:pt idx="7">
                  <c:v>101401.50047</c:v>
                </c:pt>
              </c:numCache>
            </c:numRef>
          </c:val>
          <c:extLst>
            <c:ext xmlns:c16="http://schemas.microsoft.com/office/drawing/2014/chart" uri="{C3380CC4-5D6E-409C-BE32-E72D297353CC}">
              <c16:uniqueId val="{00000009-A07E-4B8C-B9CF-FA5F2E337358}"/>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9400864523286"/>
          <c:y val="0.10048842660099587"/>
          <c:w val="0.53112176767377761"/>
          <c:h val="0.87208882840262247"/>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1-68C6-4953-965A-88EBE448DF22}"/>
              </c:ext>
            </c:extLst>
          </c:dPt>
          <c:dPt>
            <c:idx val="1"/>
            <c:bubble3D val="0"/>
            <c:spPr>
              <a:solidFill>
                <a:schemeClr val="accent6">
                  <a:lumMod val="40000"/>
                  <a:lumOff val="60000"/>
                </a:schemeClr>
              </a:solidFill>
              <a:ln w="25400">
                <a:noFill/>
              </a:ln>
            </c:spPr>
            <c:extLst>
              <c:ext xmlns:c16="http://schemas.microsoft.com/office/drawing/2014/chart" uri="{C3380CC4-5D6E-409C-BE32-E72D297353CC}">
                <c16:uniqueId val="{00000003-68C6-4953-965A-88EBE448DF22}"/>
              </c:ext>
            </c:extLst>
          </c:dPt>
          <c:dPt>
            <c:idx val="2"/>
            <c:bubble3D val="0"/>
            <c:spPr>
              <a:solidFill>
                <a:schemeClr val="bg1">
                  <a:lumMod val="85000"/>
                </a:schemeClr>
              </a:solidFill>
              <a:ln w="25400">
                <a:noFill/>
              </a:ln>
            </c:spPr>
            <c:extLst>
              <c:ext xmlns:c16="http://schemas.microsoft.com/office/drawing/2014/chart" uri="{C3380CC4-5D6E-409C-BE32-E72D297353CC}">
                <c16:uniqueId val="{00000005-68C6-4953-965A-88EBE448DF22}"/>
              </c:ext>
            </c:extLst>
          </c:dPt>
          <c:dPt>
            <c:idx val="3"/>
            <c:bubble3D val="0"/>
            <c:spPr>
              <a:solidFill>
                <a:schemeClr val="accent1">
                  <a:lumMod val="40000"/>
                  <a:lumOff val="60000"/>
                </a:schemeClr>
              </a:solidFill>
              <a:ln w="25400">
                <a:noFill/>
              </a:ln>
            </c:spPr>
            <c:extLst>
              <c:ext xmlns:c16="http://schemas.microsoft.com/office/drawing/2014/chart" uri="{C3380CC4-5D6E-409C-BE32-E72D297353CC}">
                <c16:uniqueId val="{00000007-68C6-4953-965A-88EBE448DF22}"/>
              </c:ext>
            </c:extLst>
          </c:dPt>
          <c:dLbls>
            <c:dLbl>
              <c:idx val="0"/>
              <c:layout>
                <c:manualLayout>
                  <c:x val="0.13057471461387471"/>
                  <c:y val="0.15840580738218543"/>
                </c:manualLayout>
              </c:layout>
              <c:numFmt formatCode="0.00%" sourceLinked="0"/>
              <c:spPr/>
              <c:txPr>
                <a:bodyPr/>
                <a:lstStyle/>
                <a:p>
                  <a:pPr algn="ctr" rtl="0">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8C6-4953-965A-88EBE448DF22}"/>
                </c:ext>
              </c:extLst>
            </c:dLbl>
            <c:dLbl>
              <c:idx val="1"/>
              <c:layout>
                <c:manualLayout>
                  <c:x val="-0.1354343737119359"/>
                  <c:y val="8.2428412664633133E-2"/>
                </c:manualLayout>
              </c:layout>
              <c:numFmt formatCode="0.00%" sourceLinked="0"/>
              <c:spPr/>
              <c:txPr>
                <a:bodyPr/>
                <a:lstStyle/>
                <a:p>
                  <a:pPr algn="ctr" rtl="0">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8C6-4953-965A-88EBE448DF22}"/>
                </c:ext>
              </c:extLst>
            </c:dLbl>
            <c:dLbl>
              <c:idx val="2"/>
              <c:layout>
                <c:manualLayout>
                  <c:x val="-0.1774130437053287"/>
                  <c:y val="-4.2531980799697333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8C6-4953-965A-88EBE448DF22}"/>
                </c:ext>
              </c:extLst>
            </c:dLbl>
            <c:dLbl>
              <c:idx val="3"/>
              <c:layout>
                <c:manualLayout>
                  <c:x val="-0.16325455021949883"/>
                  <c:y val="-0.14173033926314765"/>
                </c:manualLayout>
              </c:layout>
              <c:numFmt formatCode="0.00%" sourceLinked="0"/>
              <c:spPr/>
              <c:txPr>
                <a:bodyPr/>
                <a:lstStyle/>
                <a:p>
                  <a:pPr algn="ctr" rtl="0">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8C6-4953-965A-88EBE448DF22}"/>
                </c:ext>
              </c:extLst>
            </c:dLbl>
            <c:dLbl>
              <c:idx val="4"/>
              <c:layout>
                <c:manualLayout>
                  <c:x val="0.18219095563874188"/>
                  <c:y val="-0.17275590551181141"/>
                </c:manualLayout>
              </c:layout>
              <c:numFmt formatCode="0.00%" sourceLinked="0"/>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8C6-4953-965A-88EBE448DF22}"/>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'[1]prime 2024'!$B$100:$B$103</c:f>
              <c:strCache>
                <c:ptCount val="4"/>
                <c:pt idx="0">
                  <c:v>Jetë Debitori</c:v>
                </c:pt>
                <c:pt idx="1">
                  <c:v>Të tjera </c:v>
                </c:pt>
                <c:pt idx="2">
                  <c:v>Jeta e kombinuar 
</c:v>
                </c:pt>
                <c:pt idx="3">
                  <c:v>Jeta me kursim</c:v>
                </c:pt>
              </c:strCache>
            </c:strRef>
          </c:cat>
          <c:val>
            <c:numRef>
              <c:f>'[1]prime 2024'!$D$100:$D$103</c:f>
              <c:numCache>
                <c:formatCode>General</c:formatCode>
                <c:ptCount val="4"/>
                <c:pt idx="0">
                  <c:v>582663.0723</c:v>
                </c:pt>
                <c:pt idx="1">
                  <c:v>77826.020909999934</c:v>
                </c:pt>
                <c:pt idx="2">
                  <c:v>20898.68534</c:v>
                </c:pt>
                <c:pt idx="3">
                  <c:v>48363.123729999999</c:v>
                </c:pt>
              </c:numCache>
            </c:numRef>
          </c:val>
          <c:extLst>
            <c:ext xmlns:c16="http://schemas.microsoft.com/office/drawing/2014/chart" uri="{C3380CC4-5D6E-409C-BE32-E72D297353CC}">
              <c16:uniqueId val="{00000009-68C6-4953-965A-88EBE448DF22}"/>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1166" r="0.75000000000001166"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177976015378616"/>
          <c:y val="0.14354879235601167"/>
          <c:w val="0.30024834691429447"/>
          <c:h val="0.81269468282756785"/>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1">
                  <a:lumMod val="40000"/>
                  <a:lumOff val="60000"/>
                </a:schemeClr>
              </a:solidFill>
              <a:ln w="25400">
                <a:noFill/>
              </a:ln>
            </c:spPr>
            <c:extLst>
              <c:ext xmlns:c16="http://schemas.microsoft.com/office/drawing/2014/chart" uri="{C3380CC4-5D6E-409C-BE32-E72D297353CC}">
                <c16:uniqueId val="{00000000-2DB8-4D5E-A7F6-CE82B1807C85}"/>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1-2DB8-4D5E-A7F6-CE82B1807C85}"/>
              </c:ext>
            </c:extLst>
          </c:dPt>
          <c:dPt>
            <c:idx val="2"/>
            <c:bubble3D val="0"/>
            <c:spPr>
              <a:solidFill>
                <a:schemeClr val="accent3">
                  <a:lumMod val="40000"/>
                  <a:lumOff val="60000"/>
                </a:schemeClr>
              </a:solidFill>
              <a:ln w="25400">
                <a:noFill/>
              </a:ln>
            </c:spPr>
            <c:extLst>
              <c:ext xmlns:c16="http://schemas.microsoft.com/office/drawing/2014/chart" uri="{C3380CC4-5D6E-409C-BE32-E72D297353CC}">
                <c16:uniqueId val="{00000002-2DB8-4D5E-A7F6-CE82B1807C85}"/>
              </c:ext>
            </c:extLst>
          </c:dPt>
          <c:dPt>
            <c:idx val="3"/>
            <c:bubble3D val="0"/>
            <c:spPr>
              <a:solidFill>
                <a:schemeClr val="tx2">
                  <a:lumMod val="40000"/>
                  <a:lumOff val="60000"/>
                </a:schemeClr>
              </a:solidFill>
              <a:ln w="25400">
                <a:noFill/>
              </a:ln>
            </c:spPr>
            <c:extLst>
              <c:ext xmlns:c16="http://schemas.microsoft.com/office/drawing/2014/chart" uri="{C3380CC4-5D6E-409C-BE32-E72D297353CC}">
                <c16:uniqueId val="{00000003-2DB8-4D5E-A7F6-CE82B1807C85}"/>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4-2DB8-4D5E-A7F6-CE82B1807C85}"/>
              </c:ext>
            </c:extLst>
          </c:dPt>
          <c:dPt>
            <c:idx val="5"/>
            <c:bubble3D val="0"/>
            <c:spPr>
              <a:solidFill>
                <a:schemeClr val="bg2">
                  <a:lumMod val="75000"/>
                </a:schemeClr>
              </a:solidFill>
              <a:ln w="25400">
                <a:noFill/>
              </a:ln>
            </c:spPr>
            <c:extLst>
              <c:ext xmlns:c16="http://schemas.microsoft.com/office/drawing/2014/chart" uri="{C3380CC4-5D6E-409C-BE32-E72D297353CC}">
                <c16:uniqueId val="{00000005-2DB8-4D5E-A7F6-CE82B1807C85}"/>
              </c:ext>
            </c:extLst>
          </c:dPt>
          <c:dPt>
            <c:idx val="6"/>
            <c:bubble3D val="0"/>
            <c:spPr>
              <a:solidFill>
                <a:schemeClr val="bg1">
                  <a:lumMod val="85000"/>
                </a:schemeClr>
              </a:solidFill>
              <a:ln w="25400">
                <a:noFill/>
              </a:ln>
            </c:spPr>
            <c:extLst>
              <c:ext xmlns:c16="http://schemas.microsoft.com/office/drawing/2014/chart" uri="{C3380CC4-5D6E-409C-BE32-E72D297353CC}">
                <c16:uniqueId val="{00000006-2DB8-4D5E-A7F6-CE82B1807C85}"/>
              </c:ext>
            </c:extLst>
          </c:dPt>
          <c:dPt>
            <c:idx val="7"/>
            <c:bubble3D val="0"/>
            <c:spPr>
              <a:solidFill>
                <a:schemeClr val="accent2">
                  <a:lumMod val="40000"/>
                  <a:lumOff val="60000"/>
                </a:schemeClr>
              </a:solidFill>
              <a:ln w="25400">
                <a:noFill/>
              </a:ln>
            </c:spPr>
            <c:extLst>
              <c:ext xmlns:c16="http://schemas.microsoft.com/office/drawing/2014/chart" uri="{C3380CC4-5D6E-409C-BE32-E72D297353CC}">
                <c16:uniqueId val="{00000007-2DB8-4D5E-A7F6-CE82B1807C85}"/>
              </c:ext>
            </c:extLst>
          </c:dPt>
          <c:dLbls>
            <c:dLbl>
              <c:idx val="0"/>
              <c:layout>
                <c:manualLayout>
                  <c:x val="0.1133054196369912"/>
                  <c:y val="-0.14963175057663247"/>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DB8-4D5E-A7F6-CE82B1807C85}"/>
                </c:ext>
              </c:extLst>
            </c:dLbl>
            <c:dLbl>
              <c:idx val="1"/>
              <c:layout>
                <c:manualLayout>
                  <c:x val="0.12409291926927553"/>
                  <c:y val="8.1346801346801265E-2"/>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DB8-4D5E-A7F6-CE82B1807C85}"/>
                </c:ext>
              </c:extLst>
            </c:dLbl>
            <c:dLbl>
              <c:idx val="2"/>
              <c:layout>
                <c:manualLayout>
                  <c:x val="0.10048067777331071"/>
                  <c:y val="6.4396899882464026E-2"/>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DB8-4D5E-A7F6-CE82B1807C85}"/>
                </c:ext>
              </c:extLst>
            </c:dLbl>
            <c:dLbl>
              <c:idx val="3"/>
              <c:layout>
                <c:manualLayout>
                  <c:x val="-0.30578728717440828"/>
                  <c:y val="-1.561900722005709E-2"/>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DB8-4D5E-A7F6-CE82B1807C85}"/>
                </c:ext>
              </c:extLst>
            </c:dLbl>
            <c:dLbl>
              <c:idx val="4"/>
              <c:layout>
                <c:manualLayout>
                  <c:x val="-0.1335298405258496"/>
                  <c:y val="2.6221621287238085E-2"/>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DB8-4D5E-A7F6-CE82B1807C85}"/>
                </c:ext>
              </c:extLst>
            </c:dLbl>
            <c:dLbl>
              <c:idx val="5"/>
              <c:layout>
                <c:manualLayout>
                  <c:x val="-0.12680296656566747"/>
                  <c:y val="-0.10024090423040559"/>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DB8-4D5E-A7F6-CE82B1807C85}"/>
                </c:ext>
              </c:extLst>
            </c:dLbl>
            <c:dLbl>
              <c:idx val="6"/>
              <c:layout>
                <c:manualLayout>
                  <c:x val="-3.9003343760112177E-2"/>
                  <c:y val="-0.11261875093896091"/>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DB8-4D5E-A7F6-CE82B1807C85}"/>
                </c:ext>
              </c:extLst>
            </c:dLbl>
            <c:dLbl>
              <c:idx val="7"/>
              <c:layout>
                <c:manualLayout>
                  <c:x val="-7.5552504878359725E-2"/>
                  <c:y val="-0.15654214940304179"/>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DB8-4D5E-A7F6-CE82B1807C85}"/>
                </c:ext>
              </c:extLst>
            </c:dLbl>
            <c:dLbl>
              <c:idx val="8"/>
              <c:layout>
                <c:manualLayout>
                  <c:x val="1.8115942028985574E-2"/>
                  <c:y val="-0.11979166666666717"/>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2DB8-4D5E-A7F6-CE82B1807C85}"/>
                </c:ext>
              </c:extLst>
            </c:dLbl>
            <c:dLbl>
              <c:idx val="9"/>
              <c:layout>
                <c:manualLayout>
                  <c:x val="0.13315339631129097"/>
                  <c:y val="-0.11458333333333334"/>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DB8-4D5E-A7F6-CE82B1807C85}"/>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'F16'!$A$12:$A$19</c:f>
              <c:strCache>
                <c:ptCount val="8"/>
                <c:pt idx="0">
                  <c:v>Sigal Uniqa Group Austria</c:v>
                </c:pt>
                <c:pt idx="1">
                  <c:v>Albsig</c:v>
                </c:pt>
                <c:pt idx="2">
                  <c:v>Eurosig</c:v>
                </c:pt>
                <c:pt idx="3">
                  <c:v>Sigma Interalbanian Vienna Insurance Group</c:v>
                </c:pt>
                <c:pt idx="4">
                  <c:v>Intersig Vienna Insurance Group</c:v>
                </c:pt>
                <c:pt idx="5">
                  <c:v>Ansig</c:v>
                </c:pt>
                <c:pt idx="6">
                  <c:v>Insig</c:v>
                </c:pt>
                <c:pt idx="7">
                  <c:v>Atlantik </c:v>
                </c:pt>
              </c:strCache>
            </c:strRef>
          </c:cat>
          <c:val>
            <c:numRef>
              <c:f>'F16'!$C$12:$C$19</c:f>
              <c:numCache>
                <c:formatCode>_-* #,##0_-;\-* #,##0_-;_-* "-"??_-;_-@_-</c:formatCode>
                <c:ptCount val="8"/>
                <c:pt idx="0">
                  <c:v>567708.87251000002</c:v>
                </c:pt>
                <c:pt idx="1">
                  <c:v>421976.74499000004</c:v>
                </c:pt>
                <c:pt idx="2">
                  <c:v>361988.26814999996</c:v>
                </c:pt>
                <c:pt idx="3">
                  <c:v>363412.87177999999</c:v>
                </c:pt>
                <c:pt idx="4">
                  <c:v>365775.95464000001</c:v>
                </c:pt>
                <c:pt idx="5">
                  <c:v>154576.02523</c:v>
                </c:pt>
                <c:pt idx="6">
                  <c:v>139078.10449</c:v>
                </c:pt>
                <c:pt idx="7">
                  <c:v>118005.11951</c:v>
                </c:pt>
              </c:numCache>
            </c:numRef>
          </c:val>
          <c:extLst>
            <c:ext xmlns:c16="http://schemas.microsoft.com/office/drawing/2014/chart" uri="{C3380CC4-5D6E-409C-BE32-E72D297353CC}">
              <c16:uniqueId val="{0000000A-2DB8-4D5E-A7F6-CE82B1807C85}"/>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55" r="0.75000000000001155" t="1" header="0.5" footer="0.5"/>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n-US" sz="1000" b="1" i="0" u="none" strike="noStrike" baseline="0">
                <a:solidFill>
                  <a:srgbClr val="000000"/>
                </a:solidFill>
                <a:latin typeface="Times New Roman"/>
                <a:cs typeface="Times New Roman"/>
              </a:rPr>
              <a:t>Sigurimi  i Detyrueshëm / </a:t>
            </a:r>
            <a:r>
              <a:rPr lang="en-US" sz="1000" b="0" i="1" u="none" strike="noStrike" baseline="0">
                <a:solidFill>
                  <a:srgbClr val="000000"/>
                </a:solidFill>
                <a:latin typeface="Times New Roman"/>
                <a:cs typeface="Times New Roman"/>
              </a:rPr>
              <a:t>Compulsory insurance</a:t>
            </a:r>
            <a:endParaRPr lang="en-US" sz="1000" b="1" i="0" u="none" strike="noStrike" baseline="0">
              <a:solidFill>
                <a:srgbClr val="000000"/>
              </a:solidFill>
              <a:latin typeface="Times New Roman"/>
              <a:cs typeface="Times New Roman"/>
            </a:endParaRPr>
          </a:p>
          <a:p>
            <a:pPr>
              <a:defRPr sz="800" b="0" i="0" u="none" strike="noStrike" baseline="0">
                <a:solidFill>
                  <a:srgbClr val="000000"/>
                </a:solidFill>
                <a:latin typeface="Arial"/>
                <a:ea typeface="Arial"/>
                <a:cs typeface="Arial"/>
              </a:defRPr>
            </a:pPr>
            <a:endParaRPr lang="en-US" sz="1000" b="1" i="0" u="none" strike="noStrike" baseline="0">
              <a:solidFill>
                <a:srgbClr val="000000"/>
              </a:solidFill>
              <a:latin typeface="Times New Roman"/>
              <a:cs typeface="Times New Roman"/>
            </a:endParaRPr>
          </a:p>
        </c:rich>
      </c:tx>
      <c:layout>
        <c:manualLayout>
          <c:xMode val="edge"/>
          <c:yMode val="edge"/>
          <c:x val="8.6057832514525433E-3"/>
          <c:y val="2.0408424556686511E-2"/>
        </c:manualLayout>
      </c:layout>
      <c:overlay val="0"/>
      <c:spPr>
        <a:noFill/>
        <a:ln w="25400">
          <a:noFill/>
        </a:ln>
      </c:spPr>
    </c:title>
    <c:autoTitleDeleted val="0"/>
    <c:plotArea>
      <c:layout>
        <c:manualLayout>
          <c:layoutTarget val="inner"/>
          <c:xMode val="edge"/>
          <c:yMode val="edge"/>
          <c:x val="0.32002288175516524"/>
          <c:y val="0.18029648732932771"/>
          <c:w val="0.29903343278671368"/>
          <c:h val="0.73143369273962711"/>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71D8-4C5D-8A03-00C3DD68CB0B}"/>
              </c:ext>
            </c:extLst>
          </c:dPt>
          <c:dPt>
            <c:idx val="1"/>
            <c:bubble3D val="0"/>
            <c:spPr>
              <a:solidFill>
                <a:schemeClr val="accent3">
                  <a:lumMod val="40000"/>
                  <a:lumOff val="60000"/>
                </a:schemeClr>
              </a:solidFill>
              <a:ln w="25400">
                <a:noFill/>
              </a:ln>
            </c:spPr>
            <c:extLst>
              <c:ext xmlns:c16="http://schemas.microsoft.com/office/drawing/2014/chart" uri="{C3380CC4-5D6E-409C-BE32-E72D297353CC}">
                <c16:uniqueId val="{00000001-71D8-4C5D-8A03-00C3DD68CB0B}"/>
              </c:ext>
            </c:extLst>
          </c:dPt>
          <c:dPt>
            <c:idx val="2"/>
            <c:bubble3D val="0"/>
            <c:spPr>
              <a:solidFill>
                <a:schemeClr val="bg2">
                  <a:lumMod val="75000"/>
                </a:schemeClr>
              </a:solidFill>
              <a:ln w="25400">
                <a:noFill/>
              </a:ln>
            </c:spPr>
            <c:extLst>
              <c:ext xmlns:c16="http://schemas.microsoft.com/office/drawing/2014/chart" uri="{C3380CC4-5D6E-409C-BE32-E72D297353CC}">
                <c16:uniqueId val="{00000002-71D8-4C5D-8A03-00C3DD68CB0B}"/>
              </c:ext>
            </c:extLst>
          </c:dPt>
          <c:dPt>
            <c:idx val="3"/>
            <c:bubble3D val="0"/>
            <c:spPr>
              <a:solidFill>
                <a:schemeClr val="tx2">
                  <a:lumMod val="40000"/>
                  <a:lumOff val="60000"/>
                </a:schemeClr>
              </a:solidFill>
              <a:ln w="25400">
                <a:noFill/>
              </a:ln>
            </c:spPr>
            <c:extLst>
              <c:ext xmlns:c16="http://schemas.microsoft.com/office/drawing/2014/chart" uri="{C3380CC4-5D6E-409C-BE32-E72D297353CC}">
                <c16:uniqueId val="{00000003-71D8-4C5D-8A03-00C3DD68CB0B}"/>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4-71D8-4C5D-8A03-00C3DD68CB0B}"/>
              </c:ext>
            </c:extLst>
          </c:dPt>
          <c:dPt>
            <c:idx val="5"/>
            <c:bubble3D val="0"/>
            <c:spPr>
              <a:solidFill>
                <a:schemeClr val="accent2">
                  <a:lumMod val="40000"/>
                  <a:lumOff val="60000"/>
                </a:schemeClr>
              </a:solidFill>
              <a:ln w="25400">
                <a:noFill/>
              </a:ln>
            </c:spPr>
            <c:extLst>
              <c:ext xmlns:c16="http://schemas.microsoft.com/office/drawing/2014/chart" uri="{C3380CC4-5D6E-409C-BE32-E72D297353CC}">
                <c16:uniqueId val="{00000005-71D8-4C5D-8A03-00C3DD68CB0B}"/>
              </c:ext>
            </c:extLst>
          </c:dPt>
          <c:dPt>
            <c:idx val="6"/>
            <c:bubble3D val="0"/>
            <c:spPr>
              <a:solidFill>
                <a:schemeClr val="bg1">
                  <a:lumMod val="85000"/>
                </a:schemeClr>
              </a:solidFill>
              <a:ln w="25400">
                <a:noFill/>
              </a:ln>
            </c:spPr>
            <c:extLst>
              <c:ext xmlns:c16="http://schemas.microsoft.com/office/drawing/2014/chart" uri="{C3380CC4-5D6E-409C-BE32-E72D297353CC}">
                <c16:uniqueId val="{00000006-71D8-4C5D-8A03-00C3DD68CB0B}"/>
              </c:ext>
            </c:extLst>
          </c:dPt>
          <c:dPt>
            <c:idx val="7"/>
            <c:bubble3D val="0"/>
            <c:spPr>
              <a:solidFill>
                <a:schemeClr val="accent1">
                  <a:lumMod val="40000"/>
                  <a:lumOff val="60000"/>
                </a:schemeClr>
              </a:solidFill>
              <a:ln w="25400">
                <a:noFill/>
              </a:ln>
            </c:spPr>
            <c:extLst>
              <c:ext xmlns:c16="http://schemas.microsoft.com/office/drawing/2014/chart" uri="{C3380CC4-5D6E-409C-BE32-E72D297353CC}">
                <c16:uniqueId val="{00000007-71D8-4C5D-8A03-00C3DD68CB0B}"/>
              </c:ext>
            </c:extLst>
          </c:dPt>
          <c:dLbls>
            <c:dLbl>
              <c:idx val="0"/>
              <c:layout>
                <c:manualLayout>
                  <c:x val="0.12154279860316605"/>
                  <c:y val="-6.187624274238447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1D8-4C5D-8A03-00C3DD68CB0B}"/>
                </c:ext>
              </c:extLst>
            </c:dLbl>
            <c:dLbl>
              <c:idx val="1"/>
              <c:layout>
                <c:manualLayout>
                  <c:x val="0.10784305807927841"/>
                  <c:y val="4.803497123835130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1D8-4C5D-8A03-00C3DD68CB0B}"/>
                </c:ext>
              </c:extLst>
            </c:dLbl>
            <c:dLbl>
              <c:idx val="2"/>
              <c:layout>
                <c:manualLayout>
                  <c:x val="0.10963755598926196"/>
                  <c:y val="8.09189095265530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1D8-4C5D-8A03-00C3DD68CB0B}"/>
                </c:ext>
              </c:extLst>
            </c:dLbl>
            <c:dLbl>
              <c:idx val="3"/>
              <c:layout>
                <c:manualLayout>
                  <c:x val="-0.19401873911060263"/>
                  <c:y val="-6.217271621535130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1D8-4C5D-8A03-00C3DD68CB0B}"/>
                </c:ext>
              </c:extLst>
            </c:dLbl>
            <c:dLbl>
              <c:idx val="4"/>
              <c:layout>
                <c:manualLayout>
                  <c:x val="-0.14819331344265727"/>
                  <c:y val="-2.520965367133994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1D8-4C5D-8A03-00C3DD68CB0B}"/>
                </c:ext>
              </c:extLst>
            </c:dLbl>
            <c:dLbl>
              <c:idx val="5"/>
              <c:layout>
                <c:manualLayout>
                  <c:x val="-0.19101031174521987"/>
                  <c:y val="-6.587213183717889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1D8-4C5D-8A03-00C3DD68CB0B}"/>
                </c:ext>
              </c:extLst>
            </c:dLbl>
            <c:dLbl>
              <c:idx val="6"/>
              <c:layout>
                <c:manualLayout>
                  <c:x val="-6.0787551128758513E-2"/>
                  <c:y val="-0.1139568917521673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1D8-4C5D-8A03-00C3DD68CB0B}"/>
                </c:ext>
              </c:extLst>
            </c:dLbl>
            <c:dLbl>
              <c:idx val="7"/>
              <c:layout>
                <c:manualLayout>
                  <c:x val="6.423297515161025E-2"/>
                  <c:y val="-0.1409798775153105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1D8-4C5D-8A03-00C3DD68CB0B}"/>
                </c:ext>
              </c:extLst>
            </c:dLbl>
            <c:dLbl>
              <c:idx val="8"/>
              <c:layout>
                <c:manualLayout>
                  <c:x val="5.2246603970742024E-2"/>
                  <c:y val="-0.160642570281124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71D8-4C5D-8A03-00C3DD68CB0B}"/>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'F17'!$A$11:$A$18</c:f>
              <c:strCache>
                <c:ptCount val="8"/>
                <c:pt idx="0">
                  <c:v>Sigal Uniqa Group Austria</c:v>
                </c:pt>
                <c:pt idx="1">
                  <c:v>Albsig</c:v>
                </c:pt>
                <c:pt idx="2">
                  <c:v>Eurosig</c:v>
                </c:pt>
                <c:pt idx="3">
                  <c:v>Sigma Interalbanian Vienna Insurance Group</c:v>
                </c:pt>
                <c:pt idx="4">
                  <c:v>Intersig Vienna Insurance Group</c:v>
                </c:pt>
                <c:pt idx="5">
                  <c:v>Insig</c:v>
                </c:pt>
                <c:pt idx="6">
                  <c:v>Ansig </c:v>
                </c:pt>
                <c:pt idx="7">
                  <c:v>Atlantik </c:v>
                </c:pt>
              </c:strCache>
            </c:strRef>
          </c:cat>
          <c:val>
            <c:numRef>
              <c:f>'F17'!$B$11:$B$18</c:f>
              <c:numCache>
                <c:formatCode>_-* #,##0_-;\-* #,##0_-;_-* "-"??_-;_-@_-</c:formatCode>
                <c:ptCount val="8"/>
                <c:pt idx="0">
                  <c:v>984431.32690999995</c:v>
                </c:pt>
                <c:pt idx="1">
                  <c:v>621988.13506000012</c:v>
                </c:pt>
                <c:pt idx="2">
                  <c:v>770984.7683</c:v>
                </c:pt>
                <c:pt idx="3">
                  <c:v>661594.24198000005</c:v>
                </c:pt>
                <c:pt idx="4">
                  <c:v>473303.79298000003</c:v>
                </c:pt>
                <c:pt idx="5">
                  <c:v>419124.50287999999</c:v>
                </c:pt>
                <c:pt idx="6">
                  <c:v>382240.13501000003</c:v>
                </c:pt>
                <c:pt idx="7">
                  <c:v>336149.66428000003</c:v>
                </c:pt>
              </c:numCache>
            </c:numRef>
          </c:val>
          <c:extLst>
            <c:ext xmlns:c16="http://schemas.microsoft.com/office/drawing/2014/chart" uri="{C3380CC4-5D6E-409C-BE32-E72D297353CC}">
              <c16:uniqueId val="{00000009-71D8-4C5D-8A03-00C3DD68CB0B}"/>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landscape" verticalDpi="1200"/>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960" b="1" i="0" u="none" strike="noStrike" baseline="0">
                <a:solidFill>
                  <a:srgbClr val="000000"/>
                </a:solidFill>
                <a:latin typeface="Times New Roman"/>
                <a:cs typeface="Times New Roman"/>
              </a:rPr>
              <a:t>Sigurimi Vullnetar / </a:t>
            </a:r>
            <a:r>
              <a:rPr lang="en-US" sz="960" b="0" i="1" u="none" strike="noStrike" baseline="0">
                <a:solidFill>
                  <a:srgbClr val="000000"/>
                </a:solidFill>
                <a:latin typeface="Times New Roman"/>
                <a:cs typeface="Times New Roman"/>
              </a:rPr>
              <a:t>Voluntary insurance</a:t>
            </a:r>
          </a:p>
        </c:rich>
      </c:tx>
      <c:layout>
        <c:manualLayout>
          <c:xMode val="edge"/>
          <c:yMode val="edge"/>
          <c:x val="2.5222420263369657E-3"/>
          <c:y val="1.8867743227011877E-2"/>
        </c:manualLayout>
      </c:layout>
      <c:overlay val="0"/>
      <c:spPr>
        <a:noFill/>
        <a:ln w="25400">
          <a:noFill/>
        </a:ln>
      </c:spPr>
    </c:title>
    <c:autoTitleDeleted val="0"/>
    <c:plotArea>
      <c:layout>
        <c:manualLayout>
          <c:layoutTarget val="inner"/>
          <c:xMode val="edge"/>
          <c:yMode val="edge"/>
          <c:x val="0.29040934353119902"/>
          <c:y val="0.19922772365318742"/>
          <c:w val="0.30276981852913087"/>
          <c:h val="0.71638418079096045"/>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80F6-4A1B-A8F1-8AE47A6F9317}"/>
              </c:ext>
            </c:extLst>
          </c:dPt>
          <c:dPt>
            <c:idx val="1"/>
            <c:bubble3D val="0"/>
            <c:spPr>
              <a:solidFill>
                <a:schemeClr val="accent3">
                  <a:lumMod val="40000"/>
                  <a:lumOff val="60000"/>
                </a:schemeClr>
              </a:solidFill>
              <a:ln w="25400">
                <a:noFill/>
              </a:ln>
            </c:spPr>
            <c:extLst>
              <c:ext xmlns:c16="http://schemas.microsoft.com/office/drawing/2014/chart" uri="{C3380CC4-5D6E-409C-BE32-E72D297353CC}">
                <c16:uniqueId val="{00000001-80F6-4A1B-A8F1-8AE47A6F9317}"/>
              </c:ext>
            </c:extLst>
          </c:dPt>
          <c:dPt>
            <c:idx val="2"/>
            <c:bubble3D val="0"/>
            <c:spPr>
              <a:solidFill>
                <a:schemeClr val="accent1">
                  <a:lumMod val="40000"/>
                  <a:lumOff val="60000"/>
                </a:schemeClr>
              </a:solidFill>
              <a:ln w="25400">
                <a:noFill/>
              </a:ln>
            </c:spPr>
            <c:extLst>
              <c:ext xmlns:c16="http://schemas.microsoft.com/office/drawing/2014/chart" uri="{C3380CC4-5D6E-409C-BE32-E72D297353CC}">
                <c16:uniqueId val="{00000002-80F6-4A1B-A8F1-8AE47A6F9317}"/>
              </c:ext>
            </c:extLst>
          </c:dPt>
          <c:dPt>
            <c:idx val="3"/>
            <c:bubble3D val="0"/>
            <c:spPr>
              <a:solidFill>
                <a:schemeClr val="accent2">
                  <a:lumMod val="40000"/>
                  <a:lumOff val="60000"/>
                </a:schemeClr>
              </a:solidFill>
              <a:ln w="25400">
                <a:noFill/>
              </a:ln>
            </c:spPr>
            <c:extLst>
              <c:ext xmlns:c16="http://schemas.microsoft.com/office/drawing/2014/chart" uri="{C3380CC4-5D6E-409C-BE32-E72D297353CC}">
                <c16:uniqueId val="{00000003-80F6-4A1B-A8F1-8AE47A6F9317}"/>
              </c:ext>
            </c:extLst>
          </c:dPt>
          <c:dPt>
            <c:idx val="4"/>
            <c:bubble3D val="0"/>
            <c:spPr>
              <a:solidFill>
                <a:schemeClr val="bg1">
                  <a:lumMod val="85000"/>
                </a:schemeClr>
              </a:solidFill>
              <a:ln w="25400">
                <a:noFill/>
              </a:ln>
            </c:spPr>
            <c:extLst>
              <c:ext xmlns:c16="http://schemas.microsoft.com/office/drawing/2014/chart" uri="{C3380CC4-5D6E-409C-BE32-E72D297353CC}">
                <c16:uniqueId val="{00000004-80F6-4A1B-A8F1-8AE47A6F9317}"/>
              </c:ext>
            </c:extLst>
          </c:dPt>
          <c:dPt>
            <c:idx val="5"/>
            <c:bubble3D val="0"/>
            <c:spPr>
              <a:solidFill>
                <a:schemeClr val="tx2">
                  <a:lumMod val="40000"/>
                  <a:lumOff val="60000"/>
                </a:schemeClr>
              </a:solidFill>
              <a:ln w="25400">
                <a:noFill/>
              </a:ln>
            </c:spPr>
            <c:extLst>
              <c:ext xmlns:c16="http://schemas.microsoft.com/office/drawing/2014/chart" uri="{C3380CC4-5D6E-409C-BE32-E72D297353CC}">
                <c16:uniqueId val="{00000005-80F6-4A1B-A8F1-8AE47A6F9317}"/>
              </c:ext>
            </c:extLst>
          </c:dPt>
          <c:dPt>
            <c:idx val="6"/>
            <c:bubble3D val="0"/>
            <c:spPr>
              <a:solidFill>
                <a:schemeClr val="accent6">
                  <a:lumMod val="40000"/>
                  <a:lumOff val="60000"/>
                </a:schemeClr>
              </a:solidFill>
              <a:ln w="25400">
                <a:noFill/>
              </a:ln>
            </c:spPr>
            <c:extLst>
              <c:ext xmlns:c16="http://schemas.microsoft.com/office/drawing/2014/chart" uri="{C3380CC4-5D6E-409C-BE32-E72D297353CC}">
                <c16:uniqueId val="{00000006-80F6-4A1B-A8F1-8AE47A6F9317}"/>
              </c:ext>
            </c:extLst>
          </c:dPt>
          <c:dPt>
            <c:idx val="7"/>
            <c:bubble3D val="0"/>
            <c:spPr>
              <a:solidFill>
                <a:schemeClr val="bg2">
                  <a:lumMod val="75000"/>
                </a:schemeClr>
              </a:solidFill>
              <a:ln w="25400">
                <a:noFill/>
              </a:ln>
            </c:spPr>
            <c:extLst>
              <c:ext xmlns:c16="http://schemas.microsoft.com/office/drawing/2014/chart" uri="{C3380CC4-5D6E-409C-BE32-E72D297353CC}">
                <c16:uniqueId val="{00000007-80F6-4A1B-A8F1-8AE47A6F9317}"/>
              </c:ext>
            </c:extLst>
          </c:dPt>
          <c:dLbls>
            <c:dLbl>
              <c:idx val="0"/>
              <c:layout>
                <c:manualLayout>
                  <c:x val="0.1105629131602102"/>
                  <c:y val="-0.11421174871126721"/>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0F6-4A1B-A8F1-8AE47A6F9317}"/>
                </c:ext>
              </c:extLst>
            </c:dLbl>
            <c:dLbl>
              <c:idx val="1"/>
              <c:layout>
                <c:manualLayout>
                  <c:x val="-0.16020666471132375"/>
                  <c:y val="4.5160016014947117E-2"/>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0F6-4A1B-A8F1-8AE47A6F9317}"/>
                </c:ext>
              </c:extLst>
            </c:dLbl>
            <c:dLbl>
              <c:idx val="2"/>
              <c:layout>
                <c:manualLayout>
                  <c:x val="-0.13375578052743406"/>
                  <c:y val="0.10056005589229396"/>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0F6-4A1B-A8F1-8AE47A6F9317}"/>
                </c:ext>
              </c:extLst>
            </c:dLbl>
            <c:dLbl>
              <c:idx val="3"/>
              <c:layout>
                <c:manualLayout>
                  <c:x val="-0.21383480360083928"/>
                  <c:y val="5.7336002491214025E-2"/>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0F6-4A1B-A8F1-8AE47A6F9317}"/>
                </c:ext>
              </c:extLst>
            </c:dLbl>
            <c:dLbl>
              <c:idx val="4"/>
              <c:layout>
                <c:manualLayout>
                  <c:x val="-0.23011574126300116"/>
                  <c:y val="8.703590017349527E-3"/>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0F6-4A1B-A8F1-8AE47A6F9317}"/>
                </c:ext>
              </c:extLst>
            </c:dLbl>
            <c:dLbl>
              <c:idx val="5"/>
              <c:layout>
                <c:manualLayout>
                  <c:x val="-0.22990817408568914"/>
                  <c:y val="-0.12122425374794252"/>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0F6-4A1B-A8F1-8AE47A6F9317}"/>
                </c:ext>
              </c:extLst>
            </c:dLbl>
            <c:dLbl>
              <c:idx val="6"/>
              <c:layout>
                <c:manualLayout>
                  <c:x val="-7.8804082154487171E-2"/>
                  <c:y val="-0.14454130521820366"/>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0F6-4A1B-A8F1-8AE47A6F9317}"/>
                </c:ext>
              </c:extLst>
            </c:dLbl>
            <c:dLbl>
              <c:idx val="7"/>
              <c:layout>
                <c:manualLayout>
                  <c:x val="1.3336943197286516E-2"/>
                  <c:y val="-0.15515549764912479"/>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0F6-4A1B-A8F1-8AE47A6F9317}"/>
                </c:ext>
              </c:extLst>
            </c:dLbl>
            <c:dLbl>
              <c:idx val="8"/>
              <c:layout>
                <c:manualLayout>
                  <c:x val="6.4516129032258594E-3"/>
                  <c:y val="-0.10071942446043169"/>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80F6-4A1B-A8F1-8AE47A6F9317}"/>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'F17'!$A$11:$A$18</c:f>
              <c:strCache>
                <c:ptCount val="8"/>
                <c:pt idx="0">
                  <c:v>Sigal Uniqa Group Austria</c:v>
                </c:pt>
                <c:pt idx="1">
                  <c:v>Albsig</c:v>
                </c:pt>
                <c:pt idx="2">
                  <c:v>Eurosig</c:v>
                </c:pt>
                <c:pt idx="3">
                  <c:v>Sigma Interalbanian Vienna Insurance Group</c:v>
                </c:pt>
                <c:pt idx="4">
                  <c:v>Intersig Vienna Insurance Group</c:v>
                </c:pt>
                <c:pt idx="5">
                  <c:v>Insig</c:v>
                </c:pt>
                <c:pt idx="6">
                  <c:v>Ansig </c:v>
                </c:pt>
                <c:pt idx="7">
                  <c:v>Atlantik </c:v>
                </c:pt>
              </c:strCache>
            </c:strRef>
          </c:cat>
          <c:val>
            <c:numRef>
              <c:f>'F17'!$C$11:$C$18</c:f>
              <c:numCache>
                <c:formatCode>_-* #,##0_-;\-* #,##0_-;_-* "-"??_-;_-@_-</c:formatCode>
                <c:ptCount val="8"/>
                <c:pt idx="0">
                  <c:v>739596.15275000024</c:v>
                </c:pt>
                <c:pt idx="1">
                  <c:v>788913.91230999993</c:v>
                </c:pt>
                <c:pt idx="2">
                  <c:v>168053.94042999996</c:v>
                </c:pt>
                <c:pt idx="3">
                  <c:v>264262.20707</c:v>
                </c:pt>
                <c:pt idx="4">
                  <c:v>155238.41642999998</c:v>
                </c:pt>
                <c:pt idx="5">
                  <c:v>48366.526170000026</c:v>
                </c:pt>
                <c:pt idx="6">
                  <c:v>41004.64929999999</c:v>
                </c:pt>
                <c:pt idx="7">
                  <c:v>77380.952279999969</c:v>
                </c:pt>
              </c:numCache>
            </c:numRef>
          </c:val>
          <c:extLst>
            <c:ext xmlns:c16="http://schemas.microsoft.com/office/drawing/2014/chart" uri="{C3380CC4-5D6E-409C-BE32-E72D297353CC}">
              <c16:uniqueId val="{00000009-80F6-4A1B-A8F1-8AE47A6F9317}"/>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1132" r="0.75000000000001132" t="1" header="0.5" footer="0.5"/>
    <c:pageSetup orientation="landscape" horizontalDpi="1200" verticalDpi="1200"/>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2841746678411298"/>
          <c:y val="0.26335926944043236"/>
          <c:w val="0.46043205902939083"/>
          <c:h val="0.47710012579788685"/>
        </c:manualLayout>
      </c:layout>
      <c:pie3DChart>
        <c:varyColors val="1"/>
        <c:ser>
          <c:idx val="0"/>
          <c:order val="0"/>
          <c:spPr>
            <a:gradFill rotWithShape="0">
              <a:gsLst>
                <a:gs pos="0">
                  <a:srgbClr val="800000"/>
                </a:gs>
                <a:gs pos="100000">
                  <a:srgbClr val="C0C0C0"/>
                </a:gs>
              </a:gsLst>
              <a:lin ang="5400000" scaled="1"/>
            </a:gradFill>
            <a:ln w="25400">
              <a:noFill/>
            </a:ln>
          </c:spPr>
          <c:explosion val="13"/>
          <c:dPt>
            <c:idx val="0"/>
            <c:bubble3D val="0"/>
            <c:extLst>
              <c:ext xmlns:c16="http://schemas.microsoft.com/office/drawing/2014/chart" uri="{C3380CC4-5D6E-409C-BE32-E72D297353CC}">
                <c16:uniqueId val="{00000000-0159-424A-882F-499F065B70F7}"/>
              </c:ext>
            </c:extLst>
          </c:dPt>
          <c:dPt>
            <c:idx val="1"/>
            <c:bubble3D val="0"/>
            <c:extLst>
              <c:ext xmlns:c16="http://schemas.microsoft.com/office/drawing/2014/chart" uri="{C3380CC4-5D6E-409C-BE32-E72D297353CC}">
                <c16:uniqueId val="{00000001-0159-424A-882F-499F065B70F7}"/>
              </c:ext>
            </c:extLst>
          </c:dPt>
          <c:dPt>
            <c:idx val="2"/>
            <c:bubble3D val="0"/>
            <c:extLst>
              <c:ext xmlns:c16="http://schemas.microsoft.com/office/drawing/2014/chart" uri="{C3380CC4-5D6E-409C-BE32-E72D297353CC}">
                <c16:uniqueId val="{00000002-0159-424A-882F-499F065B70F7}"/>
              </c:ext>
            </c:extLst>
          </c:dPt>
          <c:dPt>
            <c:idx val="3"/>
            <c:bubble3D val="0"/>
            <c:extLst>
              <c:ext xmlns:c16="http://schemas.microsoft.com/office/drawing/2014/chart" uri="{C3380CC4-5D6E-409C-BE32-E72D297353CC}">
                <c16:uniqueId val="{00000003-0159-424A-882F-499F065B70F7}"/>
              </c:ext>
            </c:extLst>
          </c:dPt>
          <c:dPt>
            <c:idx val="4"/>
            <c:bubble3D val="0"/>
            <c:extLst>
              <c:ext xmlns:c16="http://schemas.microsoft.com/office/drawing/2014/chart" uri="{C3380CC4-5D6E-409C-BE32-E72D297353CC}">
                <c16:uniqueId val="{00000004-0159-424A-882F-499F065B70F7}"/>
              </c:ext>
            </c:extLst>
          </c:dPt>
          <c:dPt>
            <c:idx val="5"/>
            <c:bubble3D val="0"/>
            <c:extLst>
              <c:ext xmlns:c16="http://schemas.microsoft.com/office/drawing/2014/chart" uri="{C3380CC4-5D6E-409C-BE32-E72D297353CC}">
                <c16:uniqueId val="{00000005-0159-424A-882F-499F065B70F7}"/>
              </c:ext>
            </c:extLst>
          </c:dPt>
          <c:cat>
            <c:strRef>
              <c:f>'F18'!$A$11:$A$16</c:f>
              <c:strCache>
                <c:ptCount val="6"/>
                <c:pt idx="0">
                  <c:v>Sigal Uniqa Group Austria</c:v>
                </c:pt>
                <c:pt idx="1">
                  <c:v>Albsig</c:v>
                </c:pt>
                <c:pt idx="2">
                  <c:v>Eurosig</c:v>
                </c:pt>
                <c:pt idx="3">
                  <c:v>Sigma Interalbanian Vienna Insurance Group</c:v>
                </c:pt>
                <c:pt idx="4">
                  <c:v>Intersig Vienna Insurance Group</c:v>
                </c:pt>
                <c:pt idx="5">
                  <c:v>Insig</c:v>
                </c:pt>
              </c:strCache>
            </c:strRef>
          </c:cat>
          <c:val>
            <c:numRef>
              <c:f>'F18'!$B$11:$B$16</c:f>
              <c:numCache>
                <c:formatCode>_-* #,##0_-;\-* #,##0_-;_-* "-"??_-;_-@_-</c:formatCode>
                <c:ptCount val="6"/>
                <c:pt idx="0">
                  <c:v>973139.72863999999</c:v>
                </c:pt>
                <c:pt idx="1">
                  <c:v>765190.34646000003</c:v>
                </c:pt>
                <c:pt idx="2">
                  <c:v>732417.40422000003</c:v>
                </c:pt>
                <c:pt idx="3">
                  <c:v>667350.33516999998</c:v>
                </c:pt>
                <c:pt idx="4">
                  <c:v>455651.89726999996</c:v>
                </c:pt>
                <c:pt idx="5">
                  <c:v>389521.19320000004</c:v>
                </c:pt>
              </c:numCache>
            </c:numRef>
          </c:val>
          <c:extLst>
            <c:ext xmlns:c16="http://schemas.microsoft.com/office/drawing/2014/chart" uri="{C3380CC4-5D6E-409C-BE32-E72D297353CC}">
              <c16:uniqueId val="{00000006-0159-424A-882F-499F065B70F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3007287079807587"/>
          <c:y val="0.27800886201873332"/>
          <c:w val="0.47645011826688188"/>
          <c:h val="0.53112140803579189"/>
        </c:manualLayout>
      </c:layout>
      <c:pie3DChart>
        <c:varyColors val="1"/>
        <c:ser>
          <c:idx val="0"/>
          <c:order val="0"/>
          <c:spPr>
            <a:gradFill rotWithShape="0">
              <a:gsLst>
                <a:gs pos="0">
                  <a:srgbClr val="800000"/>
                </a:gs>
                <a:gs pos="100000">
                  <a:srgbClr val="C0C0C0"/>
                </a:gs>
              </a:gsLst>
              <a:lin ang="5400000" scaled="1"/>
            </a:gradFill>
            <a:ln w="25400">
              <a:noFill/>
            </a:ln>
          </c:spPr>
          <c:explosion val="10"/>
          <c:dPt>
            <c:idx val="0"/>
            <c:bubble3D val="0"/>
            <c:extLst>
              <c:ext xmlns:c16="http://schemas.microsoft.com/office/drawing/2014/chart" uri="{C3380CC4-5D6E-409C-BE32-E72D297353CC}">
                <c16:uniqueId val="{00000000-BAF5-41E3-8D3B-92C26C27E928}"/>
              </c:ext>
            </c:extLst>
          </c:dPt>
          <c:dPt>
            <c:idx val="1"/>
            <c:bubble3D val="0"/>
            <c:extLst>
              <c:ext xmlns:c16="http://schemas.microsoft.com/office/drawing/2014/chart" uri="{C3380CC4-5D6E-409C-BE32-E72D297353CC}">
                <c16:uniqueId val="{00000001-BAF5-41E3-8D3B-92C26C27E928}"/>
              </c:ext>
            </c:extLst>
          </c:dPt>
          <c:dPt>
            <c:idx val="2"/>
            <c:bubble3D val="0"/>
            <c:extLst>
              <c:ext xmlns:c16="http://schemas.microsoft.com/office/drawing/2014/chart" uri="{C3380CC4-5D6E-409C-BE32-E72D297353CC}">
                <c16:uniqueId val="{00000002-BAF5-41E3-8D3B-92C26C27E928}"/>
              </c:ext>
            </c:extLst>
          </c:dPt>
          <c:dPt>
            <c:idx val="3"/>
            <c:bubble3D val="0"/>
            <c:extLst>
              <c:ext xmlns:c16="http://schemas.microsoft.com/office/drawing/2014/chart" uri="{C3380CC4-5D6E-409C-BE32-E72D297353CC}">
                <c16:uniqueId val="{00000003-BAF5-41E3-8D3B-92C26C27E928}"/>
              </c:ext>
            </c:extLst>
          </c:dPt>
          <c:dPt>
            <c:idx val="4"/>
            <c:bubble3D val="0"/>
            <c:extLst>
              <c:ext xmlns:c16="http://schemas.microsoft.com/office/drawing/2014/chart" uri="{C3380CC4-5D6E-409C-BE32-E72D297353CC}">
                <c16:uniqueId val="{00000004-BAF5-41E3-8D3B-92C26C27E928}"/>
              </c:ext>
            </c:extLst>
          </c:dPt>
          <c:dPt>
            <c:idx val="5"/>
            <c:bubble3D val="0"/>
            <c:extLst>
              <c:ext xmlns:c16="http://schemas.microsoft.com/office/drawing/2014/chart" uri="{C3380CC4-5D6E-409C-BE32-E72D297353CC}">
                <c16:uniqueId val="{00000005-BAF5-41E3-8D3B-92C26C27E928}"/>
              </c:ext>
            </c:extLst>
          </c:dPt>
          <c:dLbls>
            <c:dLbl>
              <c:idx val="0"/>
              <c:layout>
                <c:manualLayout>
                  <c:x val="6.1818760636951117E-2"/>
                  <c:y val="-8.857675369074052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AF5-41E3-8D3B-92C26C27E928}"/>
                </c:ext>
              </c:extLst>
            </c:dLbl>
            <c:dLbl>
              <c:idx val="1"/>
              <c:layout>
                <c:manualLayout>
                  <c:x val="4.3607893725145792E-2"/>
                  <c:y val="-7.614630118792026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AF5-41E3-8D3B-92C26C27E928}"/>
                </c:ext>
              </c:extLst>
            </c:dLbl>
            <c:dLbl>
              <c:idx val="2"/>
              <c:layout>
                <c:manualLayout>
                  <c:x val="9.5176583939665771E-2"/>
                  <c:y val="5.252611058472463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AF5-41E3-8D3B-92C26C27E928}"/>
                </c:ext>
              </c:extLst>
            </c:dLbl>
            <c:dLbl>
              <c:idx val="3"/>
              <c:layout>
                <c:manualLayout>
                  <c:x val="-3.1037639148896051E-2"/>
                  <c:y val="0.1190761937766296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AF5-41E3-8D3B-92C26C27E928}"/>
                </c:ext>
              </c:extLst>
            </c:dLbl>
            <c:dLbl>
              <c:idx val="4"/>
              <c:layout>
                <c:manualLayout>
                  <c:x val="-3.7295597736349682E-2"/>
                  <c:y val="3.122704352316673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AF5-41E3-8D3B-92C26C27E928}"/>
                </c:ext>
              </c:extLst>
            </c:dLbl>
            <c:dLbl>
              <c:idx val="5"/>
              <c:layout>
                <c:manualLayout>
                  <c:x val="-6.7209793205071588E-2"/>
                  <c:y val="-5.062212465770050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AF5-41E3-8D3B-92C26C27E928}"/>
                </c:ext>
              </c:extLst>
            </c:dLbl>
            <c:dLbl>
              <c:idx val="6"/>
              <c:layout>
                <c:manualLayout>
                  <c:x val="4.8331857715061897E-2"/>
                  <c:y val="-0.1461208989563969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AF5-41E3-8D3B-92C26C27E928}"/>
                </c:ext>
              </c:extLst>
            </c:dLbl>
            <c:dLbl>
              <c:idx val="7"/>
              <c:layout>
                <c:manualLayout>
                  <c:x val="0.10627478078256473"/>
                  <c:y val="-6.680438349048228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AF5-41E3-8D3B-92C26C27E928}"/>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'F18'!$A$11:$A$16</c:f>
              <c:strCache>
                <c:ptCount val="6"/>
                <c:pt idx="0">
                  <c:v>Sigal Uniqa Group Austria</c:v>
                </c:pt>
                <c:pt idx="1">
                  <c:v>Albsig</c:v>
                </c:pt>
                <c:pt idx="2">
                  <c:v>Eurosig</c:v>
                </c:pt>
                <c:pt idx="3">
                  <c:v>Sigma Interalbanian Vienna Insurance Group</c:v>
                </c:pt>
                <c:pt idx="4">
                  <c:v>Intersig Vienna Insurance Group</c:v>
                </c:pt>
                <c:pt idx="5">
                  <c:v>Insig</c:v>
                </c:pt>
              </c:strCache>
            </c:strRef>
          </c:cat>
          <c:val>
            <c:numRef>
              <c:f>'F18'!$C$11:$C$16</c:f>
              <c:numCache>
                <c:formatCode>_-* #,##0_-;\-* #,##0_-;_-* "-"??_-;_-@_-</c:formatCode>
                <c:ptCount val="6"/>
                <c:pt idx="0">
                  <c:v>1106740.5692799999</c:v>
                </c:pt>
                <c:pt idx="1">
                  <c:v>862334.01738999994</c:v>
                </c:pt>
                <c:pt idx="2">
                  <c:v>835937.16622000001</c:v>
                </c:pt>
                <c:pt idx="3">
                  <c:v>753227.77633000002</c:v>
                </c:pt>
                <c:pt idx="4">
                  <c:v>517698.32198000001</c:v>
                </c:pt>
                <c:pt idx="5">
                  <c:v>439912.11859999999</c:v>
                </c:pt>
              </c:numCache>
            </c:numRef>
          </c:val>
          <c:extLst>
            <c:ext xmlns:c16="http://schemas.microsoft.com/office/drawing/2014/chart" uri="{C3380CC4-5D6E-409C-BE32-E72D297353CC}">
              <c16:uniqueId val="{00000008-BAF5-41E3-8D3B-92C26C27E92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3007287079807587"/>
          <c:y val="0.27800886201873332"/>
          <c:w val="0.47645011826688188"/>
          <c:h val="0.53112140803579189"/>
        </c:manualLayout>
      </c:layout>
      <c:pie3DChart>
        <c:varyColors val="1"/>
        <c:ser>
          <c:idx val="0"/>
          <c:order val="0"/>
          <c:spPr>
            <a:gradFill rotWithShape="0">
              <a:gsLst>
                <a:gs pos="0">
                  <a:srgbClr val="800000"/>
                </a:gs>
                <a:gs pos="100000">
                  <a:srgbClr val="C0C0C0"/>
                </a:gs>
              </a:gsLst>
              <a:lin ang="5400000" scaled="1"/>
            </a:gradFill>
            <a:ln w="25400">
              <a:noFill/>
            </a:ln>
          </c:spPr>
          <c:explosion val="10"/>
          <c:dPt>
            <c:idx val="0"/>
            <c:bubble3D val="0"/>
            <c:extLst>
              <c:ext xmlns:c16="http://schemas.microsoft.com/office/drawing/2014/chart" uri="{C3380CC4-5D6E-409C-BE32-E72D297353CC}">
                <c16:uniqueId val="{00000000-1160-494D-A1C3-743A8EEF0C0A}"/>
              </c:ext>
            </c:extLst>
          </c:dPt>
          <c:dPt>
            <c:idx val="1"/>
            <c:bubble3D val="0"/>
            <c:extLst>
              <c:ext xmlns:c16="http://schemas.microsoft.com/office/drawing/2014/chart" uri="{C3380CC4-5D6E-409C-BE32-E72D297353CC}">
                <c16:uniqueId val="{00000001-1160-494D-A1C3-743A8EEF0C0A}"/>
              </c:ext>
            </c:extLst>
          </c:dPt>
          <c:dPt>
            <c:idx val="2"/>
            <c:bubble3D val="0"/>
            <c:extLst>
              <c:ext xmlns:c16="http://schemas.microsoft.com/office/drawing/2014/chart" uri="{C3380CC4-5D6E-409C-BE32-E72D297353CC}">
                <c16:uniqueId val="{00000002-1160-494D-A1C3-743A8EEF0C0A}"/>
              </c:ext>
            </c:extLst>
          </c:dPt>
          <c:dPt>
            <c:idx val="3"/>
            <c:bubble3D val="0"/>
            <c:extLst>
              <c:ext xmlns:c16="http://schemas.microsoft.com/office/drawing/2014/chart" uri="{C3380CC4-5D6E-409C-BE32-E72D297353CC}">
                <c16:uniqueId val="{00000003-1160-494D-A1C3-743A8EEF0C0A}"/>
              </c:ext>
            </c:extLst>
          </c:dPt>
          <c:dPt>
            <c:idx val="4"/>
            <c:bubble3D val="0"/>
            <c:extLst>
              <c:ext xmlns:c16="http://schemas.microsoft.com/office/drawing/2014/chart" uri="{C3380CC4-5D6E-409C-BE32-E72D297353CC}">
                <c16:uniqueId val="{00000004-1160-494D-A1C3-743A8EEF0C0A}"/>
              </c:ext>
            </c:extLst>
          </c:dPt>
          <c:dPt>
            <c:idx val="5"/>
            <c:bubble3D val="0"/>
            <c:extLst>
              <c:ext xmlns:c16="http://schemas.microsoft.com/office/drawing/2014/chart" uri="{C3380CC4-5D6E-409C-BE32-E72D297353CC}">
                <c16:uniqueId val="{00000005-1160-494D-A1C3-743A8EEF0C0A}"/>
              </c:ext>
            </c:extLst>
          </c:dPt>
          <c:dLbls>
            <c:dLbl>
              <c:idx val="0"/>
              <c:layout>
                <c:manualLayout>
                  <c:x val="6.1818760636951117E-2"/>
                  <c:y val="-8.857675369074052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160-494D-A1C3-743A8EEF0C0A}"/>
                </c:ext>
              </c:extLst>
            </c:dLbl>
            <c:dLbl>
              <c:idx val="1"/>
              <c:layout>
                <c:manualLayout>
                  <c:x val="4.3607893725145792E-2"/>
                  <c:y val="-7.614630118792026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160-494D-A1C3-743A8EEF0C0A}"/>
                </c:ext>
              </c:extLst>
            </c:dLbl>
            <c:dLbl>
              <c:idx val="2"/>
              <c:layout>
                <c:manualLayout>
                  <c:x val="9.5176583939665771E-2"/>
                  <c:y val="5.252611058472463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160-494D-A1C3-743A8EEF0C0A}"/>
                </c:ext>
              </c:extLst>
            </c:dLbl>
            <c:dLbl>
              <c:idx val="3"/>
              <c:layout>
                <c:manualLayout>
                  <c:x val="-3.1037639148896051E-2"/>
                  <c:y val="0.1190761937766296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160-494D-A1C3-743A8EEF0C0A}"/>
                </c:ext>
              </c:extLst>
            </c:dLbl>
            <c:dLbl>
              <c:idx val="4"/>
              <c:layout>
                <c:manualLayout>
                  <c:x val="-3.7295597736349682E-2"/>
                  <c:y val="3.122704352316673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160-494D-A1C3-743A8EEF0C0A}"/>
                </c:ext>
              </c:extLst>
            </c:dLbl>
            <c:dLbl>
              <c:idx val="5"/>
              <c:layout>
                <c:manualLayout>
                  <c:x val="-6.7209793205071588E-2"/>
                  <c:y val="-5.062212465770050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160-494D-A1C3-743A8EEF0C0A}"/>
                </c:ext>
              </c:extLst>
            </c:dLbl>
            <c:dLbl>
              <c:idx val="6"/>
              <c:layout>
                <c:manualLayout>
                  <c:x val="4.8331857715061897E-2"/>
                  <c:y val="-0.1461208989563969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160-494D-A1C3-743A8EEF0C0A}"/>
                </c:ext>
              </c:extLst>
            </c:dLbl>
            <c:dLbl>
              <c:idx val="7"/>
              <c:layout>
                <c:manualLayout>
                  <c:x val="0.10627478078256473"/>
                  <c:y val="-6.680438349048228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160-494D-A1C3-743A8EEF0C0A}"/>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'F18'!$A$11:$A$16</c:f>
              <c:strCache>
                <c:ptCount val="6"/>
                <c:pt idx="0">
                  <c:v>Sigal Uniqa Group Austria</c:v>
                </c:pt>
                <c:pt idx="1">
                  <c:v>Albsig</c:v>
                </c:pt>
                <c:pt idx="2">
                  <c:v>Eurosig</c:v>
                </c:pt>
                <c:pt idx="3">
                  <c:v>Sigma Interalbanian Vienna Insurance Group</c:v>
                </c:pt>
                <c:pt idx="4">
                  <c:v>Intersig Vienna Insurance Group</c:v>
                </c:pt>
                <c:pt idx="5">
                  <c:v>Insig</c:v>
                </c:pt>
              </c:strCache>
            </c:strRef>
          </c:cat>
          <c:val>
            <c:numRef>
              <c:f>'F18'!$C$11:$C$16</c:f>
              <c:numCache>
                <c:formatCode>_-* #,##0_-;\-* #,##0_-;_-* "-"??_-;_-@_-</c:formatCode>
                <c:ptCount val="6"/>
                <c:pt idx="0">
                  <c:v>1106740.5692799999</c:v>
                </c:pt>
                <c:pt idx="1">
                  <c:v>862334.01738999994</c:v>
                </c:pt>
                <c:pt idx="2">
                  <c:v>835937.16622000001</c:v>
                </c:pt>
                <c:pt idx="3">
                  <c:v>753227.77633000002</c:v>
                </c:pt>
                <c:pt idx="4">
                  <c:v>517698.32198000001</c:v>
                </c:pt>
                <c:pt idx="5">
                  <c:v>439912.11859999999</c:v>
                </c:pt>
              </c:numCache>
            </c:numRef>
          </c:val>
          <c:extLst>
            <c:ext xmlns:c16="http://schemas.microsoft.com/office/drawing/2014/chart" uri="{C3380CC4-5D6E-409C-BE32-E72D297353CC}">
              <c16:uniqueId val="{00000008-1160-494D-A1C3-743A8EEF0C0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481344162688327"/>
          <c:y val="8.7686753441534093E-2"/>
          <c:w val="0.34829738492545348"/>
          <c:h val="0.8591335494827852"/>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2BA8-4AD2-B84A-1F91E335D0AA}"/>
              </c:ext>
            </c:extLst>
          </c:dPt>
          <c:dPt>
            <c:idx val="1"/>
            <c:bubble3D val="0"/>
            <c:spPr>
              <a:solidFill>
                <a:schemeClr val="bg1">
                  <a:lumMod val="85000"/>
                </a:schemeClr>
              </a:solidFill>
              <a:ln w="25400">
                <a:noFill/>
              </a:ln>
            </c:spPr>
            <c:extLst>
              <c:ext xmlns:c16="http://schemas.microsoft.com/office/drawing/2014/chart" uri="{C3380CC4-5D6E-409C-BE32-E72D297353CC}">
                <c16:uniqueId val="{00000001-2BA8-4AD2-B84A-1F91E335D0AA}"/>
              </c:ext>
            </c:extLst>
          </c:dPt>
          <c:dPt>
            <c:idx val="2"/>
            <c:bubble3D val="0"/>
            <c:spPr>
              <a:solidFill>
                <a:schemeClr val="tx2">
                  <a:lumMod val="40000"/>
                  <a:lumOff val="60000"/>
                </a:schemeClr>
              </a:solidFill>
              <a:ln w="25400">
                <a:noFill/>
              </a:ln>
            </c:spPr>
            <c:extLst>
              <c:ext xmlns:c16="http://schemas.microsoft.com/office/drawing/2014/chart" uri="{C3380CC4-5D6E-409C-BE32-E72D297353CC}">
                <c16:uniqueId val="{00000002-2BA8-4AD2-B84A-1F91E335D0AA}"/>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3-2BA8-4AD2-B84A-1F91E335D0AA}"/>
              </c:ext>
            </c:extLst>
          </c:dPt>
          <c:dPt>
            <c:idx val="4"/>
            <c:bubble3D val="0"/>
            <c:spPr>
              <a:solidFill>
                <a:schemeClr val="accent5">
                  <a:lumMod val="40000"/>
                  <a:lumOff val="60000"/>
                </a:schemeClr>
              </a:solidFill>
              <a:ln w="25400">
                <a:noFill/>
              </a:ln>
            </c:spPr>
            <c:extLst>
              <c:ext xmlns:c16="http://schemas.microsoft.com/office/drawing/2014/chart" uri="{C3380CC4-5D6E-409C-BE32-E72D297353CC}">
                <c16:uniqueId val="{00000004-2BA8-4AD2-B84A-1F91E335D0AA}"/>
              </c:ext>
            </c:extLst>
          </c:dPt>
          <c:dPt>
            <c:idx val="5"/>
            <c:bubble3D val="0"/>
            <c:spPr>
              <a:solidFill>
                <a:schemeClr val="bg2">
                  <a:lumMod val="75000"/>
                </a:schemeClr>
              </a:solidFill>
              <a:ln w="25400">
                <a:noFill/>
              </a:ln>
            </c:spPr>
            <c:extLst>
              <c:ext xmlns:c16="http://schemas.microsoft.com/office/drawing/2014/chart" uri="{C3380CC4-5D6E-409C-BE32-E72D297353CC}">
                <c16:uniqueId val="{00000005-2BA8-4AD2-B84A-1F91E335D0AA}"/>
              </c:ext>
            </c:extLst>
          </c:dPt>
          <c:dPt>
            <c:idx val="6"/>
            <c:bubble3D val="0"/>
            <c:spPr>
              <a:solidFill>
                <a:schemeClr val="accent1">
                  <a:lumMod val="40000"/>
                  <a:lumOff val="60000"/>
                </a:schemeClr>
              </a:solidFill>
              <a:ln w="25400">
                <a:noFill/>
              </a:ln>
            </c:spPr>
            <c:extLst>
              <c:ext xmlns:c16="http://schemas.microsoft.com/office/drawing/2014/chart" uri="{C3380CC4-5D6E-409C-BE32-E72D297353CC}">
                <c16:uniqueId val="{00000006-2BA8-4AD2-B84A-1F91E335D0AA}"/>
              </c:ext>
            </c:extLst>
          </c:dPt>
          <c:dPt>
            <c:idx val="7"/>
            <c:bubble3D val="0"/>
            <c:spPr>
              <a:solidFill>
                <a:schemeClr val="accent2">
                  <a:lumMod val="40000"/>
                  <a:lumOff val="60000"/>
                </a:schemeClr>
              </a:solidFill>
              <a:ln w="25400">
                <a:noFill/>
              </a:ln>
            </c:spPr>
            <c:extLst>
              <c:ext xmlns:c16="http://schemas.microsoft.com/office/drawing/2014/chart" uri="{C3380CC4-5D6E-409C-BE32-E72D297353CC}">
                <c16:uniqueId val="{00000007-2BA8-4AD2-B84A-1F91E335D0AA}"/>
              </c:ext>
            </c:extLst>
          </c:dPt>
          <c:dLbls>
            <c:dLbl>
              <c:idx val="0"/>
              <c:layout>
                <c:manualLayout>
                  <c:x val="9.6882690935493163E-2"/>
                  <c:y val="-0.1390425608563635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BA8-4AD2-B84A-1F91E335D0AA}"/>
                </c:ext>
              </c:extLst>
            </c:dLbl>
            <c:dLbl>
              <c:idx val="1"/>
              <c:layout>
                <c:manualLayout>
                  <c:x val="0.12919494761088091"/>
                  <c:y val="1.61239256857598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BA8-4AD2-B84A-1F91E335D0AA}"/>
                </c:ext>
              </c:extLst>
            </c:dLbl>
            <c:dLbl>
              <c:idx val="2"/>
              <c:layout>
                <c:manualLayout>
                  <c:x val="0.16512499530563449"/>
                  <c:y val="7.417631619576954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BA8-4AD2-B84A-1F91E335D0AA}"/>
                </c:ext>
              </c:extLst>
            </c:dLbl>
            <c:dLbl>
              <c:idx val="3"/>
              <c:layout>
                <c:manualLayout>
                  <c:x val="-0.20905185277037225"/>
                  <c:y val="7.123509561304837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BA8-4AD2-B84A-1F91E335D0AA}"/>
                </c:ext>
              </c:extLst>
            </c:dLbl>
            <c:dLbl>
              <c:idx val="4"/>
              <c:layout>
                <c:manualLayout>
                  <c:x val="-0.12994287478771036"/>
                  <c:y val="8.514806237455611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BA8-4AD2-B84A-1F91E335D0AA}"/>
                </c:ext>
              </c:extLst>
            </c:dLbl>
            <c:dLbl>
              <c:idx val="5"/>
              <c:layout>
                <c:manualLayout>
                  <c:x val="-7.1707038210048868E-2"/>
                  <c:y val="-5.538014715373697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BA8-4AD2-B84A-1F91E335D0AA}"/>
                </c:ext>
              </c:extLst>
            </c:dLbl>
            <c:dLbl>
              <c:idx val="6"/>
              <c:layout>
                <c:manualLayout>
                  <c:x val="-5.5481808812054334E-2"/>
                  <c:y val="-8.659646955895218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BA8-4AD2-B84A-1F91E335D0AA}"/>
                </c:ext>
              </c:extLst>
            </c:dLbl>
            <c:dLbl>
              <c:idx val="7"/>
              <c:layout>
                <c:manualLayout>
                  <c:x val="-6.7369334738669559E-2"/>
                  <c:y val="-0.103938721945471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BA8-4AD2-B84A-1F91E335D0AA}"/>
                </c:ext>
              </c:extLst>
            </c:dLbl>
            <c:dLbl>
              <c:idx val="8"/>
              <c:layout>
                <c:manualLayout>
                  <c:x val="1.3490725126475561E-2"/>
                  <c:y val="-0.1323155216284987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2BA8-4AD2-B84A-1F91E335D0AA}"/>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'F18'!$A$11:$A$18</c:f>
              <c:strCache>
                <c:ptCount val="8"/>
                <c:pt idx="0">
                  <c:v>Sigal Uniqa Group Austria</c:v>
                </c:pt>
                <c:pt idx="1">
                  <c:v>Albsig</c:v>
                </c:pt>
                <c:pt idx="2">
                  <c:v>Eurosig</c:v>
                </c:pt>
                <c:pt idx="3">
                  <c:v>Sigma Interalbanian Vienna Insurance Group</c:v>
                </c:pt>
                <c:pt idx="4">
                  <c:v>Intersig Vienna Insurance Group</c:v>
                </c:pt>
                <c:pt idx="5">
                  <c:v>Insig</c:v>
                </c:pt>
                <c:pt idx="6">
                  <c:v>Ansig </c:v>
                </c:pt>
                <c:pt idx="7">
                  <c:v>Atlantik </c:v>
                </c:pt>
              </c:strCache>
            </c:strRef>
          </c:cat>
          <c:val>
            <c:numRef>
              <c:f>'F18'!$B$11:$B$18</c:f>
              <c:numCache>
                <c:formatCode>_-* #,##0_-;\-* #,##0_-;_-* "-"??_-;_-@_-</c:formatCode>
                <c:ptCount val="8"/>
                <c:pt idx="0">
                  <c:v>973139.72863999999</c:v>
                </c:pt>
                <c:pt idx="1">
                  <c:v>765190.34646000003</c:v>
                </c:pt>
                <c:pt idx="2">
                  <c:v>732417.40422000003</c:v>
                </c:pt>
                <c:pt idx="3">
                  <c:v>667350.33516999998</c:v>
                </c:pt>
                <c:pt idx="4">
                  <c:v>455651.89726999996</c:v>
                </c:pt>
                <c:pt idx="5">
                  <c:v>389521.19320000004</c:v>
                </c:pt>
                <c:pt idx="6">
                  <c:v>360024.53604000004</c:v>
                </c:pt>
                <c:pt idx="7">
                  <c:v>308864.84789000003</c:v>
                </c:pt>
              </c:numCache>
            </c:numRef>
          </c:val>
          <c:extLst>
            <c:ext xmlns:c16="http://schemas.microsoft.com/office/drawing/2014/chart" uri="{C3380CC4-5D6E-409C-BE32-E72D297353CC}">
              <c16:uniqueId val="{00000009-2BA8-4AD2-B84A-1F91E335D0AA}"/>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30985254850775"/>
          <c:y val="2.6235003886316787E-2"/>
          <c:w val="0.33821562751497358"/>
          <c:h val="0.94612906145352527"/>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DF81-4557-83C5-17BBBC9B5235}"/>
              </c:ext>
            </c:extLst>
          </c:dPt>
          <c:dPt>
            <c:idx val="1"/>
            <c:bubble3D val="0"/>
            <c:spPr>
              <a:solidFill>
                <a:schemeClr val="bg1">
                  <a:lumMod val="85000"/>
                </a:schemeClr>
              </a:solidFill>
              <a:ln w="25400">
                <a:noFill/>
              </a:ln>
            </c:spPr>
            <c:extLst>
              <c:ext xmlns:c16="http://schemas.microsoft.com/office/drawing/2014/chart" uri="{C3380CC4-5D6E-409C-BE32-E72D297353CC}">
                <c16:uniqueId val="{00000001-DF81-4557-83C5-17BBBC9B5235}"/>
              </c:ext>
            </c:extLst>
          </c:dPt>
          <c:dPt>
            <c:idx val="2"/>
            <c:bubble3D val="0"/>
            <c:spPr>
              <a:solidFill>
                <a:schemeClr val="tx2">
                  <a:lumMod val="40000"/>
                  <a:lumOff val="60000"/>
                </a:schemeClr>
              </a:solidFill>
              <a:ln w="25400">
                <a:noFill/>
              </a:ln>
            </c:spPr>
            <c:extLst>
              <c:ext xmlns:c16="http://schemas.microsoft.com/office/drawing/2014/chart" uri="{C3380CC4-5D6E-409C-BE32-E72D297353CC}">
                <c16:uniqueId val="{00000002-DF81-4557-83C5-17BBBC9B5235}"/>
              </c:ext>
            </c:extLst>
          </c:dPt>
          <c:dPt>
            <c:idx val="3"/>
            <c:bubble3D val="0"/>
            <c:spPr>
              <a:solidFill>
                <a:schemeClr val="accent5">
                  <a:lumMod val="40000"/>
                  <a:lumOff val="60000"/>
                </a:schemeClr>
              </a:solidFill>
              <a:ln w="25400">
                <a:noFill/>
              </a:ln>
            </c:spPr>
            <c:extLst>
              <c:ext xmlns:c16="http://schemas.microsoft.com/office/drawing/2014/chart" uri="{C3380CC4-5D6E-409C-BE32-E72D297353CC}">
                <c16:uniqueId val="{00000003-DF81-4557-83C5-17BBBC9B5235}"/>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4-DF81-4557-83C5-17BBBC9B5235}"/>
              </c:ext>
            </c:extLst>
          </c:dPt>
          <c:dPt>
            <c:idx val="5"/>
            <c:bubble3D val="0"/>
            <c:spPr>
              <a:solidFill>
                <a:schemeClr val="accent1">
                  <a:lumMod val="40000"/>
                  <a:lumOff val="60000"/>
                </a:schemeClr>
              </a:solidFill>
              <a:ln w="25400">
                <a:noFill/>
              </a:ln>
            </c:spPr>
            <c:extLst>
              <c:ext xmlns:c16="http://schemas.microsoft.com/office/drawing/2014/chart" uri="{C3380CC4-5D6E-409C-BE32-E72D297353CC}">
                <c16:uniqueId val="{00000005-DF81-4557-83C5-17BBBC9B5235}"/>
              </c:ext>
            </c:extLst>
          </c:dPt>
          <c:dPt>
            <c:idx val="6"/>
            <c:bubble3D val="0"/>
            <c:spPr>
              <a:solidFill>
                <a:schemeClr val="bg2">
                  <a:lumMod val="75000"/>
                </a:schemeClr>
              </a:solidFill>
              <a:ln w="25400">
                <a:noFill/>
              </a:ln>
            </c:spPr>
            <c:extLst>
              <c:ext xmlns:c16="http://schemas.microsoft.com/office/drawing/2014/chart" uri="{C3380CC4-5D6E-409C-BE32-E72D297353CC}">
                <c16:uniqueId val="{00000006-DF81-4557-83C5-17BBBC9B5235}"/>
              </c:ext>
            </c:extLst>
          </c:dPt>
          <c:dPt>
            <c:idx val="7"/>
            <c:bubble3D val="0"/>
            <c:spPr>
              <a:solidFill>
                <a:schemeClr val="accent2">
                  <a:lumMod val="40000"/>
                  <a:lumOff val="60000"/>
                </a:schemeClr>
              </a:solidFill>
              <a:ln w="25400">
                <a:noFill/>
              </a:ln>
            </c:spPr>
            <c:extLst>
              <c:ext xmlns:c16="http://schemas.microsoft.com/office/drawing/2014/chart" uri="{C3380CC4-5D6E-409C-BE32-E72D297353CC}">
                <c16:uniqueId val="{00000007-DF81-4557-83C5-17BBBC9B5235}"/>
              </c:ext>
            </c:extLst>
          </c:dPt>
          <c:dLbls>
            <c:dLbl>
              <c:idx val="0"/>
              <c:layout>
                <c:manualLayout>
                  <c:x val="0.13577876725347698"/>
                  <c:y val="-7.133541496968051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F81-4557-83C5-17BBBC9B5235}"/>
                </c:ext>
              </c:extLst>
            </c:dLbl>
            <c:dLbl>
              <c:idx val="1"/>
              <c:layout>
                <c:manualLayout>
                  <c:x val="0.15660224290145541"/>
                  <c:y val="-8.764051045343475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F81-4557-83C5-17BBBC9B5235}"/>
                </c:ext>
              </c:extLst>
            </c:dLbl>
            <c:dLbl>
              <c:idx val="2"/>
              <c:layout>
                <c:manualLayout>
                  <c:x val="0.16913644654202509"/>
                  <c:y val="4.924472802968594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F81-4557-83C5-17BBBC9B5235}"/>
                </c:ext>
              </c:extLst>
            </c:dLbl>
            <c:dLbl>
              <c:idx val="3"/>
              <c:layout>
                <c:manualLayout>
                  <c:x val="-0.1645763925117989"/>
                  <c:y val="7.654855643044619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F81-4557-83C5-17BBBC9B5235}"/>
                </c:ext>
              </c:extLst>
            </c:dLbl>
            <c:dLbl>
              <c:idx val="4"/>
              <c:layout>
                <c:manualLayout>
                  <c:x val="-0.12769105710784612"/>
                  <c:y val="8.295139831658973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F81-4557-83C5-17BBBC9B5235}"/>
                </c:ext>
              </c:extLst>
            </c:dLbl>
            <c:dLbl>
              <c:idx val="5"/>
              <c:layout>
                <c:manualLayout>
                  <c:x val="-0.10418968815338761"/>
                  <c:y val="-1.613946963526111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F81-4557-83C5-17BBBC9B5235}"/>
                </c:ext>
              </c:extLst>
            </c:dLbl>
            <c:dLbl>
              <c:idx val="6"/>
              <c:layout>
                <c:manualLayout>
                  <c:x val="-0.11807804455875989"/>
                  <c:y val="-1.512897094759708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F81-4557-83C5-17BBBC9B5235}"/>
                </c:ext>
              </c:extLst>
            </c:dLbl>
            <c:dLbl>
              <c:idx val="7"/>
              <c:layout>
                <c:manualLayout>
                  <c:x val="-0.11286703953993424"/>
                  <c:y val="-3.405783328808036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F81-4557-83C5-17BBBC9B5235}"/>
                </c:ext>
              </c:extLst>
            </c:dLbl>
            <c:dLbl>
              <c:idx val="8"/>
              <c:layout>
                <c:manualLayout>
                  <c:x val="2.7164507662348653E-2"/>
                  <c:y val="-9.405255878285032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DF81-4557-83C5-17BBBC9B5235}"/>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'F18'!$A$11:$A$18</c:f>
              <c:strCache>
                <c:ptCount val="8"/>
                <c:pt idx="0">
                  <c:v>Sigal Uniqa Group Austria</c:v>
                </c:pt>
                <c:pt idx="1">
                  <c:v>Albsig</c:v>
                </c:pt>
                <c:pt idx="2">
                  <c:v>Eurosig</c:v>
                </c:pt>
                <c:pt idx="3">
                  <c:v>Sigma Interalbanian Vienna Insurance Group</c:v>
                </c:pt>
                <c:pt idx="4">
                  <c:v>Intersig Vienna Insurance Group</c:v>
                </c:pt>
                <c:pt idx="5">
                  <c:v>Insig</c:v>
                </c:pt>
                <c:pt idx="6">
                  <c:v>Ansig </c:v>
                </c:pt>
                <c:pt idx="7">
                  <c:v>Atlantik </c:v>
                </c:pt>
              </c:strCache>
            </c:strRef>
          </c:cat>
          <c:val>
            <c:numRef>
              <c:f>'F18'!$C$11:$C$18</c:f>
              <c:numCache>
                <c:formatCode>_-* #,##0_-;\-* #,##0_-;_-* "-"??_-;_-@_-</c:formatCode>
                <c:ptCount val="8"/>
                <c:pt idx="0">
                  <c:v>1106740.5692799999</c:v>
                </c:pt>
                <c:pt idx="1">
                  <c:v>862334.01738999994</c:v>
                </c:pt>
                <c:pt idx="2">
                  <c:v>835937.16622000001</c:v>
                </c:pt>
                <c:pt idx="3">
                  <c:v>753227.77633000002</c:v>
                </c:pt>
                <c:pt idx="4">
                  <c:v>517698.32198000001</c:v>
                </c:pt>
                <c:pt idx="5">
                  <c:v>439912.11859999999</c:v>
                </c:pt>
                <c:pt idx="6">
                  <c:v>406653.73457999999</c:v>
                </c:pt>
                <c:pt idx="7">
                  <c:v>352307.78654</c:v>
                </c:pt>
              </c:numCache>
            </c:numRef>
          </c:val>
          <c:extLst>
            <c:ext xmlns:c16="http://schemas.microsoft.com/office/drawing/2014/chart" uri="{C3380CC4-5D6E-409C-BE32-E72D297353CC}">
              <c16:uniqueId val="{00000009-DF81-4557-83C5-17BBBC9B5235}"/>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5925970579066432"/>
          <c:y val="0.28270158681758811"/>
          <c:w val="0.44620888139481979"/>
          <c:h val="0.51898948027706449"/>
        </c:manualLayout>
      </c:layout>
      <c:pie3DChart>
        <c:varyColors val="1"/>
        <c:ser>
          <c:idx val="0"/>
          <c:order val="0"/>
          <c:spPr>
            <a:gradFill rotWithShape="0">
              <a:gsLst>
                <a:gs pos="0">
                  <a:srgbClr val="800000"/>
                </a:gs>
                <a:gs pos="100000">
                  <a:srgbClr val="C0C0C0"/>
                </a:gs>
              </a:gsLst>
              <a:lin ang="5400000" scaled="1"/>
            </a:gradFill>
            <a:ln w="25400">
              <a:noFill/>
            </a:ln>
          </c:spPr>
          <c:explosion val="13"/>
          <c:dPt>
            <c:idx val="0"/>
            <c:bubble3D val="0"/>
            <c:extLst>
              <c:ext xmlns:c16="http://schemas.microsoft.com/office/drawing/2014/chart" uri="{C3380CC4-5D6E-409C-BE32-E72D297353CC}">
                <c16:uniqueId val="{00000000-1CAE-4E0F-9FBD-9A7D37F43F79}"/>
              </c:ext>
            </c:extLst>
          </c:dPt>
          <c:dPt>
            <c:idx val="1"/>
            <c:bubble3D val="0"/>
            <c:extLst>
              <c:ext xmlns:c16="http://schemas.microsoft.com/office/drawing/2014/chart" uri="{C3380CC4-5D6E-409C-BE32-E72D297353CC}">
                <c16:uniqueId val="{00000001-1CAE-4E0F-9FBD-9A7D37F43F79}"/>
              </c:ext>
            </c:extLst>
          </c:dPt>
          <c:dPt>
            <c:idx val="2"/>
            <c:bubble3D val="0"/>
            <c:extLst>
              <c:ext xmlns:c16="http://schemas.microsoft.com/office/drawing/2014/chart" uri="{C3380CC4-5D6E-409C-BE32-E72D297353CC}">
                <c16:uniqueId val="{00000002-1CAE-4E0F-9FBD-9A7D37F43F79}"/>
              </c:ext>
            </c:extLst>
          </c:dPt>
          <c:dPt>
            <c:idx val="3"/>
            <c:bubble3D val="0"/>
            <c:extLst>
              <c:ext xmlns:c16="http://schemas.microsoft.com/office/drawing/2014/chart" uri="{C3380CC4-5D6E-409C-BE32-E72D297353CC}">
                <c16:uniqueId val="{00000003-1CAE-4E0F-9FBD-9A7D37F43F79}"/>
              </c:ext>
            </c:extLst>
          </c:dPt>
          <c:dPt>
            <c:idx val="4"/>
            <c:bubble3D val="0"/>
            <c:extLst>
              <c:ext xmlns:c16="http://schemas.microsoft.com/office/drawing/2014/chart" uri="{C3380CC4-5D6E-409C-BE32-E72D297353CC}">
                <c16:uniqueId val="{00000004-1CAE-4E0F-9FBD-9A7D37F43F79}"/>
              </c:ext>
            </c:extLst>
          </c:dPt>
          <c:dPt>
            <c:idx val="5"/>
            <c:bubble3D val="0"/>
            <c:extLst>
              <c:ext xmlns:c16="http://schemas.microsoft.com/office/drawing/2014/chart" uri="{C3380CC4-5D6E-409C-BE32-E72D297353CC}">
                <c16:uniqueId val="{00000005-1CAE-4E0F-9FBD-9A7D37F43F79}"/>
              </c:ext>
            </c:extLst>
          </c:dPt>
          <c:dLbls>
            <c:dLbl>
              <c:idx val="0"/>
              <c:layout>
                <c:manualLayout>
                  <c:x val="9.8449809158471263E-2"/>
                  <c:y val="3.983432450690509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CAE-4E0F-9FBD-9A7D37F43F79}"/>
                </c:ext>
              </c:extLst>
            </c:dLbl>
            <c:dLbl>
              <c:idx val="1"/>
              <c:layout>
                <c:manualLayout>
                  <c:x val="-7.2856277580688941E-4"/>
                  <c:y val="8.859652037166762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CAE-4E0F-9FBD-9A7D37F43F79}"/>
                </c:ext>
              </c:extLst>
            </c:dLbl>
            <c:dLbl>
              <c:idx val="2"/>
              <c:layout>
                <c:manualLayout>
                  <c:x val="-7.0682227221597504E-2"/>
                  <c:y val="6.820204436470747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CAE-4E0F-9FBD-9A7D37F43F79}"/>
                </c:ext>
              </c:extLst>
            </c:dLbl>
            <c:dLbl>
              <c:idx val="3"/>
              <c:layout>
                <c:manualLayout>
                  <c:x val="-5.6426859620808317E-2"/>
                  <c:y val="4.870712839628704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CAE-4E0F-9FBD-9A7D37F43F79}"/>
                </c:ext>
              </c:extLst>
            </c:dLbl>
            <c:dLbl>
              <c:idx val="4"/>
              <c:layout>
                <c:manualLayout>
                  <c:x val="-0.106645911159426"/>
                  <c:y val="-8.202951120178331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CAE-4E0F-9FBD-9A7D37F43F79}"/>
                </c:ext>
              </c:extLst>
            </c:dLbl>
            <c:dLbl>
              <c:idx val="5"/>
              <c:layout>
                <c:manualLayout>
                  <c:x val="-3.8317960254968135E-2"/>
                  <c:y val="-0.1357378428962265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CAE-4E0F-9FBD-9A7D37F43F79}"/>
                </c:ext>
              </c:extLst>
            </c:dLbl>
            <c:dLbl>
              <c:idx val="6"/>
              <c:layout>
                <c:manualLayout>
                  <c:x val="7.5391120946192533E-2"/>
                  <c:y val="-0.1182747127964252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CAE-4E0F-9FBD-9A7D37F43F79}"/>
                </c:ext>
              </c:extLst>
            </c:dLbl>
            <c:dLbl>
              <c:idx val="7"/>
              <c:layout>
                <c:manualLayout>
                  <c:x val="0.15152213760114094"/>
                  <c:y val="-8.493040468581479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CAE-4E0F-9FBD-9A7D37F43F79}"/>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'F19'!$A$11:$A$16</c:f>
              <c:strCache>
                <c:ptCount val="6"/>
                <c:pt idx="0">
                  <c:v>Sigal Uniqa Group Austria</c:v>
                </c:pt>
                <c:pt idx="1">
                  <c:v>Eurosig</c:v>
                </c:pt>
                <c:pt idx="2">
                  <c:v>Sigma Interalbanian Vienna Insurance Group</c:v>
                </c:pt>
                <c:pt idx="3">
                  <c:v>Albsig</c:v>
                </c:pt>
                <c:pt idx="4">
                  <c:v>Ansig </c:v>
                </c:pt>
                <c:pt idx="5">
                  <c:v>Intersig Vienna Insurance Group</c:v>
                </c:pt>
              </c:strCache>
            </c:strRef>
          </c:cat>
          <c:val>
            <c:numRef>
              <c:f>'F19'!$B$11:$B$16</c:f>
              <c:numCache>
                <c:formatCode>_-* #,##0_-;\-* #,##0_-;_-* "-"??_-;_-@_-</c:formatCode>
                <c:ptCount val="6"/>
                <c:pt idx="0">
                  <c:v>401212.64442999999</c:v>
                </c:pt>
                <c:pt idx="1">
                  <c:v>330899.52406000003</c:v>
                </c:pt>
                <c:pt idx="2">
                  <c:v>300391.16912999999</c:v>
                </c:pt>
                <c:pt idx="3">
                  <c:v>215498.90399000002</c:v>
                </c:pt>
                <c:pt idx="4">
                  <c:v>150413.98122999998</c:v>
                </c:pt>
                <c:pt idx="5">
                  <c:v>328632.58498000004</c:v>
                </c:pt>
              </c:numCache>
            </c:numRef>
          </c:val>
          <c:extLst>
            <c:ext xmlns:c16="http://schemas.microsoft.com/office/drawing/2014/chart" uri="{C3380CC4-5D6E-409C-BE32-E72D297353CC}">
              <c16:uniqueId val="{00000008-1CAE-4E0F-9FBD-9A7D37F43F7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6455072019455661"/>
          <c:y val="0.27928050781473562"/>
          <c:w val="0.4550272387346348"/>
          <c:h val="0.56757006426865253"/>
        </c:manualLayout>
      </c:layout>
      <c:pie3DChart>
        <c:varyColors val="1"/>
        <c:ser>
          <c:idx val="0"/>
          <c:order val="0"/>
          <c:spPr>
            <a:gradFill rotWithShape="0">
              <a:gsLst>
                <a:gs pos="0">
                  <a:srgbClr val="800000"/>
                </a:gs>
                <a:gs pos="100000">
                  <a:srgbClr val="C0C0C0"/>
                </a:gs>
              </a:gsLst>
              <a:lin ang="5400000" scaled="1"/>
            </a:gradFill>
            <a:ln w="25400">
              <a:noFill/>
            </a:ln>
          </c:spPr>
          <c:explosion val="18"/>
          <c:dPt>
            <c:idx val="0"/>
            <c:bubble3D val="0"/>
            <c:extLst>
              <c:ext xmlns:c16="http://schemas.microsoft.com/office/drawing/2014/chart" uri="{C3380CC4-5D6E-409C-BE32-E72D297353CC}">
                <c16:uniqueId val="{00000000-7C43-47BE-8E63-F8890C7468B5}"/>
              </c:ext>
            </c:extLst>
          </c:dPt>
          <c:dPt>
            <c:idx val="1"/>
            <c:bubble3D val="0"/>
            <c:extLst>
              <c:ext xmlns:c16="http://schemas.microsoft.com/office/drawing/2014/chart" uri="{C3380CC4-5D6E-409C-BE32-E72D297353CC}">
                <c16:uniqueId val="{00000001-7C43-47BE-8E63-F8890C7468B5}"/>
              </c:ext>
            </c:extLst>
          </c:dPt>
          <c:dPt>
            <c:idx val="2"/>
            <c:bubble3D val="0"/>
            <c:extLst>
              <c:ext xmlns:c16="http://schemas.microsoft.com/office/drawing/2014/chart" uri="{C3380CC4-5D6E-409C-BE32-E72D297353CC}">
                <c16:uniqueId val="{00000002-7C43-47BE-8E63-F8890C7468B5}"/>
              </c:ext>
            </c:extLst>
          </c:dPt>
          <c:dPt>
            <c:idx val="3"/>
            <c:bubble3D val="0"/>
            <c:extLst>
              <c:ext xmlns:c16="http://schemas.microsoft.com/office/drawing/2014/chart" uri="{C3380CC4-5D6E-409C-BE32-E72D297353CC}">
                <c16:uniqueId val="{00000003-7C43-47BE-8E63-F8890C7468B5}"/>
              </c:ext>
            </c:extLst>
          </c:dPt>
          <c:dPt>
            <c:idx val="4"/>
            <c:bubble3D val="0"/>
            <c:extLst>
              <c:ext xmlns:c16="http://schemas.microsoft.com/office/drawing/2014/chart" uri="{C3380CC4-5D6E-409C-BE32-E72D297353CC}">
                <c16:uniqueId val="{00000004-7C43-47BE-8E63-F8890C7468B5}"/>
              </c:ext>
            </c:extLst>
          </c:dPt>
          <c:dPt>
            <c:idx val="5"/>
            <c:bubble3D val="0"/>
            <c:extLst>
              <c:ext xmlns:c16="http://schemas.microsoft.com/office/drawing/2014/chart" uri="{C3380CC4-5D6E-409C-BE32-E72D297353CC}">
                <c16:uniqueId val="{00000005-7C43-47BE-8E63-F8890C7468B5}"/>
              </c:ext>
            </c:extLst>
          </c:dPt>
          <c:dLbls>
            <c:dLbl>
              <c:idx val="0"/>
              <c:layout>
                <c:manualLayout>
                  <c:x val="2.5462758411172001E-2"/>
                  <c:y val="-6.606134667293500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C43-47BE-8E63-F8890C7468B5}"/>
                </c:ext>
              </c:extLst>
            </c:dLbl>
            <c:dLbl>
              <c:idx val="1"/>
              <c:layout>
                <c:manualLayout>
                  <c:x val="3.4231354061675892E-2"/>
                  <c:y val="-0.2285379041514685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C43-47BE-8E63-F8890C7468B5}"/>
                </c:ext>
              </c:extLst>
            </c:dLbl>
            <c:dLbl>
              <c:idx val="2"/>
              <c:layout>
                <c:manualLayout>
                  <c:x val="8.2625046869141364E-2"/>
                  <c:y val="8.613984062802970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C43-47BE-8E63-F8890C7468B5}"/>
                </c:ext>
              </c:extLst>
            </c:dLbl>
            <c:dLbl>
              <c:idx val="3"/>
              <c:layout>
                <c:manualLayout>
                  <c:x val="-6.9000660631707122E-2"/>
                  <c:y val="0.1184779438802035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C43-47BE-8E63-F8890C7468B5}"/>
                </c:ext>
              </c:extLst>
            </c:dLbl>
            <c:dLbl>
              <c:idx val="4"/>
              <c:layout>
                <c:manualLayout>
                  <c:x val="-0.10794954202153501"/>
                  <c:y val="-3.082404554503151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C43-47BE-8E63-F8890C7468B5}"/>
                </c:ext>
              </c:extLst>
            </c:dLbl>
            <c:dLbl>
              <c:idx val="5"/>
              <c:layout>
                <c:manualLayout>
                  <c:x val="-5.0344552814668882E-2"/>
                  <c:y val="-9.931462214318126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C43-47BE-8E63-F8890C7468B5}"/>
                </c:ext>
              </c:extLst>
            </c:dLbl>
            <c:dLbl>
              <c:idx val="6"/>
              <c:layout>
                <c:manualLayout>
                  <c:x val="3.9492282387071691E-2"/>
                  <c:y val="-0.173146598833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C43-47BE-8E63-F8890C7468B5}"/>
                </c:ext>
              </c:extLst>
            </c:dLbl>
            <c:dLbl>
              <c:idx val="7"/>
              <c:layout>
                <c:manualLayout>
                  <c:x val="9.5597578893008267E-2"/>
                  <c:y val="-7.644400338928045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C43-47BE-8E63-F8890C7468B5}"/>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'F19'!$A$11:$A$16</c:f>
              <c:strCache>
                <c:ptCount val="6"/>
                <c:pt idx="0">
                  <c:v>Sigal Uniqa Group Austria</c:v>
                </c:pt>
                <c:pt idx="1">
                  <c:v>Eurosig</c:v>
                </c:pt>
                <c:pt idx="2">
                  <c:v>Sigma Interalbanian Vienna Insurance Group</c:v>
                </c:pt>
                <c:pt idx="3">
                  <c:v>Albsig</c:v>
                </c:pt>
                <c:pt idx="4">
                  <c:v>Ansig </c:v>
                </c:pt>
                <c:pt idx="5">
                  <c:v>Intersig Vienna Insurance Group</c:v>
                </c:pt>
              </c:strCache>
            </c:strRef>
          </c:cat>
          <c:val>
            <c:numRef>
              <c:f>'F19'!$C$11:$C$16</c:f>
              <c:numCache>
                <c:formatCode>_-* #,##0_-;\-* #,##0_-;_-* "-"??_-;_-@_-</c:formatCode>
                <c:ptCount val="6"/>
                <c:pt idx="0">
                  <c:v>396063.91087000002</c:v>
                </c:pt>
                <c:pt idx="1">
                  <c:v>333902.74735000002</c:v>
                </c:pt>
                <c:pt idx="2">
                  <c:v>323956.82889</c:v>
                </c:pt>
                <c:pt idx="3">
                  <c:v>305995.05866000004</c:v>
                </c:pt>
                <c:pt idx="4">
                  <c:v>189699.29202000002</c:v>
                </c:pt>
                <c:pt idx="5">
                  <c:v>185998.91580000002</c:v>
                </c:pt>
              </c:numCache>
            </c:numRef>
          </c:val>
          <c:extLst>
            <c:ext xmlns:c16="http://schemas.microsoft.com/office/drawing/2014/chart" uri="{C3380CC4-5D6E-409C-BE32-E72D297353CC}">
              <c16:uniqueId val="{00000008-7C43-47BE-8E63-F8890C7468B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716367900820905"/>
          <c:y val="9.5206735521696145E-2"/>
          <c:w val="0.55587033003853237"/>
          <c:h val="0.90479326447830388"/>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1-D24B-4C37-99EC-BDF9C396387D}"/>
              </c:ext>
            </c:extLst>
          </c:dPt>
          <c:dPt>
            <c:idx val="1"/>
            <c:bubble3D val="0"/>
            <c:spPr>
              <a:solidFill>
                <a:schemeClr val="tx2">
                  <a:lumMod val="40000"/>
                  <a:lumOff val="60000"/>
                </a:schemeClr>
              </a:solidFill>
              <a:ln w="25400">
                <a:noFill/>
              </a:ln>
            </c:spPr>
            <c:extLst>
              <c:ext xmlns:c16="http://schemas.microsoft.com/office/drawing/2014/chart" uri="{C3380CC4-5D6E-409C-BE32-E72D297353CC}">
                <c16:uniqueId val="{00000003-D24B-4C37-99EC-BDF9C396387D}"/>
              </c:ext>
            </c:extLst>
          </c:dPt>
          <c:dPt>
            <c:idx val="2"/>
            <c:bubble3D val="0"/>
            <c:spPr>
              <a:solidFill>
                <a:schemeClr val="accent6">
                  <a:lumMod val="40000"/>
                  <a:lumOff val="60000"/>
                </a:schemeClr>
              </a:solidFill>
              <a:ln w="25400">
                <a:noFill/>
              </a:ln>
            </c:spPr>
            <c:extLst>
              <c:ext xmlns:c16="http://schemas.microsoft.com/office/drawing/2014/chart" uri="{C3380CC4-5D6E-409C-BE32-E72D297353CC}">
                <c16:uniqueId val="{00000005-D24B-4C37-99EC-BDF9C396387D}"/>
              </c:ext>
            </c:extLst>
          </c:dPt>
          <c:dPt>
            <c:idx val="3"/>
            <c:bubble3D val="0"/>
            <c:spPr>
              <a:solidFill>
                <a:schemeClr val="bg1">
                  <a:lumMod val="85000"/>
                </a:schemeClr>
              </a:solidFill>
              <a:ln w="25400">
                <a:noFill/>
              </a:ln>
            </c:spPr>
            <c:extLst>
              <c:ext xmlns:c16="http://schemas.microsoft.com/office/drawing/2014/chart" uri="{C3380CC4-5D6E-409C-BE32-E72D297353CC}">
                <c16:uniqueId val="{00000007-D24B-4C37-99EC-BDF9C396387D}"/>
              </c:ext>
            </c:extLst>
          </c:dPt>
          <c:dPt>
            <c:idx val="4"/>
            <c:bubble3D val="0"/>
            <c:spPr>
              <a:solidFill>
                <a:schemeClr val="accent1">
                  <a:lumMod val="40000"/>
                  <a:lumOff val="60000"/>
                </a:schemeClr>
              </a:solidFill>
              <a:ln w="25400">
                <a:noFill/>
              </a:ln>
            </c:spPr>
            <c:extLst>
              <c:ext xmlns:c16="http://schemas.microsoft.com/office/drawing/2014/chart" uri="{C3380CC4-5D6E-409C-BE32-E72D297353CC}">
                <c16:uniqueId val="{00000009-D24B-4C37-99EC-BDF9C396387D}"/>
              </c:ext>
            </c:extLst>
          </c:dPt>
          <c:dLbls>
            <c:dLbl>
              <c:idx val="0"/>
              <c:layout>
                <c:manualLayout>
                  <c:x val="0.17020243480203273"/>
                  <c:y val="0.10391382895319903"/>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24B-4C37-99EC-BDF9C396387D}"/>
                </c:ext>
              </c:extLst>
            </c:dLbl>
            <c:dLbl>
              <c:idx val="1"/>
              <c:layout>
                <c:manualLayout>
                  <c:x val="-0.14222371139777742"/>
                  <c:y val="0.11319948642783288"/>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24B-4C37-99EC-BDF9C396387D}"/>
                </c:ext>
              </c:extLst>
            </c:dLbl>
            <c:dLbl>
              <c:idx val="2"/>
              <c:layout>
                <c:manualLayout>
                  <c:x val="-0.16666666666666666"/>
                  <c:y val="1.4134596811762166E-4"/>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24B-4C37-99EC-BDF9C396387D}"/>
                </c:ext>
              </c:extLst>
            </c:dLbl>
            <c:dLbl>
              <c:idx val="3"/>
              <c:layout>
                <c:manualLayout>
                  <c:x val="-0.19591025855810576"/>
                  <c:y val="-4.4263103475701872E-2"/>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24B-4C37-99EC-BDF9C396387D}"/>
                </c:ext>
              </c:extLst>
            </c:dLbl>
            <c:dLbl>
              <c:idx val="4"/>
              <c:layout>
                <c:manualLayout>
                  <c:x val="-0.18554029150611492"/>
                  <c:y val="-0.13121859767529059"/>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24B-4C37-99EC-BDF9C396387D}"/>
                </c:ext>
              </c:extLst>
            </c:dLbl>
            <c:dLbl>
              <c:idx val="5"/>
              <c:layout>
                <c:manualLayout>
                  <c:x val="0.13775180446194241"/>
                  <c:y val="-9.5537688070681567E-2"/>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D24B-4C37-99EC-BDF9C396387D}"/>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'[1]prime 2024'!$B$100:$B$104</c:f>
              <c:strCache>
                <c:ptCount val="5"/>
                <c:pt idx="0">
                  <c:v>Jetë Debitori</c:v>
                </c:pt>
                <c:pt idx="1">
                  <c:v>Të tjera </c:v>
                </c:pt>
                <c:pt idx="2">
                  <c:v>Jeta e kombinuar 
</c:v>
                </c:pt>
                <c:pt idx="3">
                  <c:v>Jeta me kursim</c:v>
                </c:pt>
                <c:pt idx="4">
                  <c:v>Jeta në Grup</c:v>
                </c:pt>
              </c:strCache>
            </c:strRef>
          </c:cat>
          <c:val>
            <c:numRef>
              <c:f>'[1]prime 2024'!$C$100:$C$104</c:f>
              <c:numCache>
                <c:formatCode>General</c:formatCode>
                <c:ptCount val="5"/>
                <c:pt idx="0">
                  <c:v>503695.45478999999</c:v>
                </c:pt>
                <c:pt idx="1">
                  <c:v>58223.644440000011</c:v>
                </c:pt>
                <c:pt idx="2">
                  <c:v>15885.244059999999</c:v>
                </c:pt>
                <c:pt idx="3">
                  <c:v>52266.825269999994</c:v>
                </c:pt>
                <c:pt idx="4">
                  <c:v>30012.382290000001</c:v>
                </c:pt>
              </c:numCache>
            </c:numRef>
          </c:val>
          <c:extLst>
            <c:ext xmlns:c16="http://schemas.microsoft.com/office/drawing/2014/chart" uri="{C3380CC4-5D6E-409C-BE32-E72D297353CC}">
              <c16:uniqueId val="{0000000B-D24B-4C37-99EC-BDF9C396387D}"/>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25" b="0" i="0" u="none" strike="noStrike" baseline="0">
          <a:solidFill>
            <a:srgbClr val="000000"/>
          </a:solidFill>
          <a:latin typeface="Times New Roman"/>
          <a:ea typeface="Times New Roman"/>
          <a:cs typeface="Times New Roman"/>
        </a:defRPr>
      </a:pPr>
      <a:endParaRPr lang="en-US"/>
    </a:p>
  </c:txPr>
  <c:printSettings>
    <c:headerFooter/>
    <c:pageMargins b="0.75000000000000333" l="0.70000000000000062" r="0.70000000000000062" t="0.75000000000000333"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5925970579066432"/>
          <c:y val="0.28270158681758811"/>
          <c:w val="0.44444520992685282"/>
          <c:h val="0.51898948027706449"/>
        </c:manualLayout>
      </c:layout>
      <c:pie3DChart>
        <c:varyColors val="1"/>
        <c:ser>
          <c:idx val="0"/>
          <c:order val="0"/>
          <c:spPr>
            <a:gradFill rotWithShape="0">
              <a:gsLst>
                <a:gs pos="0">
                  <a:srgbClr val="800000"/>
                </a:gs>
                <a:gs pos="100000">
                  <a:srgbClr val="C0C0C0"/>
                </a:gs>
              </a:gsLst>
              <a:lin ang="5400000" scaled="1"/>
            </a:gradFill>
            <a:ln w="25400">
              <a:noFill/>
            </a:ln>
          </c:spPr>
          <c:explosion val="13"/>
          <c:dPt>
            <c:idx val="0"/>
            <c:bubble3D val="0"/>
            <c:extLst>
              <c:ext xmlns:c16="http://schemas.microsoft.com/office/drawing/2014/chart" uri="{C3380CC4-5D6E-409C-BE32-E72D297353CC}">
                <c16:uniqueId val="{00000000-CE4E-4D90-AC5D-1320F28CBF55}"/>
              </c:ext>
            </c:extLst>
          </c:dPt>
          <c:dPt>
            <c:idx val="1"/>
            <c:bubble3D val="0"/>
            <c:extLst>
              <c:ext xmlns:c16="http://schemas.microsoft.com/office/drawing/2014/chart" uri="{C3380CC4-5D6E-409C-BE32-E72D297353CC}">
                <c16:uniqueId val="{00000001-CE4E-4D90-AC5D-1320F28CBF55}"/>
              </c:ext>
            </c:extLst>
          </c:dPt>
          <c:dPt>
            <c:idx val="2"/>
            <c:bubble3D val="0"/>
            <c:extLst>
              <c:ext xmlns:c16="http://schemas.microsoft.com/office/drawing/2014/chart" uri="{C3380CC4-5D6E-409C-BE32-E72D297353CC}">
                <c16:uniqueId val="{00000002-CE4E-4D90-AC5D-1320F28CBF55}"/>
              </c:ext>
            </c:extLst>
          </c:dPt>
          <c:dPt>
            <c:idx val="3"/>
            <c:bubble3D val="0"/>
            <c:extLst>
              <c:ext xmlns:c16="http://schemas.microsoft.com/office/drawing/2014/chart" uri="{C3380CC4-5D6E-409C-BE32-E72D297353CC}">
                <c16:uniqueId val="{00000003-CE4E-4D90-AC5D-1320F28CBF55}"/>
              </c:ext>
            </c:extLst>
          </c:dPt>
          <c:dPt>
            <c:idx val="4"/>
            <c:bubble3D val="0"/>
            <c:extLst>
              <c:ext xmlns:c16="http://schemas.microsoft.com/office/drawing/2014/chart" uri="{C3380CC4-5D6E-409C-BE32-E72D297353CC}">
                <c16:uniqueId val="{00000004-CE4E-4D90-AC5D-1320F28CBF55}"/>
              </c:ext>
            </c:extLst>
          </c:dPt>
          <c:dPt>
            <c:idx val="5"/>
            <c:bubble3D val="0"/>
            <c:extLst>
              <c:ext xmlns:c16="http://schemas.microsoft.com/office/drawing/2014/chart" uri="{C3380CC4-5D6E-409C-BE32-E72D297353CC}">
                <c16:uniqueId val="{00000005-CE4E-4D90-AC5D-1320F28CBF55}"/>
              </c:ext>
            </c:extLst>
          </c:dPt>
          <c:dLbls>
            <c:dLbl>
              <c:idx val="0"/>
              <c:layout>
                <c:manualLayout>
                  <c:x val="4.2129918945317112E-2"/>
                  <c:y val="-8.956133647851026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E4E-4D90-AC5D-1320F28CBF55}"/>
                </c:ext>
              </c:extLst>
            </c:dLbl>
            <c:dLbl>
              <c:idx val="1"/>
              <c:layout>
                <c:manualLayout>
                  <c:x val="7.3080989876265573E-2"/>
                  <c:y val="-2.392106050034884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E4E-4D90-AC5D-1320F28CBF55}"/>
                </c:ext>
              </c:extLst>
            </c:dLbl>
            <c:dLbl>
              <c:idx val="2"/>
              <c:layout>
                <c:manualLayout>
                  <c:x val="-4.8388395894957571E-3"/>
                  <c:y val="0.1469643509751165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E4E-4D90-AC5D-1320F28CBF55}"/>
                </c:ext>
              </c:extLst>
            </c:dLbl>
            <c:dLbl>
              <c:idx val="3"/>
              <c:layout>
                <c:manualLayout>
                  <c:x val="-5.6426859620808317E-2"/>
                  <c:y val="4.870712839628704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E4E-4D90-AC5D-1320F28CBF55}"/>
                </c:ext>
              </c:extLst>
            </c:dLbl>
            <c:dLbl>
              <c:idx val="4"/>
              <c:layout>
                <c:manualLayout>
                  <c:x val="-0.106645911159426"/>
                  <c:y val="-8.202951120178331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E4E-4D90-AC5D-1320F28CBF55}"/>
                </c:ext>
              </c:extLst>
            </c:dLbl>
            <c:dLbl>
              <c:idx val="5"/>
              <c:layout>
                <c:manualLayout>
                  <c:x val="-5.9746719160104989E-2"/>
                  <c:y val="-0.24825542376823484"/>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E4E-4D90-AC5D-1320F28CBF55}"/>
                </c:ext>
              </c:extLst>
            </c:dLbl>
            <c:dLbl>
              <c:idx val="6"/>
              <c:layout>
                <c:manualLayout>
                  <c:x val="5.6343457067866518E-2"/>
                  <c:y val="-0.1801592522453684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E4E-4D90-AC5D-1320F28CBF55}"/>
                </c:ext>
              </c:extLst>
            </c:dLbl>
            <c:dLbl>
              <c:idx val="7"/>
              <c:layout>
                <c:manualLayout>
                  <c:x val="4.3085910557476723E-2"/>
                  <c:y val="-0.1299374287074885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E4E-4D90-AC5D-1320F28CBF55}"/>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9525">
                  <a:solidFill>
                    <a:schemeClr val="tx1">
                      <a:lumMod val="50000"/>
                      <a:lumOff val="50000"/>
                    </a:schemeClr>
                  </a:solidFill>
                  <a:prstDash val="dashDot"/>
                </a:ln>
              </c:spPr>
            </c:leaderLines>
            <c:extLst>
              <c:ext xmlns:c15="http://schemas.microsoft.com/office/drawing/2012/chart" uri="{CE6537A1-D6FC-4f65-9D91-7224C49458BB}"/>
            </c:extLst>
          </c:dLbls>
          <c:cat>
            <c:strRef>
              <c:f>'F19'!$A$11:$A$16</c:f>
              <c:strCache>
                <c:ptCount val="6"/>
                <c:pt idx="0">
                  <c:v>Sigal Uniqa Group Austria</c:v>
                </c:pt>
                <c:pt idx="1">
                  <c:v>Eurosig</c:v>
                </c:pt>
                <c:pt idx="2">
                  <c:v>Sigma Interalbanian Vienna Insurance Group</c:v>
                </c:pt>
                <c:pt idx="3">
                  <c:v>Albsig</c:v>
                </c:pt>
                <c:pt idx="4">
                  <c:v>Ansig </c:v>
                </c:pt>
                <c:pt idx="5">
                  <c:v>Intersig Vienna Insurance Group</c:v>
                </c:pt>
              </c:strCache>
            </c:strRef>
          </c:cat>
          <c:val>
            <c:numRef>
              <c:f>'F19'!$B$11:$B$16</c:f>
              <c:numCache>
                <c:formatCode>_-* #,##0_-;\-* #,##0_-;_-* "-"??_-;_-@_-</c:formatCode>
                <c:ptCount val="6"/>
                <c:pt idx="0">
                  <c:v>401212.64442999999</c:v>
                </c:pt>
                <c:pt idx="1">
                  <c:v>330899.52406000003</c:v>
                </c:pt>
                <c:pt idx="2">
                  <c:v>300391.16912999999</c:v>
                </c:pt>
                <c:pt idx="3">
                  <c:v>215498.90399000002</c:v>
                </c:pt>
                <c:pt idx="4">
                  <c:v>150413.98122999998</c:v>
                </c:pt>
                <c:pt idx="5">
                  <c:v>328632.58498000004</c:v>
                </c:pt>
              </c:numCache>
            </c:numRef>
          </c:val>
          <c:extLst>
            <c:ext xmlns:c16="http://schemas.microsoft.com/office/drawing/2014/chart" uri="{C3380CC4-5D6E-409C-BE32-E72D297353CC}">
              <c16:uniqueId val="{00000008-CE4E-4D90-AC5D-1320F28CBF55}"/>
            </c:ext>
          </c:extLst>
        </c:ser>
        <c:ser>
          <c:idx val="1"/>
          <c:order val="1"/>
          <c:dPt>
            <c:idx val="0"/>
            <c:bubble3D val="0"/>
            <c:extLst>
              <c:ext xmlns:c16="http://schemas.microsoft.com/office/drawing/2014/chart" uri="{C3380CC4-5D6E-409C-BE32-E72D297353CC}">
                <c16:uniqueId val="{00000009-CE4E-4D90-AC5D-1320F28CBF55}"/>
              </c:ext>
            </c:extLst>
          </c:dPt>
          <c:dPt>
            <c:idx val="1"/>
            <c:bubble3D val="0"/>
            <c:extLst>
              <c:ext xmlns:c16="http://schemas.microsoft.com/office/drawing/2014/chart" uri="{C3380CC4-5D6E-409C-BE32-E72D297353CC}">
                <c16:uniqueId val="{0000000A-CE4E-4D90-AC5D-1320F28CBF55}"/>
              </c:ext>
            </c:extLst>
          </c:dPt>
          <c:dPt>
            <c:idx val="2"/>
            <c:bubble3D val="0"/>
            <c:extLst>
              <c:ext xmlns:c16="http://schemas.microsoft.com/office/drawing/2014/chart" uri="{C3380CC4-5D6E-409C-BE32-E72D297353CC}">
                <c16:uniqueId val="{0000000B-CE4E-4D90-AC5D-1320F28CBF55}"/>
              </c:ext>
            </c:extLst>
          </c:dPt>
          <c:dPt>
            <c:idx val="3"/>
            <c:bubble3D val="0"/>
            <c:extLst>
              <c:ext xmlns:c16="http://schemas.microsoft.com/office/drawing/2014/chart" uri="{C3380CC4-5D6E-409C-BE32-E72D297353CC}">
                <c16:uniqueId val="{0000000C-CE4E-4D90-AC5D-1320F28CBF55}"/>
              </c:ext>
            </c:extLst>
          </c:dPt>
          <c:dPt>
            <c:idx val="4"/>
            <c:bubble3D val="0"/>
            <c:extLst>
              <c:ext xmlns:c16="http://schemas.microsoft.com/office/drawing/2014/chart" uri="{C3380CC4-5D6E-409C-BE32-E72D297353CC}">
                <c16:uniqueId val="{0000000D-CE4E-4D90-AC5D-1320F28CBF55}"/>
              </c:ext>
            </c:extLst>
          </c:dPt>
          <c:dPt>
            <c:idx val="5"/>
            <c:bubble3D val="0"/>
            <c:extLst>
              <c:ext xmlns:c16="http://schemas.microsoft.com/office/drawing/2014/chart" uri="{C3380CC4-5D6E-409C-BE32-E72D297353CC}">
                <c16:uniqueId val="{0000000E-CE4E-4D90-AC5D-1320F28CBF55}"/>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showLeaderLines val="1"/>
            <c:leaderLines>
              <c:spPr>
                <a:ln w="9525">
                  <a:solidFill>
                    <a:schemeClr val="tx1">
                      <a:lumMod val="50000"/>
                      <a:lumOff val="50000"/>
                    </a:schemeClr>
                  </a:solidFill>
                  <a:prstDash val="dashDot"/>
                </a:ln>
              </c:spPr>
            </c:leaderLines>
            <c:extLst>
              <c:ext xmlns:c15="http://schemas.microsoft.com/office/drawing/2012/chart" uri="{CE6537A1-D6FC-4f65-9D91-7224C49458BB}"/>
            </c:extLst>
          </c:dLbls>
          <c:cat>
            <c:strRef>
              <c:f>'F19'!$A$11:$A$16</c:f>
              <c:strCache>
                <c:ptCount val="6"/>
                <c:pt idx="0">
                  <c:v>Sigal Uniqa Group Austria</c:v>
                </c:pt>
                <c:pt idx="1">
                  <c:v>Eurosig</c:v>
                </c:pt>
                <c:pt idx="2">
                  <c:v>Sigma Interalbanian Vienna Insurance Group</c:v>
                </c:pt>
                <c:pt idx="3">
                  <c:v>Albsig</c:v>
                </c:pt>
                <c:pt idx="4">
                  <c:v>Ansig </c:v>
                </c:pt>
                <c:pt idx="5">
                  <c:v>Intersig Vienna Insurance Group</c:v>
                </c:pt>
              </c:strCache>
            </c:strRef>
          </c:cat>
          <c:val>
            <c:numRef>
              <c:f>'F16'!$A$10</c:f>
              <c:numCache>
                <c:formatCode>General</c:formatCode>
                <c:ptCount val="1"/>
                <c:pt idx="0">
                  <c:v>0</c:v>
                </c:pt>
              </c:numCache>
            </c:numRef>
          </c:val>
          <c:extLst>
            <c:ext xmlns:c16="http://schemas.microsoft.com/office/drawing/2014/chart" uri="{C3380CC4-5D6E-409C-BE32-E72D297353CC}">
              <c16:uniqueId val="{0000000F-CE4E-4D90-AC5D-1320F28CBF5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6455072019455661"/>
          <c:y val="0.27928050781473562"/>
          <c:w val="0.4550272387346348"/>
          <c:h val="0.56757006426865253"/>
        </c:manualLayout>
      </c:layout>
      <c:pie3DChart>
        <c:varyColors val="1"/>
        <c:ser>
          <c:idx val="0"/>
          <c:order val="0"/>
          <c:spPr>
            <a:gradFill rotWithShape="0">
              <a:gsLst>
                <a:gs pos="0">
                  <a:srgbClr val="800000"/>
                </a:gs>
                <a:gs pos="100000">
                  <a:srgbClr val="C0C0C0"/>
                </a:gs>
              </a:gsLst>
              <a:lin ang="5400000" scaled="1"/>
            </a:gradFill>
            <a:ln w="25400">
              <a:noFill/>
            </a:ln>
          </c:spPr>
          <c:explosion val="18"/>
          <c:dPt>
            <c:idx val="0"/>
            <c:bubble3D val="0"/>
            <c:extLst>
              <c:ext xmlns:c16="http://schemas.microsoft.com/office/drawing/2014/chart" uri="{C3380CC4-5D6E-409C-BE32-E72D297353CC}">
                <c16:uniqueId val="{00000000-3925-451D-B77D-4112A51DFC78}"/>
              </c:ext>
            </c:extLst>
          </c:dPt>
          <c:dPt>
            <c:idx val="1"/>
            <c:bubble3D val="0"/>
            <c:extLst>
              <c:ext xmlns:c16="http://schemas.microsoft.com/office/drawing/2014/chart" uri="{C3380CC4-5D6E-409C-BE32-E72D297353CC}">
                <c16:uniqueId val="{00000001-3925-451D-B77D-4112A51DFC78}"/>
              </c:ext>
            </c:extLst>
          </c:dPt>
          <c:dPt>
            <c:idx val="2"/>
            <c:bubble3D val="0"/>
            <c:extLst>
              <c:ext xmlns:c16="http://schemas.microsoft.com/office/drawing/2014/chart" uri="{C3380CC4-5D6E-409C-BE32-E72D297353CC}">
                <c16:uniqueId val="{00000002-3925-451D-B77D-4112A51DFC78}"/>
              </c:ext>
            </c:extLst>
          </c:dPt>
          <c:dPt>
            <c:idx val="3"/>
            <c:bubble3D val="0"/>
            <c:extLst>
              <c:ext xmlns:c16="http://schemas.microsoft.com/office/drawing/2014/chart" uri="{C3380CC4-5D6E-409C-BE32-E72D297353CC}">
                <c16:uniqueId val="{00000003-3925-451D-B77D-4112A51DFC78}"/>
              </c:ext>
            </c:extLst>
          </c:dPt>
          <c:dPt>
            <c:idx val="4"/>
            <c:bubble3D val="0"/>
            <c:extLst>
              <c:ext xmlns:c16="http://schemas.microsoft.com/office/drawing/2014/chart" uri="{C3380CC4-5D6E-409C-BE32-E72D297353CC}">
                <c16:uniqueId val="{00000004-3925-451D-B77D-4112A51DFC78}"/>
              </c:ext>
            </c:extLst>
          </c:dPt>
          <c:dPt>
            <c:idx val="5"/>
            <c:bubble3D val="0"/>
            <c:extLst>
              <c:ext xmlns:c16="http://schemas.microsoft.com/office/drawing/2014/chart" uri="{C3380CC4-5D6E-409C-BE32-E72D297353CC}">
                <c16:uniqueId val="{00000005-3925-451D-B77D-4112A51DFC78}"/>
              </c:ext>
            </c:extLst>
          </c:dPt>
          <c:dLbls>
            <c:dLbl>
              <c:idx val="0"/>
              <c:layout>
                <c:manualLayout>
                  <c:x val="2.5462692163479652E-2"/>
                  <c:y val="-0.1020973729635168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925-451D-B77D-4112A51DFC78}"/>
                </c:ext>
              </c:extLst>
            </c:dLbl>
            <c:dLbl>
              <c:idx val="1"/>
              <c:layout>
                <c:manualLayout>
                  <c:x val="7.7088488938882913E-2"/>
                  <c:y val="-6.036981863753518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925-451D-B77D-4112A51DFC78}"/>
                </c:ext>
              </c:extLst>
            </c:dLbl>
            <c:dLbl>
              <c:idx val="2"/>
              <c:layout>
                <c:manualLayout>
                  <c:x val="8.2625046869141364E-2"/>
                  <c:y val="8.613984062802970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925-451D-B77D-4112A51DFC78}"/>
                </c:ext>
              </c:extLst>
            </c:dLbl>
            <c:dLbl>
              <c:idx val="3"/>
              <c:layout>
                <c:manualLayout>
                  <c:x val="-6.9000660631707122E-2"/>
                  <c:y val="0.1184779438802035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925-451D-B77D-4112A51DFC78}"/>
                </c:ext>
              </c:extLst>
            </c:dLbl>
            <c:dLbl>
              <c:idx val="4"/>
              <c:layout>
                <c:manualLayout>
                  <c:x val="-0.10794954202153501"/>
                  <c:y val="-3.082404554503151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925-451D-B77D-4112A51DFC78}"/>
                </c:ext>
              </c:extLst>
            </c:dLbl>
            <c:dLbl>
              <c:idx val="5"/>
              <c:layout>
                <c:manualLayout>
                  <c:x val="-5.0344552814668882E-2"/>
                  <c:y val="-9.931462214318126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925-451D-B77D-4112A51DFC78}"/>
                </c:ext>
              </c:extLst>
            </c:dLbl>
            <c:dLbl>
              <c:idx val="6"/>
              <c:layout>
                <c:manualLayout>
                  <c:x val="3.9492282387071691E-2"/>
                  <c:y val="-0.173146598833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3925-451D-B77D-4112A51DFC78}"/>
                </c:ext>
              </c:extLst>
            </c:dLbl>
            <c:dLbl>
              <c:idx val="7"/>
              <c:layout>
                <c:manualLayout>
                  <c:x val="4.5597487814025436E-2"/>
                  <c:y val="-0.1184862027381733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925-451D-B77D-4112A51DFC78}"/>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'F19'!$A$11:$A$16</c:f>
              <c:strCache>
                <c:ptCount val="6"/>
                <c:pt idx="0">
                  <c:v>Sigal Uniqa Group Austria</c:v>
                </c:pt>
                <c:pt idx="1">
                  <c:v>Eurosig</c:v>
                </c:pt>
                <c:pt idx="2">
                  <c:v>Sigma Interalbanian Vienna Insurance Group</c:v>
                </c:pt>
                <c:pt idx="3">
                  <c:v>Albsig</c:v>
                </c:pt>
                <c:pt idx="4">
                  <c:v>Ansig </c:v>
                </c:pt>
                <c:pt idx="5">
                  <c:v>Intersig Vienna Insurance Group</c:v>
                </c:pt>
              </c:strCache>
            </c:strRef>
          </c:cat>
          <c:val>
            <c:numRef>
              <c:f>'F19'!$C$11:$C$16</c:f>
              <c:numCache>
                <c:formatCode>_-* #,##0_-;\-* #,##0_-;_-* "-"??_-;_-@_-</c:formatCode>
                <c:ptCount val="6"/>
                <c:pt idx="0">
                  <c:v>396063.91087000002</c:v>
                </c:pt>
                <c:pt idx="1">
                  <c:v>333902.74735000002</c:v>
                </c:pt>
                <c:pt idx="2">
                  <c:v>323956.82889</c:v>
                </c:pt>
                <c:pt idx="3">
                  <c:v>305995.05866000004</c:v>
                </c:pt>
                <c:pt idx="4">
                  <c:v>189699.29202000002</c:v>
                </c:pt>
                <c:pt idx="5">
                  <c:v>185998.91580000002</c:v>
                </c:pt>
              </c:numCache>
            </c:numRef>
          </c:val>
          <c:extLst>
            <c:ext xmlns:c16="http://schemas.microsoft.com/office/drawing/2014/chart" uri="{C3380CC4-5D6E-409C-BE32-E72D297353CC}">
              <c16:uniqueId val="{00000008-3925-451D-B77D-4112A51DFC7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5925970579066432"/>
          <c:y val="0.28270158681758811"/>
          <c:w val="0.44620888139481979"/>
          <c:h val="0.51898948027706449"/>
        </c:manualLayout>
      </c:layout>
      <c:pie3DChart>
        <c:varyColors val="1"/>
        <c:ser>
          <c:idx val="0"/>
          <c:order val="0"/>
          <c:spPr>
            <a:gradFill rotWithShape="0">
              <a:gsLst>
                <a:gs pos="0">
                  <a:srgbClr val="800000"/>
                </a:gs>
                <a:gs pos="100000">
                  <a:srgbClr val="C0C0C0"/>
                </a:gs>
              </a:gsLst>
              <a:lin ang="5400000" scaled="1"/>
            </a:gradFill>
            <a:ln w="25400">
              <a:noFill/>
            </a:ln>
          </c:spPr>
          <c:explosion val="13"/>
          <c:dPt>
            <c:idx val="0"/>
            <c:bubble3D val="0"/>
            <c:extLst>
              <c:ext xmlns:c16="http://schemas.microsoft.com/office/drawing/2014/chart" uri="{C3380CC4-5D6E-409C-BE32-E72D297353CC}">
                <c16:uniqueId val="{00000000-2AD0-43E6-94FE-31FD196082C4}"/>
              </c:ext>
            </c:extLst>
          </c:dPt>
          <c:dPt>
            <c:idx val="1"/>
            <c:bubble3D val="0"/>
            <c:extLst>
              <c:ext xmlns:c16="http://schemas.microsoft.com/office/drawing/2014/chart" uri="{C3380CC4-5D6E-409C-BE32-E72D297353CC}">
                <c16:uniqueId val="{00000001-2AD0-43E6-94FE-31FD196082C4}"/>
              </c:ext>
            </c:extLst>
          </c:dPt>
          <c:dPt>
            <c:idx val="2"/>
            <c:bubble3D val="0"/>
            <c:extLst>
              <c:ext xmlns:c16="http://schemas.microsoft.com/office/drawing/2014/chart" uri="{C3380CC4-5D6E-409C-BE32-E72D297353CC}">
                <c16:uniqueId val="{00000002-2AD0-43E6-94FE-31FD196082C4}"/>
              </c:ext>
            </c:extLst>
          </c:dPt>
          <c:dPt>
            <c:idx val="3"/>
            <c:bubble3D val="0"/>
            <c:extLst>
              <c:ext xmlns:c16="http://schemas.microsoft.com/office/drawing/2014/chart" uri="{C3380CC4-5D6E-409C-BE32-E72D297353CC}">
                <c16:uniqueId val="{00000003-2AD0-43E6-94FE-31FD196082C4}"/>
              </c:ext>
            </c:extLst>
          </c:dPt>
          <c:dPt>
            <c:idx val="4"/>
            <c:bubble3D val="0"/>
            <c:extLst>
              <c:ext xmlns:c16="http://schemas.microsoft.com/office/drawing/2014/chart" uri="{C3380CC4-5D6E-409C-BE32-E72D297353CC}">
                <c16:uniqueId val="{00000004-2AD0-43E6-94FE-31FD196082C4}"/>
              </c:ext>
            </c:extLst>
          </c:dPt>
          <c:dPt>
            <c:idx val="5"/>
            <c:bubble3D val="0"/>
            <c:extLst>
              <c:ext xmlns:c16="http://schemas.microsoft.com/office/drawing/2014/chart" uri="{C3380CC4-5D6E-409C-BE32-E72D297353CC}">
                <c16:uniqueId val="{00000005-2AD0-43E6-94FE-31FD196082C4}"/>
              </c:ext>
            </c:extLst>
          </c:dPt>
          <c:dLbls>
            <c:dLbl>
              <c:idx val="0"/>
              <c:layout>
                <c:manualLayout>
                  <c:x val="9.8449809158471263E-2"/>
                  <c:y val="3.983432450690509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AD0-43E6-94FE-31FD196082C4}"/>
                </c:ext>
              </c:extLst>
            </c:dLbl>
            <c:dLbl>
              <c:idx val="1"/>
              <c:layout>
                <c:manualLayout>
                  <c:x val="-7.2856277580688941E-4"/>
                  <c:y val="8.859652037166762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AD0-43E6-94FE-31FD196082C4}"/>
                </c:ext>
              </c:extLst>
            </c:dLbl>
            <c:dLbl>
              <c:idx val="2"/>
              <c:layout>
                <c:manualLayout>
                  <c:x val="-7.0682227221597504E-2"/>
                  <c:y val="6.820204436470747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AD0-43E6-94FE-31FD196082C4}"/>
                </c:ext>
              </c:extLst>
            </c:dLbl>
            <c:dLbl>
              <c:idx val="3"/>
              <c:layout>
                <c:manualLayout>
                  <c:x val="-5.6426859620808317E-2"/>
                  <c:y val="4.870712839628704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AD0-43E6-94FE-31FD196082C4}"/>
                </c:ext>
              </c:extLst>
            </c:dLbl>
            <c:dLbl>
              <c:idx val="4"/>
              <c:layout>
                <c:manualLayout>
                  <c:x val="-0.106645911159426"/>
                  <c:y val="-8.202951120178331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AD0-43E6-94FE-31FD196082C4}"/>
                </c:ext>
              </c:extLst>
            </c:dLbl>
            <c:dLbl>
              <c:idx val="5"/>
              <c:layout>
                <c:manualLayout>
                  <c:x val="-3.8317960254968135E-2"/>
                  <c:y val="-0.1357378428962265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AD0-43E6-94FE-31FD196082C4}"/>
                </c:ext>
              </c:extLst>
            </c:dLbl>
            <c:dLbl>
              <c:idx val="6"/>
              <c:layout>
                <c:manualLayout>
                  <c:x val="7.5391120946192533E-2"/>
                  <c:y val="-0.1182747127964252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AD0-43E6-94FE-31FD196082C4}"/>
                </c:ext>
              </c:extLst>
            </c:dLbl>
            <c:dLbl>
              <c:idx val="7"/>
              <c:layout>
                <c:manualLayout>
                  <c:x val="0.15152213760114094"/>
                  <c:y val="-8.493040468581479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AD0-43E6-94FE-31FD196082C4}"/>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'F19'!$A$11:$A$16</c:f>
              <c:strCache>
                <c:ptCount val="6"/>
                <c:pt idx="0">
                  <c:v>Sigal Uniqa Group Austria</c:v>
                </c:pt>
                <c:pt idx="1">
                  <c:v>Eurosig</c:v>
                </c:pt>
                <c:pt idx="2">
                  <c:v>Sigma Interalbanian Vienna Insurance Group</c:v>
                </c:pt>
                <c:pt idx="3">
                  <c:v>Albsig</c:v>
                </c:pt>
                <c:pt idx="4">
                  <c:v>Ansig </c:v>
                </c:pt>
                <c:pt idx="5">
                  <c:v>Intersig Vienna Insurance Group</c:v>
                </c:pt>
              </c:strCache>
            </c:strRef>
          </c:cat>
          <c:val>
            <c:numRef>
              <c:f>'F19'!$B$11:$B$16</c:f>
              <c:numCache>
                <c:formatCode>_-* #,##0_-;\-* #,##0_-;_-* "-"??_-;_-@_-</c:formatCode>
                <c:ptCount val="6"/>
                <c:pt idx="0">
                  <c:v>401212.64442999999</c:v>
                </c:pt>
                <c:pt idx="1">
                  <c:v>330899.52406000003</c:v>
                </c:pt>
                <c:pt idx="2">
                  <c:v>300391.16912999999</c:v>
                </c:pt>
                <c:pt idx="3">
                  <c:v>215498.90399000002</c:v>
                </c:pt>
                <c:pt idx="4">
                  <c:v>150413.98122999998</c:v>
                </c:pt>
                <c:pt idx="5">
                  <c:v>328632.58498000004</c:v>
                </c:pt>
              </c:numCache>
            </c:numRef>
          </c:val>
          <c:extLst>
            <c:ext xmlns:c16="http://schemas.microsoft.com/office/drawing/2014/chart" uri="{C3380CC4-5D6E-409C-BE32-E72D297353CC}">
              <c16:uniqueId val="{00000008-2AD0-43E6-94FE-31FD196082C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6455072019455661"/>
          <c:y val="0.27928050781473562"/>
          <c:w val="0.4550272387346348"/>
          <c:h val="0.56757006426865253"/>
        </c:manualLayout>
      </c:layout>
      <c:pie3DChart>
        <c:varyColors val="1"/>
        <c:ser>
          <c:idx val="0"/>
          <c:order val="0"/>
          <c:spPr>
            <a:gradFill rotWithShape="0">
              <a:gsLst>
                <a:gs pos="0">
                  <a:srgbClr val="800000"/>
                </a:gs>
                <a:gs pos="100000">
                  <a:srgbClr val="C0C0C0"/>
                </a:gs>
              </a:gsLst>
              <a:lin ang="5400000" scaled="1"/>
            </a:gradFill>
            <a:ln w="25400">
              <a:noFill/>
            </a:ln>
          </c:spPr>
          <c:explosion val="18"/>
          <c:dPt>
            <c:idx val="0"/>
            <c:bubble3D val="0"/>
            <c:extLst>
              <c:ext xmlns:c16="http://schemas.microsoft.com/office/drawing/2014/chart" uri="{C3380CC4-5D6E-409C-BE32-E72D297353CC}">
                <c16:uniqueId val="{00000000-F10E-439C-8D80-39E577389AF5}"/>
              </c:ext>
            </c:extLst>
          </c:dPt>
          <c:dPt>
            <c:idx val="1"/>
            <c:bubble3D val="0"/>
            <c:extLst>
              <c:ext xmlns:c16="http://schemas.microsoft.com/office/drawing/2014/chart" uri="{C3380CC4-5D6E-409C-BE32-E72D297353CC}">
                <c16:uniqueId val="{00000001-F10E-439C-8D80-39E577389AF5}"/>
              </c:ext>
            </c:extLst>
          </c:dPt>
          <c:dPt>
            <c:idx val="2"/>
            <c:bubble3D val="0"/>
            <c:extLst>
              <c:ext xmlns:c16="http://schemas.microsoft.com/office/drawing/2014/chart" uri="{C3380CC4-5D6E-409C-BE32-E72D297353CC}">
                <c16:uniqueId val="{00000002-F10E-439C-8D80-39E577389AF5}"/>
              </c:ext>
            </c:extLst>
          </c:dPt>
          <c:dPt>
            <c:idx val="3"/>
            <c:bubble3D val="0"/>
            <c:extLst>
              <c:ext xmlns:c16="http://schemas.microsoft.com/office/drawing/2014/chart" uri="{C3380CC4-5D6E-409C-BE32-E72D297353CC}">
                <c16:uniqueId val="{00000003-F10E-439C-8D80-39E577389AF5}"/>
              </c:ext>
            </c:extLst>
          </c:dPt>
          <c:dPt>
            <c:idx val="4"/>
            <c:bubble3D val="0"/>
            <c:extLst>
              <c:ext xmlns:c16="http://schemas.microsoft.com/office/drawing/2014/chart" uri="{C3380CC4-5D6E-409C-BE32-E72D297353CC}">
                <c16:uniqueId val="{00000004-F10E-439C-8D80-39E577389AF5}"/>
              </c:ext>
            </c:extLst>
          </c:dPt>
          <c:dPt>
            <c:idx val="5"/>
            <c:bubble3D val="0"/>
            <c:extLst>
              <c:ext xmlns:c16="http://schemas.microsoft.com/office/drawing/2014/chart" uri="{C3380CC4-5D6E-409C-BE32-E72D297353CC}">
                <c16:uniqueId val="{00000005-F10E-439C-8D80-39E577389AF5}"/>
              </c:ext>
            </c:extLst>
          </c:dPt>
          <c:dLbls>
            <c:dLbl>
              <c:idx val="0"/>
              <c:layout>
                <c:manualLayout>
                  <c:x val="2.5462758411172001E-2"/>
                  <c:y val="-6.606134667293500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10E-439C-8D80-39E577389AF5}"/>
                </c:ext>
              </c:extLst>
            </c:dLbl>
            <c:dLbl>
              <c:idx val="1"/>
              <c:layout>
                <c:manualLayout>
                  <c:x val="3.4231354061675892E-2"/>
                  <c:y val="-0.2285379041514685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10E-439C-8D80-39E577389AF5}"/>
                </c:ext>
              </c:extLst>
            </c:dLbl>
            <c:dLbl>
              <c:idx val="2"/>
              <c:layout>
                <c:manualLayout>
                  <c:x val="8.2625046869141364E-2"/>
                  <c:y val="8.613984062802970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10E-439C-8D80-39E577389AF5}"/>
                </c:ext>
              </c:extLst>
            </c:dLbl>
            <c:dLbl>
              <c:idx val="3"/>
              <c:layout>
                <c:manualLayout>
                  <c:x val="-6.9000660631707122E-2"/>
                  <c:y val="0.1184779438802035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10E-439C-8D80-39E577389AF5}"/>
                </c:ext>
              </c:extLst>
            </c:dLbl>
            <c:dLbl>
              <c:idx val="4"/>
              <c:layout>
                <c:manualLayout>
                  <c:x val="-0.10794954202153501"/>
                  <c:y val="-3.082404554503151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10E-439C-8D80-39E577389AF5}"/>
                </c:ext>
              </c:extLst>
            </c:dLbl>
            <c:dLbl>
              <c:idx val="5"/>
              <c:layout>
                <c:manualLayout>
                  <c:x val="-5.0344552814668882E-2"/>
                  <c:y val="-9.931462214318126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10E-439C-8D80-39E577389AF5}"/>
                </c:ext>
              </c:extLst>
            </c:dLbl>
            <c:dLbl>
              <c:idx val="6"/>
              <c:layout>
                <c:manualLayout>
                  <c:x val="3.9492282387071691E-2"/>
                  <c:y val="-0.173146598833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10E-439C-8D80-39E577389AF5}"/>
                </c:ext>
              </c:extLst>
            </c:dLbl>
            <c:dLbl>
              <c:idx val="7"/>
              <c:layout>
                <c:manualLayout>
                  <c:x val="9.5597578893008267E-2"/>
                  <c:y val="-7.644400338928045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10E-439C-8D80-39E577389AF5}"/>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'F19'!$A$11:$A$16</c:f>
              <c:strCache>
                <c:ptCount val="6"/>
                <c:pt idx="0">
                  <c:v>Sigal Uniqa Group Austria</c:v>
                </c:pt>
                <c:pt idx="1">
                  <c:v>Eurosig</c:v>
                </c:pt>
                <c:pt idx="2">
                  <c:v>Sigma Interalbanian Vienna Insurance Group</c:v>
                </c:pt>
                <c:pt idx="3">
                  <c:v>Albsig</c:v>
                </c:pt>
                <c:pt idx="4">
                  <c:v>Ansig </c:v>
                </c:pt>
                <c:pt idx="5">
                  <c:v>Intersig Vienna Insurance Group</c:v>
                </c:pt>
              </c:strCache>
            </c:strRef>
          </c:cat>
          <c:val>
            <c:numRef>
              <c:f>'F19'!$C$11:$C$16</c:f>
              <c:numCache>
                <c:formatCode>_-* #,##0_-;\-* #,##0_-;_-* "-"??_-;_-@_-</c:formatCode>
                <c:ptCount val="6"/>
                <c:pt idx="0">
                  <c:v>396063.91087000002</c:v>
                </c:pt>
                <c:pt idx="1">
                  <c:v>333902.74735000002</c:v>
                </c:pt>
                <c:pt idx="2">
                  <c:v>323956.82889</c:v>
                </c:pt>
                <c:pt idx="3">
                  <c:v>305995.05866000004</c:v>
                </c:pt>
                <c:pt idx="4">
                  <c:v>189699.29202000002</c:v>
                </c:pt>
                <c:pt idx="5">
                  <c:v>185998.91580000002</c:v>
                </c:pt>
              </c:numCache>
            </c:numRef>
          </c:val>
          <c:extLst>
            <c:ext xmlns:c16="http://schemas.microsoft.com/office/drawing/2014/chart" uri="{C3380CC4-5D6E-409C-BE32-E72D297353CC}">
              <c16:uniqueId val="{00000008-F10E-439C-8D80-39E577389AF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4036118619501"/>
          <c:y val="4.8753065702852712E-2"/>
          <c:w val="0.33675846857171027"/>
          <c:h val="0.88192074351361827"/>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tx2">
                  <a:lumMod val="40000"/>
                  <a:lumOff val="60000"/>
                </a:schemeClr>
              </a:solidFill>
              <a:ln w="25400">
                <a:noFill/>
              </a:ln>
            </c:spPr>
            <c:extLst>
              <c:ext xmlns:c16="http://schemas.microsoft.com/office/drawing/2014/chart" uri="{C3380CC4-5D6E-409C-BE32-E72D297353CC}">
                <c16:uniqueId val="{00000000-D7FF-4EB5-B2B7-21841612C7E2}"/>
              </c:ext>
            </c:extLst>
          </c:dPt>
          <c:dPt>
            <c:idx val="1"/>
            <c:bubble3D val="0"/>
            <c:spPr>
              <a:solidFill>
                <a:schemeClr val="bg2">
                  <a:lumMod val="75000"/>
                </a:schemeClr>
              </a:solidFill>
              <a:ln w="25400">
                <a:noFill/>
              </a:ln>
            </c:spPr>
            <c:extLst>
              <c:ext xmlns:c16="http://schemas.microsoft.com/office/drawing/2014/chart" uri="{C3380CC4-5D6E-409C-BE32-E72D297353CC}">
                <c16:uniqueId val="{00000001-D7FF-4EB5-B2B7-21841612C7E2}"/>
              </c:ext>
            </c:extLst>
          </c:dPt>
          <c:dPt>
            <c:idx val="2"/>
            <c:bubble3D val="0"/>
            <c:spPr>
              <a:solidFill>
                <a:schemeClr val="bg1">
                  <a:lumMod val="85000"/>
                </a:schemeClr>
              </a:solidFill>
              <a:ln w="25400">
                <a:noFill/>
              </a:ln>
            </c:spPr>
            <c:extLst>
              <c:ext xmlns:c16="http://schemas.microsoft.com/office/drawing/2014/chart" uri="{C3380CC4-5D6E-409C-BE32-E72D297353CC}">
                <c16:uniqueId val="{00000002-D7FF-4EB5-B2B7-21841612C7E2}"/>
              </c:ext>
            </c:extLst>
          </c:dPt>
          <c:dPt>
            <c:idx val="3"/>
            <c:bubble3D val="0"/>
            <c:spPr>
              <a:solidFill>
                <a:schemeClr val="accent2">
                  <a:lumMod val="40000"/>
                  <a:lumOff val="60000"/>
                </a:schemeClr>
              </a:solidFill>
              <a:ln w="25400">
                <a:noFill/>
              </a:ln>
            </c:spPr>
            <c:extLst>
              <c:ext xmlns:c16="http://schemas.microsoft.com/office/drawing/2014/chart" uri="{C3380CC4-5D6E-409C-BE32-E72D297353CC}">
                <c16:uniqueId val="{00000003-D7FF-4EB5-B2B7-21841612C7E2}"/>
              </c:ext>
            </c:extLst>
          </c:dPt>
          <c:dPt>
            <c:idx val="4"/>
            <c:bubble3D val="0"/>
            <c:spPr>
              <a:solidFill>
                <a:schemeClr val="accent3">
                  <a:lumMod val="40000"/>
                  <a:lumOff val="60000"/>
                </a:schemeClr>
              </a:solidFill>
              <a:ln w="25400">
                <a:noFill/>
              </a:ln>
            </c:spPr>
            <c:extLst>
              <c:ext xmlns:c16="http://schemas.microsoft.com/office/drawing/2014/chart" uri="{C3380CC4-5D6E-409C-BE32-E72D297353CC}">
                <c16:uniqueId val="{00000004-D7FF-4EB5-B2B7-21841612C7E2}"/>
              </c:ext>
            </c:extLst>
          </c:dPt>
          <c:dPt>
            <c:idx val="5"/>
            <c:bubble3D val="0"/>
            <c:spPr>
              <a:solidFill>
                <a:schemeClr val="accent6">
                  <a:lumMod val="40000"/>
                  <a:lumOff val="60000"/>
                </a:schemeClr>
              </a:solidFill>
              <a:ln w="25400">
                <a:noFill/>
              </a:ln>
            </c:spPr>
            <c:extLst>
              <c:ext xmlns:c16="http://schemas.microsoft.com/office/drawing/2014/chart" uri="{C3380CC4-5D6E-409C-BE32-E72D297353CC}">
                <c16:uniqueId val="{00000005-D7FF-4EB5-B2B7-21841612C7E2}"/>
              </c:ext>
            </c:extLst>
          </c:dPt>
          <c:dPt>
            <c:idx val="6"/>
            <c:bubble3D val="0"/>
            <c:spPr>
              <a:solidFill>
                <a:schemeClr val="accent5">
                  <a:lumMod val="40000"/>
                  <a:lumOff val="60000"/>
                </a:schemeClr>
              </a:solidFill>
              <a:ln w="25400">
                <a:noFill/>
              </a:ln>
            </c:spPr>
            <c:extLst>
              <c:ext xmlns:c16="http://schemas.microsoft.com/office/drawing/2014/chart" uri="{C3380CC4-5D6E-409C-BE32-E72D297353CC}">
                <c16:uniqueId val="{00000006-D7FF-4EB5-B2B7-21841612C7E2}"/>
              </c:ext>
            </c:extLst>
          </c:dPt>
          <c:dPt>
            <c:idx val="7"/>
            <c:bubble3D val="0"/>
            <c:spPr>
              <a:solidFill>
                <a:schemeClr val="accent4">
                  <a:lumMod val="40000"/>
                  <a:lumOff val="60000"/>
                </a:schemeClr>
              </a:solidFill>
              <a:ln w="25400">
                <a:noFill/>
              </a:ln>
            </c:spPr>
            <c:extLst>
              <c:ext xmlns:c16="http://schemas.microsoft.com/office/drawing/2014/chart" uri="{C3380CC4-5D6E-409C-BE32-E72D297353CC}">
                <c16:uniqueId val="{00000007-D7FF-4EB5-B2B7-21841612C7E2}"/>
              </c:ext>
            </c:extLst>
          </c:dPt>
          <c:dLbls>
            <c:dLbl>
              <c:idx val="0"/>
              <c:layout>
                <c:manualLayout>
                  <c:x val="0.1616077094840756"/>
                  <c:y val="-6.656038896777247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7FF-4EB5-B2B7-21841612C7E2}"/>
                </c:ext>
              </c:extLst>
            </c:dLbl>
            <c:dLbl>
              <c:idx val="1"/>
              <c:layout>
                <c:manualLayout>
                  <c:x val="0.14870294198299838"/>
                  <c:y val="8.8657975130156906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7FF-4EB5-B2B7-21841612C7E2}"/>
                </c:ext>
              </c:extLst>
            </c:dLbl>
            <c:dLbl>
              <c:idx val="2"/>
              <c:layout>
                <c:manualLayout>
                  <c:x val="0.18202656011282173"/>
                  <c:y val="3.698162729658792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7FF-4EB5-B2B7-21841612C7E2}"/>
                </c:ext>
              </c:extLst>
            </c:dLbl>
            <c:dLbl>
              <c:idx val="3"/>
              <c:layout>
                <c:manualLayout>
                  <c:x val="-0.18087201786343876"/>
                  <c:y val="4.490383374209371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7FF-4EB5-B2B7-21841612C7E2}"/>
                </c:ext>
              </c:extLst>
            </c:dLbl>
            <c:dLbl>
              <c:idx val="4"/>
              <c:layout>
                <c:manualLayout>
                  <c:x val="-0.15761491753829279"/>
                  <c:y val="-3.090572694806591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7FF-4EB5-B2B7-21841612C7E2}"/>
                </c:ext>
              </c:extLst>
            </c:dLbl>
            <c:dLbl>
              <c:idx val="5"/>
              <c:layout>
                <c:manualLayout>
                  <c:x val="-0.16689795118893722"/>
                  <c:y val="-5.186781980121337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7FF-4EB5-B2B7-21841612C7E2}"/>
                </c:ext>
              </c:extLst>
            </c:dLbl>
            <c:dLbl>
              <c:idx val="6"/>
              <c:layout>
                <c:manualLayout>
                  <c:x val="-0.11773447722019822"/>
                  <c:y val="-9.741405275160276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7FF-4EB5-B2B7-21841612C7E2}"/>
                </c:ext>
              </c:extLst>
            </c:dLbl>
            <c:dLbl>
              <c:idx val="7"/>
              <c:layout>
                <c:manualLayout>
                  <c:x val="-8.7656363850041205E-2"/>
                  <c:y val="-6.299384708059033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7FF-4EB5-B2B7-21841612C7E2}"/>
                </c:ext>
              </c:extLst>
            </c:dLbl>
            <c:dLbl>
              <c:idx val="8"/>
              <c:layout>
                <c:manualLayout>
                  <c:x val="5.2892561983471448E-2"/>
                  <c:y val="-0.1227336122733616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D7FF-4EB5-B2B7-21841612C7E2}"/>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'F19'!$A$11:$A$18</c:f>
              <c:strCache>
                <c:ptCount val="8"/>
                <c:pt idx="0">
                  <c:v>Sigal Uniqa Group Austria</c:v>
                </c:pt>
                <c:pt idx="1">
                  <c:v>Eurosig</c:v>
                </c:pt>
                <c:pt idx="2">
                  <c:v>Sigma Interalbanian Vienna Insurance Group</c:v>
                </c:pt>
                <c:pt idx="3">
                  <c:v>Albsig</c:v>
                </c:pt>
                <c:pt idx="4">
                  <c:v>Ansig </c:v>
                </c:pt>
                <c:pt idx="5">
                  <c:v>Intersig Vienna Insurance Group</c:v>
                </c:pt>
                <c:pt idx="6">
                  <c:v>Insig</c:v>
                </c:pt>
                <c:pt idx="7">
                  <c:v>Atlantik </c:v>
                </c:pt>
              </c:strCache>
            </c:strRef>
          </c:cat>
          <c:val>
            <c:numRef>
              <c:f>'F19'!$B$11:$B$18</c:f>
              <c:numCache>
                <c:formatCode>_-* #,##0_-;\-* #,##0_-;_-* "-"??_-;_-@_-</c:formatCode>
                <c:ptCount val="8"/>
                <c:pt idx="0">
                  <c:v>401212.64442999999</c:v>
                </c:pt>
                <c:pt idx="1">
                  <c:v>330899.52406000003</c:v>
                </c:pt>
                <c:pt idx="2">
                  <c:v>300391.16912999999</c:v>
                </c:pt>
                <c:pt idx="3">
                  <c:v>215498.90399000002</c:v>
                </c:pt>
                <c:pt idx="4">
                  <c:v>150413.98122999998</c:v>
                </c:pt>
                <c:pt idx="5">
                  <c:v>328632.58498000004</c:v>
                </c:pt>
                <c:pt idx="6">
                  <c:v>135875.99</c:v>
                </c:pt>
                <c:pt idx="7">
                  <c:v>111928.80911</c:v>
                </c:pt>
              </c:numCache>
            </c:numRef>
          </c:val>
          <c:extLst>
            <c:ext xmlns:c16="http://schemas.microsoft.com/office/drawing/2014/chart" uri="{C3380CC4-5D6E-409C-BE32-E72D297353CC}">
              <c16:uniqueId val="{00000009-D7FF-4EB5-B2B7-21841612C7E2}"/>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portrait"/>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550134358205225"/>
          <c:y val="3.9299484116209614E-2"/>
          <c:w val="0.33134873765779282"/>
          <c:h val="0.95976875735360689"/>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tx2">
                  <a:lumMod val="40000"/>
                  <a:lumOff val="60000"/>
                </a:schemeClr>
              </a:solidFill>
              <a:ln w="25400">
                <a:noFill/>
              </a:ln>
            </c:spPr>
            <c:extLst>
              <c:ext xmlns:c16="http://schemas.microsoft.com/office/drawing/2014/chart" uri="{C3380CC4-5D6E-409C-BE32-E72D297353CC}">
                <c16:uniqueId val="{00000000-8F5D-4A61-A45D-9175ACDCD9CD}"/>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1-8F5D-4A61-A45D-9175ACDCD9CD}"/>
              </c:ext>
            </c:extLst>
          </c:dPt>
          <c:dPt>
            <c:idx val="2"/>
            <c:bubble3D val="0"/>
            <c:spPr>
              <a:solidFill>
                <a:schemeClr val="accent2">
                  <a:lumMod val="40000"/>
                  <a:lumOff val="60000"/>
                </a:schemeClr>
              </a:solidFill>
              <a:ln w="25400">
                <a:noFill/>
              </a:ln>
            </c:spPr>
            <c:extLst>
              <c:ext xmlns:c16="http://schemas.microsoft.com/office/drawing/2014/chart" uri="{C3380CC4-5D6E-409C-BE32-E72D297353CC}">
                <c16:uniqueId val="{00000002-8F5D-4A61-A45D-9175ACDCD9CD}"/>
              </c:ext>
            </c:extLst>
          </c:dPt>
          <c:dPt>
            <c:idx val="3"/>
            <c:bubble3D val="0"/>
            <c:spPr>
              <a:solidFill>
                <a:schemeClr val="accent3">
                  <a:lumMod val="40000"/>
                  <a:lumOff val="60000"/>
                </a:schemeClr>
              </a:solidFill>
              <a:ln w="25400">
                <a:noFill/>
              </a:ln>
            </c:spPr>
            <c:extLst>
              <c:ext xmlns:c16="http://schemas.microsoft.com/office/drawing/2014/chart" uri="{C3380CC4-5D6E-409C-BE32-E72D297353CC}">
                <c16:uniqueId val="{00000003-8F5D-4A61-A45D-9175ACDCD9CD}"/>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4-8F5D-4A61-A45D-9175ACDCD9CD}"/>
              </c:ext>
            </c:extLst>
          </c:dPt>
          <c:dPt>
            <c:idx val="5"/>
            <c:bubble3D val="0"/>
            <c:spPr>
              <a:solidFill>
                <a:schemeClr val="accent1">
                  <a:lumMod val="40000"/>
                  <a:lumOff val="60000"/>
                </a:schemeClr>
              </a:solidFill>
              <a:ln w="25400">
                <a:noFill/>
              </a:ln>
            </c:spPr>
            <c:extLst>
              <c:ext xmlns:c16="http://schemas.microsoft.com/office/drawing/2014/chart" uri="{C3380CC4-5D6E-409C-BE32-E72D297353CC}">
                <c16:uniqueId val="{00000005-8F5D-4A61-A45D-9175ACDCD9CD}"/>
              </c:ext>
            </c:extLst>
          </c:dPt>
          <c:dPt>
            <c:idx val="6"/>
            <c:bubble3D val="0"/>
            <c:spPr>
              <a:solidFill>
                <a:schemeClr val="bg1">
                  <a:lumMod val="85000"/>
                </a:schemeClr>
              </a:solidFill>
              <a:ln w="25400">
                <a:noFill/>
              </a:ln>
            </c:spPr>
            <c:extLst>
              <c:ext xmlns:c16="http://schemas.microsoft.com/office/drawing/2014/chart" uri="{C3380CC4-5D6E-409C-BE32-E72D297353CC}">
                <c16:uniqueId val="{00000006-8F5D-4A61-A45D-9175ACDCD9CD}"/>
              </c:ext>
            </c:extLst>
          </c:dPt>
          <c:dPt>
            <c:idx val="7"/>
            <c:bubble3D val="0"/>
            <c:spPr>
              <a:solidFill>
                <a:schemeClr val="bg2">
                  <a:lumMod val="75000"/>
                </a:schemeClr>
              </a:solidFill>
              <a:ln w="25400">
                <a:noFill/>
              </a:ln>
            </c:spPr>
            <c:extLst>
              <c:ext xmlns:c16="http://schemas.microsoft.com/office/drawing/2014/chart" uri="{C3380CC4-5D6E-409C-BE32-E72D297353CC}">
                <c16:uniqueId val="{00000007-8F5D-4A61-A45D-9175ACDCD9CD}"/>
              </c:ext>
            </c:extLst>
          </c:dPt>
          <c:dLbls>
            <c:dLbl>
              <c:idx val="0"/>
              <c:layout>
                <c:manualLayout>
                  <c:x val="0.13218628921384826"/>
                  <c:y val="-8.252602045433976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F5D-4A61-A45D-9175ACDCD9CD}"/>
                </c:ext>
              </c:extLst>
            </c:dLbl>
            <c:dLbl>
              <c:idx val="1"/>
              <c:layout>
                <c:manualLayout>
                  <c:x val="0.16439007624046981"/>
                  <c:y val="-0.1178409810842610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F5D-4A61-A45D-9175ACDCD9CD}"/>
                </c:ext>
              </c:extLst>
            </c:dLbl>
            <c:dLbl>
              <c:idx val="2"/>
              <c:layout>
                <c:manualLayout>
                  <c:x val="0.28031105486814134"/>
                  <c:y val="-1.149425287356311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F5D-4A61-A45D-9175ACDCD9CD}"/>
                </c:ext>
              </c:extLst>
            </c:dLbl>
            <c:dLbl>
              <c:idx val="3"/>
              <c:layout>
                <c:manualLayout>
                  <c:x val="-0.15712207849018872"/>
                  <c:y val="4.657208797176214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F5D-4A61-A45D-9175ACDCD9CD}"/>
                </c:ext>
              </c:extLst>
            </c:dLbl>
            <c:dLbl>
              <c:idx val="4"/>
              <c:layout>
                <c:manualLayout>
                  <c:x val="-0.12864782527184102"/>
                  <c:y val="7.598968232419223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F5D-4A61-A45D-9175ACDCD9CD}"/>
                </c:ext>
              </c:extLst>
            </c:dLbl>
            <c:dLbl>
              <c:idx val="5"/>
              <c:layout>
                <c:manualLayout>
                  <c:x val="-0.19928446444194475"/>
                  <c:y val="4.281020906869397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F5D-4A61-A45D-9175ACDCD9CD}"/>
                </c:ext>
              </c:extLst>
            </c:dLbl>
            <c:dLbl>
              <c:idx val="6"/>
              <c:layout>
                <c:manualLayout>
                  <c:x val="-0.13657339707536562"/>
                  <c:y val="-1.838718436057562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F5D-4A61-A45D-9175ACDCD9CD}"/>
                </c:ext>
              </c:extLst>
            </c:dLbl>
            <c:dLbl>
              <c:idx val="7"/>
              <c:layout>
                <c:manualLayout>
                  <c:x val="-0.11103674540682418"/>
                  <c:y val="-5.097520137569010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F5D-4A61-A45D-9175ACDCD9CD}"/>
                </c:ext>
              </c:extLst>
            </c:dLbl>
            <c:dLbl>
              <c:idx val="8"/>
              <c:layout>
                <c:manualLayout>
                  <c:x val="3.3057851239669422E-2"/>
                  <c:y val="-9.009009009009104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8F5D-4A61-A45D-9175ACDCD9CD}"/>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'F19'!$A$11:$A$18</c:f>
              <c:strCache>
                <c:ptCount val="8"/>
                <c:pt idx="0">
                  <c:v>Sigal Uniqa Group Austria</c:v>
                </c:pt>
                <c:pt idx="1">
                  <c:v>Eurosig</c:v>
                </c:pt>
                <c:pt idx="2">
                  <c:v>Sigma Interalbanian Vienna Insurance Group</c:v>
                </c:pt>
                <c:pt idx="3">
                  <c:v>Albsig</c:v>
                </c:pt>
                <c:pt idx="4">
                  <c:v>Ansig </c:v>
                </c:pt>
                <c:pt idx="5">
                  <c:v>Intersig Vienna Insurance Group</c:v>
                </c:pt>
                <c:pt idx="6">
                  <c:v>Insig</c:v>
                </c:pt>
                <c:pt idx="7">
                  <c:v>Atlantik </c:v>
                </c:pt>
              </c:strCache>
            </c:strRef>
          </c:cat>
          <c:val>
            <c:numRef>
              <c:f>'F19'!$C$11:$C$18</c:f>
              <c:numCache>
                <c:formatCode>_-* #,##0_-;\-* #,##0_-;_-* "-"??_-;_-@_-</c:formatCode>
                <c:ptCount val="8"/>
                <c:pt idx="0">
                  <c:v>396063.91087000002</c:v>
                </c:pt>
                <c:pt idx="1">
                  <c:v>333902.74735000002</c:v>
                </c:pt>
                <c:pt idx="2">
                  <c:v>323956.82889</c:v>
                </c:pt>
                <c:pt idx="3">
                  <c:v>305995.05866000004</c:v>
                </c:pt>
                <c:pt idx="4">
                  <c:v>189699.29202000002</c:v>
                </c:pt>
                <c:pt idx="5">
                  <c:v>185998.91580000002</c:v>
                </c:pt>
                <c:pt idx="6">
                  <c:v>155990.03427</c:v>
                </c:pt>
                <c:pt idx="7">
                  <c:v>99902.25854000001</c:v>
                </c:pt>
              </c:numCache>
            </c:numRef>
          </c:val>
          <c:extLst>
            <c:ext xmlns:c16="http://schemas.microsoft.com/office/drawing/2014/chart" uri="{C3380CC4-5D6E-409C-BE32-E72D297353CC}">
              <c16:uniqueId val="{00000009-8F5D-4A61-A45D-9175ACDCD9CD}"/>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75"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Mtpl e brendëshme / </a:t>
            </a:r>
            <a:r>
              <a:rPr lang="en-US" sz="900" b="0" i="1" u="none" strike="noStrike" baseline="0">
                <a:solidFill>
                  <a:srgbClr val="000000"/>
                </a:solidFill>
                <a:latin typeface="Arial"/>
                <a:cs typeface="Arial"/>
              </a:rPr>
              <a:t>DMTPL</a:t>
            </a:r>
          </a:p>
        </c:rich>
      </c:tx>
      <c:layout>
        <c:manualLayout>
          <c:xMode val="edge"/>
          <c:yMode val="edge"/>
          <c:x val="0.26176500358979793"/>
          <c:y val="4.3062117235345587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9676549865229526"/>
          <c:y val="0.38277511961722488"/>
          <c:w val="0.45283018867924973"/>
          <c:h val="0.3923444976076666"/>
        </c:manualLayout>
      </c:layout>
      <c:pie3DChart>
        <c:varyColors val="1"/>
        <c:ser>
          <c:idx val="0"/>
          <c:order val="0"/>
          <c:spPr>
            <a:gradFill rotWithShape="0">
              <a:gsLst>
                <a:gs pos="0">
                  <a:srgbClr val="800000"/>
                </a:gs>
                <a:gs pos="100000">
                  <a:srgbClr val="C0C0C0"/>
                </a:gs>
              </a:gsLst>
              <a:lin ang="5400000" scaled="1"/>
            </a:gradFill>
            <a:ln w="25400">
              <a:noFill/>
            </a:ln>
          </c:spPr>
          <c:explosion val="14"/>
          <c:dPt>
            <c:idx val="0"/>
            <c:bubble3D val="0"/>
            <c:extLst>
              <c:ext xmlns:c16="http://schemas.microsoft.com/office/drawing/2014/chart" uri="{C3380CC4-5D6E-409C-BE32-E72D297353CC}">
                <c16:uniqueId val="{00000000-E278-4F3E-99A6-6EACA7001B5F}"/>
              </c:ext>
            </c:extLst>
          </c:dPt>
          <c:dPt>
            <c:idx val="1"/>
            <c:bubble3D val="0"/>
            <c:extLst>
              <c:ext xmlns:c16="http://schemas.microsoft.com/office/drawing/2014/chart" uri="{C3380CC4-5D6E-409C-BE32-E72D297353CC}">
                <c16:uniqueId val="{00000001-E278-4F3E-99A6-6EACA7001B5F}"/>
              </c:ext>
            </c:extLst>
          </c:dPt>
          <c:dPt>
            <c:idx val="2"/>
            <c:bubble3D val="0"/>
            <c:extLst>
              <c:ext xmlns:c16="http://schemas.microsoft.com/office/drawing/2014/chart" uri="{C3380CC4-5D6E-409C-BE32-E72D297353CC}">
                <c16:uniqueId val="{00000002-E278-4F3E-99A6-6EACA7001B5F}"/>
              </c:ext>
            </c:extLst>
          </c:dPt>
          <c:dPt>
            <c:idx val="3"/>
            <c:bubble3D val="0"/>
            <c:extLst>
              <c:ext xmlns:c16="http://schemas.microsoft.com/office/drawing/2014/chart" uri="{C3380CC4-5D6E-409C-BE32-E72D297353CC}">
                <c16:uniqueId val="{00000003-E278-4F3E-99A6-6EACA7001B5F}"/>
              </c:ext>
            </c:extLst>
          </c:dPt>
          <c:dPt>
            <c:idx val="4"/>
            <c:bubble3D val="0"/>
            <c:extLst>
              <c:ext xmlns:c16="http://schemas.microsoft.com/office/drawing/2014/chart" uri="{C3380CC4-5D6E-409C-BE32-E72D297353CC}">
                <c16:uniqueId val="{00000004-E278-4F3E-99A6-6EACA7001B5F}"/>
              </c:ext>
            </c:extLst>
          </c:dPt>
          <c:dPt>
            <c:idx val="5"/>
            <c:bubble3D val="0"/>
            <c:extLst>
              <c:ext xmlns:c16="http://schemas.microsoft.com/office/drawing/2014/chart" uri="{C3380CC4-5D6E-409C-BE32-E72D297353CC}">
                <c16:uniqueId val="{00000005-E278-4F3E-99A6-6EACA7001B5F}"/>
              </c:ext>
            </c:extLst>
          </c:dPt>
          <c:dLbls>
            <c:dLbl>
              <c:idx val="0"/>
              <c:layout>
                <c:manualLayout>
                  <c:x val="2.4600238569030052E-2"/>
                  <c:y val="-6.5414861419834491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278-4F3E-99A6-6EACA7001B5F}"/>
                </c:ext>
              </c:extLst>
            </c:dLbl>
            <c:dLbl>
              <c:idx val="1"/>
              <c:layout>
                <c:manualLayout>
                  <c:x val="-1.1184657043634683E-2"/>
                  <c:y val="-0.11340541762423237"/>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278-4F3E-99A6-6EACA7001B5F}"/>
                </c:ext>
              </c:extLst>
            </c:dLbl>
            <c:dLbl>
              <c:idx val="2"/>
              <c:layout>
                <c:manualLayout>
                  <c:x val="1.6881634567070685E-2"/>
                  <c:y val="0.1068756357608411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278-4F3E-99A6-6EACA7001B5F}"/>
                </c:ext>
              </c:extLst>
            </c:dLbl>
            <c:dLbl>
              <c:idx val="3"/>
              <c:layout>
                <c:manualLayout>
                  <c:x val="-7.9612474911227207E-2"/>
                  <c:y val="8.2839668964824545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278-4F3E-99A6-6EACA7001B5F}"/>
                </c:ext>
              </c:extLst>
            </c:dLbl>
            <c:dLbl>
              <c:idx val="4"/>
              <c:layout>
                <c:manualLayout>
                  <c:x val="-6.9985487108229133E-2"/>
                  <c:y val="6.3257858317949486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278-4F3E-99A6-6EACA7001B5F}"/>
                </c:ext>
              </c:extLst>
            </c:dLbl>
            <c:dLbl>
              <c:idx val="5"/>
              <c:layout>
                <c:manualLayout>
                  <c:x val="-6.0584449620988176E-2"/>
                  <c:y val="-1.3209257933667401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278-4F3E-99A6-6EACA7001B5F}"/>
                </c:ext>
              </c:extLst>
            </c:dLbl>
            <c:dLbl>
              <c:idx val="6"/>
              <c:layout>
                <c:manualLayout>
                  <c:x val="-1.3806083063146521E-2"/>
                  <c:y val="-0.14809579424581498"/>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278-4F3E-99A6-6EACA7001B5F}"/>
                </c:ext>
              </c:extLst>
            </c:dLbl>
            <c:dLbl>
              <c:idx val="7"/>
              <c:layout>
                <c:manualLayout>
                  <c:x val="6.7062160147578834E-2"/>
                  <c:y val="-6.3710959575029202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278-4F3E-99A6-6EACA7001B5F}"/>
                </c:ext>
              </c:extLst>
            </c:dLbl>
            <c:numFmt formatCode="0.00%" sourceLinked="0"/>
            <c:spPr>
              <a:solidFill>
                <a:srgbClr val="FFFFFF"/>
              </a:solidFill>
              <a:ln w="25400">
                <a:noFill/>
              </a:ln>
            </c:spPr>
            <c:txPr>
              <a:bodyPr wrap="square" lIns="38100" tIns="19050" rIns="38100" bIns="19050" anchor="ctr">
                <a:spAutoFit/>
              </a:bodyPr>
              <a:lstStyle/>
              <a:p>
                <a:pPr algn="ctr" rtl="1">
                  <a:defRPr sz="700" b="0" i="0" u="none" strike="noStrike" baseline="0">
                    <a:solidFill>
                      <a:srgbClr val="333333"/>
                    </a:solidFill>
                    <a:latin typeface="Arial"/>
                    <a:ea typeface="Arial"/>
                    <a:cs typeface="Arial"/>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'F20'!$A$10:$A$15</c:f>
              <c:strCache>
                <c:ptCount val="6"/>
                <c:pt idx="0">
                  <c:v>Sigal Uniqa Group Austria</c:v>
                </c:pt>
                <c:pt idx="1">
                  <c:v>Albsig</c:v>
                </c:pt>
                <c:pt idx="2">
                  <c:v>Eurosig</c:v>
                </c:pt>
                <c:pt idx="3">
                  <c:v>Sigma Interalbanian Vienna Insurance Group</c:v>
                </c:pt>
                <c:pt idx="4">
                  <c:v>Intersig Vienna Insurance Group</c:v>
                </c:pt>
                <c:pt idx="5">
                  <c:v>Insig</c:v>
                </c:pt>
              </c:strCache>
            </c:strRef>
          </c:cat>
          <c:val>
            <c:numRef>
              <c:f>'F20'!$B$10:$B$15</c:f>
              <c:numCache>
                <c:formatCode>_-* #,##0_-;\-* #,##0_-;_-* "-"??_-;_-@_-</c:formatCode>
                <c:ptCount val="6"/>
                <c:pt idx="0">
                  <c:v>802981.63818999997</c:v>
                </c:pt>
                <c:pt idx="1">
                  <c:v>534137.26</c:v>
                </c:pt>
                <c:pt idx="2">
                  <c:v>592300.90101000003</c:v>
                </c:pt>
                <c:pt idx="3">
                  <c:v>569477.34299999999</c:v>
                </c:pt>
                <c:pt idx="4">
                  <c:v>389573.348</c:v>
                </c:pt>
                <c:pt idx="5">
                  <c:v>350941</c:v>
                </c:pt>
              </c:numCache>
            </c:numRef>
          </c:val>
          <c:extLst>
            <c:ext xmlns:c16="http://schemas.microsoft.com/office/drawing/2014/chart" uri="{C3380CC4-5D6E-409C-BE32-E72D297353CC}">
              <c16:uniqueId val="{00000008-E278-4F3E-99A6-6EACA7001B5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landscape" verticalDpi="1200"/>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Kufitare /</a:t>
            </a:r>
            <a:r>
              <a:rPr lang="en-US" sz="900" b="0" i="1" u="none" strike="noStrike" baseline="0">
                <a:solidFill>
                  <a:srgbClr val="000000"/>
                </a:solidFill>
                <a:latin typeface="Arial"/>
                <a:cs typeface="Arial"/>
              </a:rPr>
              <a:t> Border</a:t>
            </a:r>
          </a:p>
        </c:rich>
      </c:tx>
      <c:layout>
        <c:manualLayout>
          <c:xMode val="edge"/>
          <c:yMode val="edge"/>
          <c:x val="0.32853058930547585"/>
          <c:y val="2.3041474654377881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7579250720461087"/>
          <c:y val="0.32718967631606644"/>
          <c:w val="0.50144092219020153"/>
          <c:h val="0.39170595051922191"/>
        </c:manualLayout>
      </c:layout>
      <c:pie3DChart>
        <c:varyColors val="1"/>
        <c:ser>
          <c:idx val="0"/>
          <c:order val="0"/>
          <c:spPr>
            <a:gradFill rotWithShape="0">
              <a:gsLst>
                <a:gs pos="0">
                  <a:srgbClr val="800000"/>
                </a:gs>
                <a:gs pos="100000">
                  <a:srgbClr val="C0C0C0"/>
                </a:gs>
              </a:gsLst>
              <a:lin ang="5400000" scaled="1"/>
            </a:gradFill>
            <a:ln w="25400">
              <a:noFill/>
            </a:ln>
          </c:spPr>
          <c:explosion val="14"/>
          <c:dPt>
            <c:idx val="0"/>
            <c:bubble3D val="0"/>
            <c:extLst>
              <c:ext xmlns:c16="http://schemas.microsoft.com/office/drawing/2014/chart" uri="{C3380CC4-5D6E-409C-BE32-E72D297353CC}">
                <c16:uniqueId val="{00000000-0683-42E5-9E24-4985AC01E998}"/>
              </c:ext>
            </c:extLst>
          </c:dPt>
          <c:dPt>
            <c:idx val="1"/>
            <c:bubble3D val="0"/>
            <c:extLst>
              <c:ext xmlns:c16="http://schemas.microsoft.com/office/drawing/2014/chart" uri="{C3380CC4-5D6E-409C-BE32-E72D297353CC}">
                <c16:uniqueId val="{00000001-0683-42E5-9E24-4985AC01E998}"/>
              </c:ext>
            </c:extLst>
          </c:dPt>
          <c:dPt>
            <c:idx val="2"/>
            <c:bubble3D val="0"/>
            <c:extLst>
              <c:ext xmlns:c16="http://schemas.microsoft.com/office/drawing/2014/chart" uri="{C3380CC4-5D6E-409C-BE32-E72D297353CC}">
                <c16:uniqueId val="{00000002-0683-42E5-9E24-4985AC01E998}"/>
              </c:ext>
            </c:extLst>
          </c:dPt>
          <c:dPt>
            <c:idx val="3"/>
            <c:bubble3D val="0"/>
            <c:extLst>
              <c:ext xmlns:c16="http://schemas.microsoft.com/office/drawing/2014/chart" uri="{C3380CC4-5D6E-409C-BE32-E72D297353CC}">
                <c16:uniqueId val="{00000003-0683-42E5-9E24-4985AC01E998}"/>
              </c:ext>
            </c:extLst>
          </c:dPt>
          <c:dPt>
            <c:idx val="4"/>
            <c:bubble3D val="0"/>
            <c:extLst>
              <c:ext xmlns:c16="http://schemas.microsoft.com/office/drawing/2014/chart" uri="{C3380CC4-5D6E-409C-BE32-E72D297353CC}">
                <c16:uniqueId val="{00000004-0683-42E5-9E24-4985AC01E998}"/>
              </c:ext>
            </c:extLst>
          </c:dPt>
          <c:dPt>
            <c:idx val="5"/>
            <c:bubble3D val="0"/>
            <c:extLst>
              <c:ext xmlns:c16="http://schemas.microsoft.com/office/drawing/2014/chart" uri="{C3380CC4-5D6E-409C-BE32-E72D297353CC}">
                <c16:uniqueId val="{00000005-0683-42E5-9E24-4985AC01E998}"/>
              </c:ext>
            </c:extLst>
          </c:dPt>
          <c:dLbls>
            <c:dLbl>
              <c:idx val="0"/>
              <c:layout>
                <c:manualLayout>
                  <c:x val="2.3290143487107492E-2"/>
                  <c:y val="-6.1120238905221114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683-42E5-9E24-4985AC01E998}"/>
                </c:ext>
              </c:extLst>
            </c:dLbl>
            <c:dLbl>
              <c:idx val="1"/>
              <c:layout>
                <c:manualLayout>
                  <c:x val="4.1598402505162349E-2"/>
                  <c:y val="-3.8564824336135908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683-42E5-9E24-4985AC01E998}"/>
                </c:ext>
              </c:extLst>
            </c:dLbl>
            <c:dLbl>
              <c:idx val="2"/>
              <c:layout>
                <c:manualLayout>
                  <c:x val="-4.8469445642061314E-4"/>
                  <c:y val="0.1344925432708009"/>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683-42E5-9E24-4985AC01E998}"/>
                </c:ext>
              </c:extLst>
            </c:dLbl>
            <c:dLbl>
              <c:idx val="3"/>
              <c:layout>
                <c:manualLayout>
                  <c:x val="-5.7240236901223124E-2"/>
                  <c:y val="0.1037033274066575"/>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83-42E5-9E24-4985AC01E998}"/>
                </c:ext>
              </c:extLst>
            </c:dLbl>
            <c:dLbl>
              <c:idx val="4"/>
              <c:layout>
                <c:manualLayout>
                  <c:x val="-8.2391703918854503E-2"/>
                  <c:y val="0.1357843172829236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683-42E5-9E24-4985AC01E998}"/>
                </c:ext>
              </c:extLst>
            </c:dLbl>
            <c:dLbl>
              <c:idx val="5"/>
              <c:layout>
                <c:manualLayout>
                  <c:x val="-7.5425053136369477E-2"/>
                  <c:y val="-3.8910669431690213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683-42E5-9E24-4985AC01E998}"/>
                </c:ext>
              </c:extLst>
            </c:dLbl>
            <c:dLbl>
              <c:idx val="6"/>
              <c:layout>
                <c:manualLayout>
                  <c:x val="-7.8933793218212665E-3"/>
                  <c:y val="-0.1325811496410817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683-42E5-9E24-4985AC01E998}"/>
                </c:ext>
              </c:extLst>
            </c:dLbl>
            <c:dLbl>
              <c:idx val="7"/>
              <c:layout>
                <c:manualLayout>
                  <c:x val="7.9805154038742512E-2"/>
                  <c:y val="-4.3363498834194443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683-42E5-9E24-4985AC01E998}"/>
                </c:ext>
              </c:extLst>
            </c:dLbl>
            <c:numFmt formatCode="0.00%" sourceLinked="0"/>
            <c:spPr>
              <a:solidFill>
                <a:srgbClr val="FFFFFF"/>
              </a:solidFill>
              <a:ln w="25400">
                <a:noFill/>
              </a:ln>
            </c:spPr>
            <c:txPr>
              <a:bodyPr wrap="square" lIns="38100" tIns="19050" rIns="38100" bIns="19050" anchor="ctr">
                <a:spAutoFit/>
              </a:bodyPr>
              <a:lstStyle/>
              <a:p>
                <a:pPr algn="ctr" rtl="1">
                  <a:defRPr sz="7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'F20'!$A$10:$A$15</c:f>
              <c:strCache>
                <c:ptCount val="6"/>
                <c:pt idx="0">
                  <c:v>Sigal Uniqa Group Austria</c:v>
                </c:pt>
                <c:pt idx="1">
                  <c:v>Albsig</c:v>
                </c:pt>
                <c:pt idx="2">
                  <c:v>Eurosig</c:v>
                </c:pt>
                <c:pt idx="3">
                  <c:v>Sigma Interalbanian Vienna Insurance Group</c:v>
                </c:pt>
                <c:pt idx="4">
                  <c:v>Intersig Vienna Insurance Group</c:v>
                </c:pt>
                <c:pt idx="5">
                  <c:v>Insig</c:v>
                </c:pt>
              </c:strCache>
            </c:strRef>
          </c:cat>
          <c:val>
            <c:numRef>
              <c:f>'F20'!$D$10:$D$15</c:f>
              <c:numCache>
                <c:formatCode>_-* #,##0_-;\-* #,##0_-;_-* "-"??_-;_-@_-</c:formatCode>
                <c:ptCount val="6"/>
                <c:pt idx="0">
                  <c:v>15875.512210000001</c:v>
                </c:pt>
                <c:pt idx="1">
                  <c:v>12689.90187</c:v>
                </c:pt>
                <c:pt idx="2">
                  <c:v>12406.8251</c:v>
                </c:pt>
                <c:pt idx="3">
                  <c:v>9055.2611500000003</c:v>
                </c:pt>
                <c:pt idx="4">
                  <c:v>10007.424000000001</c:v>
                </c:pt>
                <c:pt idx="5">
                  <c:v>8392.1230099999993</c:v>
                </c:pt>
              </c:numCache>
            </c:numRef>
          </c:val>
          <c:extLst>
            <c:ext xmlns:c16="http://schemas.microsoft.com/office/drawing/2014/chart" uri="{C3380CC4-5D6E-409C-BE32-E72D297353CC}">
              <c16:uniqueId val="{00000008-0683-42E5-9E24-4985AC01E99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50"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Karton Jeshil / </a:t>
            </a:r>
            <a:r>
              <a:rPr lang="en-US" sz="900" b="0" i="1" u="none" strike="noStrike" baseline="0">
                <a:solidFill>
                  <a:srgbClr val="000000"/>
                </a:solidFill>
                <a:latin typeface="Arial"/>
                <a:cs typeface="Arial"/>
              </a:rPr>
              <a:t>Green Card</a:t>
            </a:r>
          </a:p>
        </c:rich>
      </c:tx>
      <c:layout>
        <c:manualLayout>
          <c:xMode val="edge"/>
          <c:yMode val="edge"/>
          <c:x val="0.21734291602811395"/>
          <c:y val="2.5252843394575678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5245901639344281"/>
          <c:y val="0.48275862068966024"/>
          <c:w val="0.49836065573771166"/>
          <c:h val="0.36453201970443438"/>
        </c:manualLayout>
      </c:layout>
      <c:pie3DChart>
        <c:varyColors val="1"/>
        <c:ser>
          <c:idx val="0"/>
          <c:order val="0"/>
          <c:spPr>
            <a:gradFill rotWithShape="0">
              <a:gsLst>
                <a:gs pos="0">
                  <a:srgbClr val="800000"/>
                </a:gs>
                <a:gs pos="100000">
                  <a:srgbClr val="C0C0C0"/>
                </a:gs>
              </a:gsLst>
              <a:lin ang="5400000" scaled="1"/>
            </a:gradFill>
            <a:ln w="25400">
              <a:noFill/>
            </a:ln>
          </c:spPr>
          <c:explosion val="6"/>
          <c:dPt>
            <c:idx val="0"/>
            <c:bubble3D val="0"/>
            <c:extLst>
              <c:ext xmlns:c16="http://schemas.microsoft.com/office/drawing/2014/chart" uri="{C3380CC4-5D6E-409C-BE32-E72D297353CC}">
                <c16:uniqueId val="{00000000-4DAD-40F9-B80D-B26B0FAFCB7D}"/>
              </c:ext>
            </c:extLst>
          </c:dPt>
          <c:dPt>
            <c:idx val="1"/>
            <c:bubble3D val="0"/>
            <c:extLst>
              <c:ext xmlns:c16="http://schemas.microsoft.com/office/drawing/2014/chart" uri="{C3380CC4-5D6E-409C-BE32-E72D297353CC}">
                <c16:uniqueId val="{00000001-4DAD-40F9-B80D-B26B0FAFCB7D}"/>
              </c:ext>
            </c:extLst>
          </c:dPt>
          <c:dPt>
            <c:idx val="2"/>
            <c:bubble3D val="0"/>
            <c:extLst>
              <c:ext xmlns:c16="http://schemas.microsoft.com/office/drawing/2014/chart" uri="{C3380CC4-5D6E-409C-BE32-E72D297353CC}">
                <c16:uniqueId val="{00000002-4DAD-40F9-B80D-B26B0FAFCB7D}"/>
              </c:ext>
            </c:extLst>
          </c:dPt>
          <c:dPt>
            <c:idx val="3"/>
            <c:bubble3D val="0"/>
            <c:extLst>
              <c:ext xmlns:c16="http://schemas.microsoft.com/office/drawing/2014/chart" uri="{C3380CC4-5D6E-409C-BE32-E72D297353CC}">
                <c16:uniqueId val="{00000003-4DAD-40F9-B80D-B26B0FAFCB7D}"/>
              </c:ext>
            </c:extLst>
          </c:dPt>
          <c:dPt>
            <c:idx val="4"/>
            <c:bubble3D val="0"/>
            <c:extLst>
              <c:ext xmlns:c16="http://schemas.microsoft.com/office/drawing/2014/chart" uri="{C3380CC4-5D6E-409C-BE32-E72D297353CC}">
                <c16:uniqueId val="{00000004-4DAD-40F9-B80D-B26B0FAFCB7D}"/>
              </c:ext>
            </c:extLst>
          </c:dPt>
          <c:dPt>
            <c:idx val="5"/>
            <c:bubble3D val="0"/>
            <c:extLst>
              <c:ext xmlns:c16="http://schemas.microsoft.com/office/drawing/2014/chart" uri="{C3380CC4-5D6E-409C-BE32-E72D297353CC}">
                <c16:uniqueId val="{00000005-4DAD-40F9-B80D-B26B0FAFCB7D}"/>
              </c:ext>
            </c:extLst>
          </c:dPt>
          <c:dLbls>
            <c:dLbl>
              <c:idx val="0"/>
              <c:layout>
                <c:manualLayout>
                  <c:x val="7.9027286018777912E-2"/>
                  <c:y val="-0.16364325671412291"/>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DAD-40F9-B80D-B26B0FAFCB7D}"/>
                </c:ext>
              </c:extLst>
            </c:dLbl>
            <c:dLbl>
              <c:idx val="1"/>
              <c:layout>
                <c:manualLayout>
                  <c:x val="5.708238083143035E-2"/>
                  <c:y val="-0.11807335457237358"/>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DAD-40F9-B80D-B26B0FAFCB7D}"/>
                </c:ext>
              </c:extLst>
            </c:dLbl>
            <c:dLbl>
              <c:idx val="2"/>
              <c:layout>
                <c:manualLayout>
                  <c:x val="0.11095062821289337"/>
                  <c:y val="1.532911834296621E-3"/>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DAD-40F9-B80D-B26B0FAFCB7D}"/>
                </c:ext>
              </c:extLst>
            </c:dLbl>
            <c:dLbl>
              <c:idx val="3"/>
              <c:layout>
                <c:manualLayout>
                  <c:x val="-7.7644489069738809E-2"/>
                  <c:y val="-1.6448474243750406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DAD-40F9-B80D-B26B0FAFCB7D}"/>
                </c:ext>
              </c:extLst>
            </c:dLbl>
            <c:dLbl>
              <c:idx val="4"/>
              <c:layout>
                <c:manualLayout>
                  <c:x val="-0.12645312087468358"/>
                  <c:y val="-5.9486702093272822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DAD-40F9-B80D-B26B0FAFCB7D}"/>
                </c:ext>
              </c:extLst>
            </c:dLbl>
            <c:dLbl>
              <c:idx val="5"/>
              <c:delete val="1"/>
              <c:extLst>
                <c:ext xmlns:c15="http://schemas.microsoft.com/office/drawing/2012/chart" uri="{CE6537A1-D6FC-4f65-9D91-7224C49458BB}"/>
                <c:ext xmlns:c16="http://schemas.microsoft.com/office/drawing/2014/chart" uri="{C3380CC4-5D6E-409C-BE32-E72D297353CC}">
                  <c16:uniqueId val="{00000005-4DAD-40F9-B80D-B26B0FAFCB7D}"/>
                </c:ext>
              </c:extLst>
            </c:dLbl>
            <c:dLbl>
              <c:idx val="6"/>
              <c:layout>
                <c:manualLayout>
                  <c:x val="2.6551740204072211E-2"/>
                  <c:y val="-0.24906300505540713"/>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DAD-40F9-B80D-B26B0FAFCB7D}"/>
                </c:ext>
              </c:extLst>
            </c:dLbl>
            <c:dLbl>
              <c:idx val="7"/>
              <c:layout>
                <c:manualLayout>
                  <c:x val="0.16493896316651693"/>
                  <c:y val="-0.19302420530766989"/>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DAD-40F9-B80D-B26B0FAFCB7D}"/>
                </c:ext>
              </c:extLst>
            </c:dLbl>
            <c:numFmt formatCode="0.00%" sourceLinked="0"/>
            <c:spPr>
              <a:solidFill>
                <a:srgbClr val="FFFFFF"/>
              </a:solidFill>
              <a:ln w="25400">
                <a:noFill/>
              </a:ln>
            </c:spPr>
            <c:txPr>
              <a:bodyPr wrap="square" lIns="38100" tIns="19050" rIns="38100" bIns="19050" anchor="ctr">
                <a:spAutoFit/>
              </a:bodyPr>
              <a:lstStyle/>
              <a:p>
                <a:pPr algn="ctr" rtl="1">
                  <a:defRPr sz="700" b="0" i="0" u="none" strike="noStrike" baseline="0">
                    <a:solidFill>
                      <a:srgbClr val="333333"/>
                    </a:solidFill>
                    <a:latin typeface="Arial"/>
                    <a:ea typeface="Arial"/>
                    <a:cs typeface="Arial"/>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'F20'!$A$10:$A$15</c:f>
              <c:strCache>
                <c:ptCount val="6"/>
                <c:pt idx="0">
                  <c:v>Sigal Uniqa Group Austria</c:v>
                </c:pt>
                <c:pt idx="1">
                  <c:v>Albsig</c:v>
                </c:pt>
                <c:pt idx="2">
                  <c:v>Eurosig</c:v>
                </c:pt>
                <c:pt idx="3">
                  <c:v>Sigma Interalbanian Vienna Insurance Group</c:v>
                </c:pt>
                <c:pt idx="4">
                  <c:v>Intersig Vienna Insurance Group</c:v>
                </c:pt>
                <c:pt idx="5">
                  <c:v>Insig</c:v>
                </c:pt>
              </c:strCache>
            </c:strRef>
          </c:cat>
          <c:val>
            <c:numRef>
              <c:f>'F20'!$C$10:$C$15</c:f>
              <c:numCache>
                <c:formatCode>_-* #,##0_-;\-* #,##0_-;_-* "-"??_-;_-@_-</c:formatCode>
                <c:ptCount val="6"/>
                <c:pt idx="0">
                  <c:v>165574.17651999998</c:v>
                </c:pt>
                <c:pt idx="1">
                  <c:v>75160.973190000004</c:v>
                </c:pt>
                <c:pt idx="2">
                  <c:v>166277.04219000001</c:v>
                </c:pt>
                <c:pt idx="3">
                  <c:v>83061.637829999992</c:v>
                </c:pt>
                <c:pt idx="4">
                  <c:v>73723.020979999987</c:v>
                </c:pt>
                <c:pt idx="5">
                  <c:v>59791.379870000004</c:v>
                </c:pt>
              </c:numCache>
            </c:numRef>
          </c:val>
          <c:extLst>
            <c:ext xmlns:c16="http://schemas.microsoft.com/office/drawing/2014/chart" uri="{C3380CC4-5D6E-409C-BE32-E72D297353CC}">
              <c16:uniqueId val="{00000008-4DAD-40F9-B80D-B26B0FAFCB7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75"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Mtpl e brendshme / </a:t>
            </a:r>
            <a:r>
              <a:rPr lang="en-US" sz="900" b="0" i="1" u="none" strike="noStrike" baseline="0">
                <a:solidFill>
                  <a:srgbClr val="000000"/>
                </a:solidFill>
                <a:latin typeface="Arial"/>
                <a:cs typeface="Arial"/>
              </a:rPr>
              <a:t>DMTPL</a:t>
            </a:r>
          </a:p>
        </c:rich>
      </c:tx>
      <c:layout>
        <c:manualLayout>
          <c:xMode val="edge"/>
          <c:yMode val="edge"/>
          <c:x val="0.29465003272575813"/>
          <c:y val="2.4543494563179603E-2"/>
        </c:manualLayout>
      </c:layout>
      <c:overlay val="0"/>
      <c:spPr>
        <a:noFill/>
        <a:ln w="25400">
          <a:noFill/>
        </a:ln>
      </c:spPr>
    </c:title>
    <c:autoTitleDeleted val="0"/>
    <c:plotArea>
      <c:layout>
        <c:manualLayout>
          <c:layoutTarget val="inner"/>
          <c:xMode val="edge"/>
          <c:yMode val="edge"/>
          <c:x val="0.22632949218879128"/>
          <c:y val="0.2028810461192351"/>
          <c:w val="0.43917755872455483"/>
          <c:h val="0.77836379827521551"/>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tx2">
                  <a:lumMod val="40000"/>
                  <a:lumOff val="60000"/>
                </a:schemeClr>
              </a:solidFill>
              <a:ln w="25400">
                <a:noFill/>
              </a:ln>
            </c:spPr>
            <c:extLst>
              <c:ext xmlns:c16="http://schemas.microsoft.com/office/drawing/2014/chart" uri="{C3380CC4-5D6E-409C-BE32-E72D297353CC}">
                <c16:uniqueId val="{00000000-A451-413F-B46E-337A1BD30B00}"/>
              </c:ext>
            </c:extLst>
          </c:dPt>
          <c:dPt>
            <c:idx val="1"/>
            <c:bubble3D val="0"/>
            <c:spPr>
              <a:solidFill>
                <a:schemeClr val="bg2">
                  <a:lumMod val="75000"/>
                </a:schemeClr>
              </a:solidFill>
              <a:ln w="25400">
                <a:noFill/>
              </a:ln>
            </c:spPr>
            <c:extLst>
              <c:ext xmlns:c16="http://schemas.microsoft.com/office/drawing/2014/chart" uri="{C3380CC4-5D6E-409C-BE32-E72D297353CC}">
                <c16:uniqueId val="{00000001-A451-413F-B46E-337A1BD30B00}"/>
              </c:ext>
            </c:extLst>
          </c:dPt>
          <c:dPt>
            <c:idx val="2"/>
            <c:bubble3D val="0"/>
            <c:spPr>
              <a:solidFill>
                <a:schemeClr val="bg1">
                  <a:lumMod val="85000"/>
                </a:schemeClr>
              </a:solidFill>
              <a:ln w="25400">
                <a:noFill/>
              </a:ln>
            </c:spPr>
            <c:extLst>
              <c:ext xmlns:c16="http://schemas.microsoft.com/office/drawing/2014/chart" uri="{C3380CC4-5D6E-409C-BE32-E72D297353CC}">
                <c16:uniqueId val="{00000002-A451-413F-B46E-337A1BD30B00}"/>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3-A451-413F-B46E-337A1BD30B00}"/>
              </c:ext>
            </c:extLst>
          </c:dPt>
          <c:dPt>
            <c:idx val="4"/>
            <c:bubble3D val="0"/>
            <c:spPr>
              <a:solidFill>
                <a:schemeClr val="accent5">
                  <a:lumMod val="40000"/>
                  <a:lumOff val="60000"/>
                </a:schemeClr>
              </a:solidFill>
              <a:ln w="25400">
                <a:noFill/>
              </a:ln>
            </c:spPr>
            <c:extLst>
              <c:ext xmlns:c16="http://schemas.microsoft.com/office/drawing/2014/chart" uri="{C3380CC4-5D6E-409C-BE32-E72D297353CC}">
                <c16:uniqueId val="{00000004-A451-413F-B46E-337A1BD30B00}"/>
              </c:ext>
            </c:extLst>
          </c:dPt>
          <c:dPt>
            <c:idx val="5"/>
            <c:bubble3D val="0"/>
            <c:spPr>
              <a:solidFill>
                <a:schemeClr val="accent4">
                  <a:lumMod val="40000"/>
                  <a:lumOff val="60000"/>
                </a:schemeClr>
              </a:solidFill>
              <a:ln w="25400">
                <a:noFill/>
              </a:ln>
            </c:spPr>
            <c:extLst>
              <c:ext xmlns:c16="http://schemas.microsoft.com/office/drawing/2014/chart" uri="{C3380CC4-5D6E-409C-BE32-E72D297353CC}">
                <c16:uniqueId val="{00000005-A451-413F-B46E-337A1BD30B00}"/>
              </c:ext>
            </c:extLst>
          </c:dPt>
          <c:dPt>
            <c:idx val="6"/>
            <c:bubble3D val="0"/>
            <c:spPr>
              <a:solidFill>
                <a:schemeClr val="accent3">
                  <a:lumMod val="40000"/>
                  <a:lumOff val="60000"/>
                </a:schemeClr>
              </a:solidFill>
              <a:ln w="25400">
                <a:noFill/>
              </a:ln>
            </c:spPr>
            <c:extLst>
              <c:ext xmlns:c16="http://schemas.microsoft.com/office/drawing/2014/chart" uri="{C3380CC4-5D6E-409C-BE32-E72D297353CC}">
                <c16:uniqueId val="{00000006-A451-413F-B46E-337A1BD30B00}"/>
              </c:ext>
            </c:extLst>
          </c:dPt>
          <c:dPt>
            <c:idx val="7"/>
            <c:bubble3D val="0"/>
            <c:spPr>
              <a:solidFill>
                <a:schemeClr val="accent2">
                  <a:lumMod val="40000"/>
                  <a:lumOff val="60000"/>
                </a:schemeClr>
              </a:solidFill>
              <a:ln w="25400">
                <a:noFill/>
              </a:ln>
            </c:spPr>
            <c:extLst>
              <c:ext xmlns:c16="http://schemas.microsoft.com/office/drawing/2014/chart" uri="{C3380CC4-5D6E-409C-BE32-E72D297353CC}">
                <c16:uniqueId val="{00000007-A451-413F-B46E-337A1BD30B00}"/>
              </c:ext>
            </c:extLst>
          </c:dPt>
          <c:dLbls>
            <c:dLbl>
              <c:idx val="0"/>
              <c:layout>
                <c:manualLayout>
                  <c:x val="0.14942303496697662"/>
                  <c:y val="-6.6737907761529811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451-413F-B46E-337A1BD30B00}"/>
                </c:ext>
              </c:extLst>
            </c:dLbl>
            <c:dLbl>
              <c:idx val="1"/>
              <c:layout>
                <c:manualLayout>
                  <c:x val="0.14822877618887048"/>
                  <c:y val="-3.6602455943007123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451-413F-B46E-337A1BD30B00}"/>
                </c:ext>
              </c:extLst>
            </c:dLbl>
            <c:dLbl>
              <c:idx val="2"/>
              <c:layout>
                <c:manualLayout>
                  <c:x val="0.22053908248874421"/>
                  <c:y val="5.5750843644544433E-3"/>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451-413F-B46E-337A1BD30B00}"/>
                </c:ext>
              </c:extLst>
            </c:dLbl>
            <c:dLbl>
              <c:idx val="3"/>
              <c:layout>
                <c:manualLayout>
                  <c:x val="-0.25207930872620771"/>
                  <c:y val="0"/>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451-413F-B46E-337A1BD30B00}"/>
                </c:ext>
              </c:extLst>
            </c:dLbl>
            <c:dLbl>
              <c:idx val="4"/>
              <c:layout>
                <c:manualLayout>
                  <c:x val="-0.17159219077464183"/>
                  <c:y val="-6.1742125984252078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451-413F-B46E-337A1BD30B00}"/>
                </c:ext>
              </c:extLst>
            </c:dLbl>
            <c:dLbl>
              <c:idx val="5"/>
              <c:layout>
                <c:manualLayout>
                  <c:x val="-0.14240901247545568"/>
                  <c:y val="-7.4276340457442872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451-413F-B46E-337A1BD30B00}"/>
                </c:ext>
              </c:extLst>
            </c:dLbl>
            <c:dLbl>
              <c:idx val="6"/>
              <c:layout>
                <c:manualLayout>
                  <c:x val="-7.6624024012111838E-2"/>
                  <c:y val="-8.8571897262842175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451-413F-B46E-337A1BD30B00}"/>
                </c:ext>
              </c:extLst>
            </c:dLbl>
            <c:dLbl>
              <c:idx val="7"/>
              <c:layout>
                <c:manualLayout>
                  <c:x val="-9.8640856290948514E-2"/>
                  <c:y val="-9.1826021747281605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451-413F-B46E-337A1BD30B00}"/>
                </c:ext>
              </c:extLst>
            </c:dLbl>
            <c:dLbl>
              <c:idx val="8"/>
              <c:layout>
                <c:manualLayout>
                  <c:x val="7.1197411003236691E-2"/>
                  <c:y val="-9.8039215686274508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451-413F-B46E-337A1BD30B00}"/>
                </c:ext>
              </c:extLst>
            </c:dLbl>
            <c:numFmt formatCode="0.00%" sourceLinked="0"/>
            <c:spPr>
              <a:solidFill>
                <a:srgbClr val="FFFFFF"/>
              </a:solidFill>
              <a:ln w="25400">
                <a:noFill/>
              </a:ln>
            </c:spPr>
            <c:txPr>
              <a:bodyPr wrap="square" lIns="38100" tIns="19050" rIns="38100" bIns="19050" anchor="ctr">
                <a:spAutoFit/>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'F20'!$A$10:$A$17</c:f>
              <c:strCache>
                <c:ptCount val="8"/>
                <c:pt idx="0">
                  <c:v>Sigal Uniqa Group Austria</c:v>
                </c:pt>
                <c:pt idx="1">
                  <c:v>Albsig</c:v>
                </c:pt>
                <c:pt idx="2">
                  <c:v>Eurosig</c:v>
                </c:pt>
                <c:pt idx="3">
                  <c:v>Sigma Interalbanian Vienna Insurance Group</c:v>
                </c:pt>
                <c:pt idx="4">
                  <c:v>Intersig Vienna Insurance Group</c:v>
                </c:pt>
                <c:pt idx="5">
                  <c:v>Insig</c:v>
                </c:pt>
                <c:pt idx="6">
                  <c:v>Ansig</c:v>
                </c:pt>
                <c:pt idx="7">
                  <c:v>Atlantik </c:v>
                </c:pt>
              </c:strCache>
            </c:strRef>
          </c:cat>
          <c:val>
            <c:numRef>
              <c:f>'F20'!$B$10:$B$17</c:f>
              <c:numCache>
                <c:formatCode>_-* #,##0_-;\-* #,##0_-;_-* "-"??_-;_-@_-</c:formatCode>
                <c:ptCount val="8"/>
                <c:pt idx="0">
                  <c:v>802981.63818999997</c:v>
                </c:pt>
                <c:pt idx="1">
                  <c:v>534137.26</c:v>
                </c:pt>
                <c:pt idx="2">
                  <c:v>592300.90101000003</c:v>
                </c:pt>
                <c:pt idx="3">
                  <c:v>569477.34299999999</c:v>
                </c:pt>
                <c:pt idx="4">
                  <c:v>389573.348</c:v>
                </c:pt>
                <c:pt idx="5">
                  <c:v>350941</c:v>
                </c:pt>
                <c:pt idx="6">
                  <c:v>331329.73505999998</c:v>
                </c:pt>
                <c:pt idx="7">
                  <c:v>327739.31511000003</c:v>
                </c:pt>
              </c:numCache>
            </c:numRef>
          </c:val>
          <c:extLst>
            <c:ext xmlns:c16="http://schemas.microsoft.com/office/drawing/2014/chart" uri="{C3380CC4-5D6E-409C-BE32-E72D297353CC}">
              <c16:uniqueId val="{00000009-A451-413F-B46E-337A1BD30B00}"/>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landscape"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23763269748762"/>
          <c:y val="7.4103862017247848E-2"/>
          <c:w val="0.58769063315904413"/>
          <c:h val="0.79967904011998503"/>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1-9353-4CB8-898A-F5273EED9A76}"/>
              </c:ext>
            </c:extLst>
          </c:dPt>
          <c:dPt>
            <c:idx val="1"/>
            <c:bubble3D val="0"/>
            <c:spPr>
              <a:solidFill>
                <a:schemeClr val="bg1">
                  <a:lumMod val="85000"/>
                </a:schemeClr>
              </a:solidFill>
              <a:ln w="25400">
                <a:noFill/>
              </a:ln>
            </c:spPr>
            <c:extLst>
              <c:ext xmlns:c16="http://schemas.microsoft.com/office/drawing/2014/chart" uri="{C3380CC4-5D6E-409C-BE32-E72D297353CC}">
                <c16:uniqueId val="{00000003-9353-4CB8-898A-F5273EED9A76}"/>
              </c:ext>
            </c:extLst>
          </c:dPt>
          <c:dPt>
            <c:idx val="2"/>
            <c:bubble3D val="0"/>
            <c:spPr>
              <a:solidFill>
                <a:schemeClr val="accent1">
                  <a:lumMod val="40000"/>
                  <a:lumOff val="60000"/>
                </a:schemeClr>
              </a:solidFill>
              <a:ln w="25400">
                <a:noFill/>
              </a:ln>
            </c:spPr>
            <c:extLst>
              <c:ext xmlns:c16="http://schemas.microsoft.com/office/drawing/2014/chart" uri="{C3380CC4-5D6E-409C-BE32-E72D297353CC}">
                <c16:uniqueId val="{00000005-9353-4CB8-898A-F5273EED9A76}"/>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7-9353-4CB8-898A-F5273EED9A76}"/>
              </c:ext>
            </c:extLst>
          </c:dPt>
          <c:dPt>
            <c:idx val="4"/>
            <c:bubble3D val="0"/>
            <c:spPr>
              <a:solidFill>
                <a:schemeClr val="accent2">
                  <a:lumMod val="40000"/>
                  <a:lumOff val="60000"/>
                </a:schemeClr>
              </a:solidFill>
              <a:ln w="25400">
                <a:noFill/>
              </a:ln>
            </c:spPr>
            <c:extLst>
              <c:ext xmlns:c16="http://schemas.microsoft.com/office/drawing/2014/chart" uri="{C3380CC4-5D6E-409C-BE32-E72D297353CC}">
                <c16:uniqueId val="{00000009-9353-4CB8-898A-F5273EED9A76}"/>
              </c:ext>
            </c:extLst>
          </c:dPt>
          <c:dLbls>
            <c:dLbl>
              <c:idx val="0"/>
              <c:layout>
                <c:manualLayout>
                  <c:x val="0.15133086710617852"/>
                  <c:y val="6.0762279715035623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353-4CB8-898A-F5273EED9A76}"/>
                </c:ext>
              </c:extLst>
            </c:dLbl>
            <c:dLbl>
              <c:idx val="1"/>
              <c:layout>
                <c:manualLayout>
                  <c:x val="-0.15748031496062995"/>
                  <c:y val="0.1301233595800525"/>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353-4CB8-898A-F5273EED9A76}"/>
                </c:ext>
              </c:extLst>
            </c:dLbl>
            <c:dLbl>
              <c:idx val="2"/>
              <c:layout>
                <c:manualLayout>
                  <c:x val="-0.15451670903341808"/>
                  <c:y val="4.5196100487438981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353-4CB8-898A-F5273EED9A76}"/>
                </c:ext>
              </c:extLst>
            </c:dLbl>
            <c:dLbl>
              <c:idx val="3"/>
              <c:layout>
                <c:manualLayout>
                  <c:x val="-0.20088453510240353"/>
                  <c:y val="4.0631796025496811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353-4CB8-898A-F5273EED9A76}"/>
                </c:ext>
              </c:extLst>
            </c:dLbl>
            <c:dLbl>
              <c:idx val="4"/>
              <c:layout>
                <c:manualLayout>
                  <c:x val="-0.15827667210889979"/>
                  <c:y val="-0.1133978252718410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53-4CB8-898A-F5273EED9A76}"/>
                </c:ext>
              </c:extLst>
            </c:dLbl>
            <c:dLbl>
              <c:idx val="5"/>
              <c:layout>
                <c:manualLayout>
                  <c:x val="-3.0743519264816371E-2"/>
                  <c:y val="-9.4823772028496442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9353-4CB8-898A-F5273EED9A76}"/>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'[1]deme 2024'!$D$92:$D$97</c:f>
              <c:strCache>
                <c:ptCount val="6"/>
                <c:pt idx="0">
                  <c:v>Jetë Debitori</c:v>
                </c:pt>
                <c:pt idx="1">
                  <c:v>Të tjera</c:v>
                </c:pt>
                <c:pt idx="2">
                  <c:v>Jeta ne Grup</c:v>
                </c:pt>
                <c:pt idx="3">
                  <c:v>Jetë me kursim</c:v>
                </c:pt>
                <c:pt idx="4">
                  <c:v>Plani i pagesave "Cash"</c:v>
                </c:pt>
                <c:pt idx="5">
                  <c:v>Flexi plan</c:v>
                </c:pt>
              </c:strCache>
            </c:strRef>
          </c:cat>
          <c:val>
            <c:numRef>
              <c:f>'[1]deme 2024'!$E$92:$E$97</c:f>
              <c:numCache>
                <c:formatCode>General</c:formatCode>
                <c:ptCount val="6"/>
                <c:pt idx="0">
                  <c:v>59009.609429999997</c:v>
                </c:pt>
                <c:pt idx="1">
                  <c:v>6796.8287900000078</c:v>
                </c:pt>
                <c:pt idx="2">
                  <c:v>9833.0164000000004</c:v>
                </c:pt>
                <c:pt idx="3">
                  <c:v>31643.63334</c:v>
                </c:pt>
                <c:pt idx="4">
                  <c:v>19835.242350000004</c:v>
                </c:pt>
                <c:pt idx="5">
                  <c:v>7191.7695300000005</c:v>
                </c:pt>
              </c:numCache>
            </c:numRef>
          </c:val>
          <c:extLst>
            <c:ext xmlns:c16="http://schemas.microsoft.com/office/drawing/2014/chart" uri="{C3380CC4-5D6E-409C-BE32-E72D297353CC}">
              <c16:uniqueId val="{0000000B-9353-4CB8-898A-F5273EED9A76}"/>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c:pageMargins b="0.75000000000001121" l="0.70000000000000062" r="0.70000000000000062" t="0.7500000000000112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Kufitare /</a:t>
            </a:r>
            <a:r>
              <a:rPr lang="en-US" sz="900" b="0" i="1" u="none" strike="noStrike" baseline="0">
                <a:solidFill>
                  <a:srgbClr val="000000"/>
                </a:solidFill>
                <a:latin typeface="Arial"/>
                <a:cs typeface="Arial"/>
              </a:rPr>
              <a:t> Border</a:t>
            </a:r>
          </a:p>
        </c:rich>
      </c:tx>
      <c:layout>
        <c:manualLayout>
          <c:xMode val="edge"/>
          <c:yMode val="edge"/>
          <c:x val="0.34562460461673061"/>
          <c:y val="1.0752688172043012E-2"/>
        </c:manualLayout>
      </c:layout>
      <c:overlay val="0"/>
      <c:spPr>
        <a:noFill/>
        <a:ln w="25400">
          <a:noFill/>
        </a:ln>
      </c:spPr>
    </c:title>
    <c:autoTitleDeleted val="0"/>
    <c:plotArea>
      <c:layout>
        <c:manualLayout>
          <c:layoutTarget val="inner"/>
          <c:xMode val="edge"/>
          <c:yMode val="edge"/>
          <c:x val="0.21623554747964197"/>
          <c:y val="9.9215985098636883E-2"/>
          <c:w val="0.46736900195167919"/>
          <c:h val="0.83997193899149714"/>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3">
                  <a:lumMod val="40000"/>
                  <a:lumOff val="60000"/>
                </a:schemeClr>
              </a:solidFill>
              <a:ln w="25400">
                <a:noFill/>
              </a:ln>
            </c:spPr>
            <c:extLst>
              <c:ext xmlns:c16="http://schemas.microsoft.com/office/drawing/2014/chart" uri="{C3380CC4-5D6E-409C-BE32-E72D297353CC}">
                <c16:uniqueId val="{00000000-C974-4F8C-B324-A346C6C53DEF}"/>
              </c:ext>
            </c:extLst>
          </c:dPt>
          <c:dPt>
            <c:idx val="1"/>
            <c:bubble3D val="0"/>
            <c:spPr>
              <a:solidFill>
                <a:schemeClr val="accent5">
                  <a:lumMod val="40000"/>
                  <a:lumOff val="60000"/>
                </a:schemeClr>
              </a:solidFill>
              <a:ln w="25400">
                <a:noFill/>
              </a:ln>
            </c:spPr>
            <c:extLst>
              <c:ext xmlns:c16="http://schemas.microsoft.com/office/drawing/2014/chart" uri="{C3380CC4-5D6E-409C-BE32-E72D297353CC}">
                <c16:uniqueId val="{00000001-C974-4F8C-B324-A346C6C53DEF}"/>
              </c:ext>
            </c:extLst>
          </c:dPt>
          <c:dPt>
            <c:idx val="2"/>
            <c:bubble3D val="0"/>
            <c:spPr>
              <a:solidFill>
                <a:schemeClr val="accent6">
                  <a:lumMod val="40000"/>
                  <a:lumOff val="60000"/>
                </a:schemeClr>
              </a:solidFill>
              <a:ln w="25400">
                <a:noFill/>
              </a:ln>
            </c:spPr>
            <c:extLst>
              <c:ext xmlns:c16="http://schemas.microsoft.com/office/drawing/2014/chart" uri="{C3380CC4-5D6E-409C-BE32-E72D297353CC}">
                <c16:uniqueId val="{00000002-C974-4F8C-B324-A346C6C53DEF}"/>
              </c:ext>
            </c:extLst>
          </c:dPt>
          <c:dPt>
            <c:idx val="3"/>
            <c:bubble3D val="0"/>
            <c:spPr>
              <a:solidFill>
                <a:schemeClr val="accent4">
                  <a:lumMod val="40000"/>
                  <a:lumOff val="60000"/>
                </a:schemeClr>
              </a:solidFill>
              <a:ln w="25400">
                <a:noFill/>
              </a:ln>
            </c:spPr>
            <c:extLst>
              <c:ext xmlns:c16="http://schemas.microsoft.com/office/drawing/2014/chart" uri="{C3380CC4-5D6E-409C-BE32-E72D297353CC}">
                <c16:uniqueId val="{00000003-C974-4F8C-B324-A346C6C53DEF}"/>
              </c:ext>
            </c:extLst>
          </c:dPt>
          <c:dPt>
            <c:idx val="4"/>
            <c:bubble3D val="0"/>
            <c:spPr>
              <a:solidFill>
                <a:schemeClr val="accent2">
                  <a:lumMod val="40000"/>
                  <a:lumOff val="60000"/>
                </a:schemeClr>
              </a:solidFill>
              <a:ln w="25400">
                <a:noFill/>
              </a:ln>
            </c:spPr>
            <c:extLst>
              <c:ext xmlns:c16="http://schemas.microsoft.com/office/drawing/2014/chart" uri="{C3380CC4-5D6E-409C-BE32-E72D297353CC}">
                <c16:uniqueId val="{00000004-C974-4F8C-B324-A346C6C53DEF}"/>
              </c:ext>
            </c:extLst>
          </c:dPt>
          <c:dPt>
            <c:idx val="5"/>
            <c:bubble3D val="0"/>
            <c:spPr>
              <a:solidFill>
                <a:schemeClr val="accent1">
                  <a:lumMod val="40000"/>
                  <a:lumOff val="60000"/>
                </a:schemeClr>
              </a:solidFill>
              <a:ln w="25400">
                <a:noFill/>
              </a:ln>
            </c:spPr>
            <c:extLst>
              <c:ext xmlns:c16="http://schemas.microsoft.com/office/drawing/2014/chart" uri="{C3380CC4-5D6E-409C-BE32-E72D297353CC}">
                <c16:uniqueId val="{00000005-C974-4F8C-B324-A346C6C53DEF}"/>
              </c:ext>
            </c:extLst>
          </c:dPt>
          <c:dPt>
            <c:idx val="6"/>
            <c:bubble3D val="0"/>
            <c:spPr>
              <a:solidFill>
                <a:schemeClr val="bg2">
                  <a:lumMod val="75000"/>
                </a:schemeClr>
              </a:solidFill>
              <a:ln w="25400">
                <a:noFill/>
              </a:ln>
            </c:spPr>
            <c:extLst>
              <c:ext xmlns:c16="http://schemas.microsoft.com/office/drawing/2014/chart" uri="{C3380CC4-5D6E-409C-BE32-E72D297353CC}">
                <c16:uniqueId val="{00000006-C974-4F8C-B324-A346C6C53DEF}"/>
              </c:ext>
            </c:extLst>
          </c:dPt>
          <c:dPt>
            <c:idx val="7"/>
            <c:bubble3D val="0"/>
            <c:spPr>
              <a:solidFill>
                <a:schemeClr val="bg1">
                  <a:lumMod val="85000"/>
                </a:schemeClr>
              </a:solidFill>
              <a:ln w="25400">
                <a:noFill/>
              </a:ln>
            </c:spPr>
            <c:extLst>
              <c:ext xmlns:c16="http://schemas.microsoft.com/office/drawing/2014/chart" uri="{C3380CC4-5D6E-409C-BE32-E72D297353CC}">
                <c16:uniqueId val="{00000007-C974-4F8C-B324-A346C6C53DEF}"/>
              </c:ext>
            </c:extLst>
          </c:dPt>
          <c:dLbls>
            <c:dLbl>
              <c:idx val="0"/>
              <c:layout>
                <c:manualLayout>
                  <c:x val="0.15320465711016892"/>
                  <c:y val="-5.4975869951739892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974-4F8C-B324-A346C6C53DEF}"/>
                </c:ext>
              </c:extLst>
            </c:dLbl>
            <c:dLbl>
              <c:idx val="1"/>
              <c:layout>
                <c:manualLayout>
                  <c:x val="0.17072023689346524"/>
                  <c:y val="-3.8565018082417114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74-4F8C-B324-A346C6C53DEF}"/>
                </c:ext>
              </c:extLst>
            </c:dLbl>
            <c:dLbl>
              <c:idx val="2"/>
              <c:layout>
                <c:manualLayout>
                  <c:x val="0.18754936402180483"/>
                  <c:y val="4.170930246622398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974-4F8C-B324-A346C6C53DEF}"/>
                </c:ext>
              </c:extLst>
            </c:dLbl>
            <c:dLbl>
              <c:idx val="3"/>
              <c:layout>
                <c:manualLayout>
                  <c:x val="-0.26578719967696346"/>
                  <c:y val="0"/>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74-4F8C-B324-A346C6C53DEF}"/>
                </c:ext>
              </c:extLst>
            </c:dLbl>
            <c:dLbl>
              <c:idx val="4"/>
              <c:layout>
                <c:manualLayout>
                  <c:x val="-0.19863113264688068"/>
                  <c:y val="-0.12228019884611198"/>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974-4F8C-B324-A346C6C53DEF}"/>
                </c:ext>
              </c:extLst>
            </c:dLbl>
            <c:dLbl>
              <c:idx val="5"/>
              <c:layout>
                <c:manualLayout>
                  <c:x val="-0.1440379567938623"/>
                  <c:y val="-8.8066088513129345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74-4F8C-B324-A346C6C53DEF}"/>
                </c:ext>
              </c:extLst>
            </c:dLbl>
            <c:dLbl>
              <c:idx val="6"/>
              <c:layout>
                <c:manualLayout>
                  <c:x val="-0.10361989366713777"/>
                  <c:y val="-7.1137075607484571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974-4F8C-B324-A346C6C53DEF}"/>
                </c:ext>
              </c:extLst>
            </c:dLbl>
            <c:dLbl>
              <c:idx val="7"/>
              <c:layout>
                <c:manualLayout>
                  <c:x val="-8.6652399219328352E-2"/>
                  <c:y val="-9.6455846245025817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74-4F8C-B324-A346C6C53DEF}"/>
                </c:ext>
              </c:extLst>
            </c:dLbl>
            <c:dLbl>
              <c:idx val="8"/>
              <c:layout>
                <c:manualLayout>
                  <c:x val="2.5457438345266509E-2"/>
                  <c:y val="-6.1443932411674354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C974-4F8C-B324-A346C6C53DEF}"/>
                </c:ext>
              </c:extLst>
            </c:dLbl>
            <c:numFmt formatCode="0.00%" sourceLinked="0"/>
            <c:spPr>
              <a:solidFill>
                <a:srgbClr val="FFFFFF"/>
              </a:solidFill>
              <a:ln w="25400">
                <a:noFill/>
              </a:ln>
            </c:spPr>
            <c:txPr>
              <a:bodyPr wrap="square" lIns="38100" tIns="19050" rIns="38100" bIns="19050" anchor="ctr">
                <a:spAutoFit/>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'F20'!$A$10:$A$17</c:f>
              <c:strCache>
                <c:ptCount val="8"/>
                <c:pt idx="0">
                  <c:v>Sigal Uniqa Group Austria</c:v>
                </c:pt>
                <c:pt idx="1">
                  <c:v>Albsig</c:v>
                </c:pt>
                <c:pt idx="2">
                  <c:v>Eurosig</c:v>
                </c:pt>
                <c:pt idx="3">
                  <c:v>Sigma Interalbanian Vienna Insurance Group</c:v>
                </c:pt>
                <c:pt idx="4">
                  <c:v>Intersig Vienna Insurance Group</c:v>
                </c:pt>
                <c:pt idx="5">
                  <c:v>Insig</c:v>
                </c:pt>
                <c:pt idx="6">
                  <c:v>Ansig</c:v>
                </c:pt>
                <c:pt idx="7">
                  <c:v>Atlantik </c:v>
                </c:pt>
              </c:strCache>
            </c:strRef>
          </c:cat>
          <c:val>
            <c:numRef>
              <c:f>'F20'!$D$10:$D$17</c:f>
              <c:numCache>
                <c:formatCode>_-* #,##0_-;\-* #,##0_-;_-* "-"??_-;_-@_-</c:formatCode>
                <c:ptCount val="8"/>
                <c:pt idx="0">
                  <c:v>15875.512210000001</c:v>
                </c:pt>
                <c:pt idx="1">
                  <c:v>12689.90187</c:v>
                </c:pt>
                <c:pt idx="2">
                  <c:v>12406.8251</c:v>
                </c:pt>
                <c:pt idx="3">
                  <c:v>9055.2611500000003</c:v>
                </c:pt>
                <c:pt idx="4">
                  <c:v>10007.424000000001</c:v>
                </c:pt>
                <c:pt idx="5">
                  <c:v>8392.1230099999993</c:v>
                </c:pt>
                <c:pt idx="6">
                  <c:v>7132.2981600000003</c:v>
                </c:pt>
                <c:pt idx="7">
                  <c:v>8410.3491699999995</c:v>
                </c:pt>
              </c:numCache>
            </c:numRef>
          </c:val>
          <c:extLst>
            <c:ext xmlns:c16="http://schemas.microsoft.com/office/drawing/2014/chart" uri="{C3380CC4-5D6E-409C-BE32-E72D297353CC}">
              <c16:uniqueId val="{00000009-C974-4F8C-B324-A346C6C53DEF}"/>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50"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Kasko / </a:t>
            </a:r>
            <a:r>
              <a:rPr lang="en-US" sz="900" b="0" i="1" u="none" strike="noStrike" baseline="0">
                <a:solidFill>
                  <a:srgbClr val="000000"/>
                </a:solidFill>
                <a:latin typeface="Arial"/>
                <a:cs typeface="Arial"/>
              </a:rPr>
              <a:t>Casco</a:t>
            </a:r>
          </a:p>
        </c:rich>
      </c:tx>
      <c:layout>
        <c:manualLayout>
          <c:xMode val="edge"/>
          <c:yMode val="edge"/>
          <c:x val="0.33526527934008249"/>
          <c:y val="9.2552947010655917E-3"/>
        </c:manualLayout>
      </c:layout>
      <c:overlay val="0"/>
      <c:spPr>
        <a:noFill/>
        <a:ln w="25400">
          <a:noFill/>
        </a:ln>
      </c:spPr>
    </c:title>
    <c:autoTitleDeleted val="0"/>
    <c:plotArea>
      <c:layout>
        <c:manualLayout>
          <c:layoutTarget val="inner"/>
          <c:xMode val="edge"/>
          <c:yMode val="edge"/>
          <c:x val="0.22715946870277576"/>
          <c:y val="0.10107720405917002"/>
          <c:w val="0.54437954346615758"/>
          <c:h val="0.82785789138072663"/>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bg2">
                  <a:lumMod val="75000"/>
                </a:schemeClr>
              </a:solidFill>
              <a:ln w="25400">
                <a:noFill/>
              </a:ln>
            </c:spPr>
            <c:extLst>
              <c:ext xmlns:c16="http://schemas.microsoft.com/office/drawing/2014/chart" uri="{C3380CC4-5D6E-409C-BE32-E72D297353CC}">
                <c16:uniqueId val="{00000000-C579-4A13-AC67-A21825F9B8AF}"/>
              </c:ext>
            </c:extLst>
          </c:dPt>
          <c:dPt>
            <c:idx val="1"/>
            <c:bubble3D val="0"/>
            <c:spPr>
              <a:solidFill>
                <a:schemeClr val="accent3">
                  <a:lumMod val="40000"/>
                  <a:lumOff val="60000"/>
                </a:schemeClr>
              </a:solidFill>
              <a:ln w="25400">
                <a:noFill/>
              </a:ln>
            </c:spPr>
            <c:extLst>
              <c:ext xmlns:c16="http://schemas.microsoft.com/office/drawing/2014/chart" uri="{C3380CC4-5D6E-409C-BE32-E72D297353CC}">
                <c16:uniqueId val="{00000001-C579-4A13-AC67-A21825F9B8AF}"/>
              </c:ext>
            </c:extLst>
          </c:dPt>
          <c:dPt>
            <c:idx val="2"/>
            <c:bubble3D val="0"/>
            <c:spPr>
              <a:solidFill>
                <a:schemeClr val="accent6">
                  <a:lumMod val="40000"/>
                  <a:lumOff val="60000"/>
                </a:schemeClr>
              </a:solidFill>
              <a:ln w="25400">
                <a:noFill/>
              </a:ln>
            </c:spPr>
            <c:extLst>
              <c:ext xmlns:c16="http://schemas.microsoft.com/office/drawing/2014/chart" uri="{C3380CC4-5D6E-409C-BE32-E72D297353CC}">
                <c16:uniqueId val="{00000002-C579-4A13-AC67-A21825F9B8AF}"/>
              </c:ext>
            </c:extLst>
          </c:dPt>
          <c:dPt>
            <c:idx val="3"/>
            <c:bubble3D val="0"/>
            <c:spPr>
              <a:solidFill>
                <a:schemeClr val="accent4">
                  <a:lumMod val="40000"/>
                  <a:lumOff val="60000"/>
                </a:schemeClr>
              </a:solidFill>
              <a:ln w="25400">
                <a:noFill/>
              </a:ln>
            </c:spPr>
            <c:extLst>
              <c:ext xmlns:c16="http://schemas.microsoft.com/office/drawing/2014/chart" uri="{C3380CC4-5D6E-409C-BE32-E72D297353CC}">
                <c16:uniqueId val="{00000003-C579-4A13-AC67-A21825F9B8AF}"/>
              </c:ext>
            </c:extLst>
          </c:dPt>
          <c:dPt>
            <c:idx val="4"/>
            <c:bubble3D val="0"/>
            <c:spPr>
              <a:solidFill>
                <a:schemeClr val="bg1">
                  <a:lumMod val="85000"/>
                </a:schemeClr>
              </a:solidFill>
              <a:ln w="25400">
                <a:noFill/>
              </a:ln>
            </c:spPr>
            <c:extLst>
              <c:ext xmlns:c16="http://schemas.microsoft.com/office/drawing/2014/chart" uri="{C3380CC4-5D6E-409C-BE32-E72D297353CC}">
                <c16:uniqueId val="{00000004-C579-4A13-AC67-A21825F9B8AF}"/>
              </c:ext>
            </c:extLst>
          </c:dPt>
          <c:dPt>
            <c:idx val="5"/>
            <c:bubble3D val="0"/>
            <c:spPr>
              <a:solidFill>
                <a:schemeClr val="accent5">
                  <a:lumMod val="40000"/>
                  <a:lumOff val="60000"/>
                </a:schemeClr>
              </a:solidFill>
              <a:ln w="25400">
                <a:noFill/>
              </a:ln>
            </c:spPr>
            <c:extLst>
              <c:ext xmlns:c16="http://schemas.microsoft.com/office/drawing/2014/chart" uri="{C3380CC4-5D6E-409C-BE32-E72D297353CC}">
                <c16:uniqueId val="{00000005-C579-4A13-AC67-A21825F9B8AF}"/>
              </c:ext>
            </c:extLst>
          </c:dPt>
          <c:dPt>
            <c:idx val="6"/>
            <c:bubble3D val="0"/>
            <c:spPr>
              <a:solidFill>
                <a:schemeClr val="tx2">
                  <a:lumMod val="40000"/>
                  <a:lumOff val="60000"/>
                </a:schemeClr>
              </a:solidFill>
              <a:ln w="25400">
                <a:noFill/>
              </a:ln>
            </c:spPr>
            <c:extLst>
              <c:ext xmlns:c16="http://schemas.microsoft.com/office/drawing/2014/chart" uri="{C3380CC4-5D6E-409C-BE32-E72D297353CC}">
                <c16:uniqueId val="{00000006-C579-4A13-AC67-A21825F9B8AF}"/>
              </c:ext>
            </c:extLst>
          </c:dPt>
          <c:dPt>
            <c:idx val="7"/>
            <c:bubble3D val="0"/>
            <c:spPr>
              <a:solidFill>
                <a:schemeClr val="accent1">
                  <a:lumMod val="40000"/>
                  <a:lumOff val="60000"/>
                </a:schemeClr>
              </a:solidFill>
              <a:ln w="25400">
                <a:noFill/>
              </a:ln>
            </c:spPr>
            <c:extLst>
              <c:ext xmlns:c16="http://schemas.microsoft.com/office/drawing/2014/chart" uri="{C3380CC4-5D6E-409C-BE32-E72D297353CC}">
                <c16:uniqueId val="{00000007-C579-4A13-AC67-A21825F9B8AF}"/>
              </c:ext>
            </c:extLst>
          </c:dPt>
          <c:dLbls>
            <c:dLbl>
              <c:idx val="0"/>
              <c:layout>
                <c:manualLayout>
                  <c:x val="0.21074429332697051"/>
                  <c:y val="4.4286077143582833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579-4A13-AC67-A21825F9B8AF}"/>
                </c:ext>
              </c:extLst>
            </c:dLbl>
            <c:dLbl>
              <c:idx val="1"/>
              <c:layout>
                <c:manualLayout>
                  <c:x val="0.14645446591903269"/>
                  <c:y val="2.8658998270377437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579-4A13-AC67-A21825F9B8AF}"/>
                </c:ext>
              </c:extLst>
            </c:dLbl>
            <c:dLbl>
              <c:idx val="2"/>
              <c:layout>
                <c:manualLayout>
                  <c:x val="-9.3339582552181E-2"/>
                  <c:y val="0.21010244687156041"/>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579-4A13-AC67-A21825F9B8AF}"/>
                </c:ext>
              </c:extLst>
            </c:dLbl>
            <c:dLbl>
              <c:idx val="3"/>
              <c:layout>
                <c:manualLayout>
                  <c:x val="-0.17961286089238845"/>
                  <c:y val="0.1323400703944265"/>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579-4A13-AC67-A21825F9B8AF}"/>
                </c:ext>
              </c:extLst>
            </c:dLbl>
            <c:dLbl>
              <c:idx val="4"/>
              <c:layout>
                <c:manualLayout>
                  <c:x val="-0.17401137357830271"/>
                  <c:y val="2.4577572964669739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579-4A13-AC67-A21825F9B8AF}"/>
                </c:ext>
              </c:extLst>
            </c:dLbl>
            <c:dLbl>
              <c:idx val="5"/>
              <c:layout>
                <c:manualLayout>
                  <c:x val="-0.21145638045244344"/>
                  <c:y val="-6.3273703690264527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579-4A13-AC67-A21825F9B8AF}"/>
                </c:ext>
              </c:extLst>
            </c:dLbl>
            <c:dLbl>
              <c:idx val="6"/>
              <c:layout>
                <c:manualLayout>
                  <c:x val="-0.1590573053368329"/>
                  <c:y val="-7.0046082949308752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579-4A13-AC67-A21825F9B8AF}"/>
                </c:ext>
              </c:extLst>
            </c:dLbl>
            <c:dLbl>
              <c:idx val="7"/>
              <c:layout>
                <c:manualLayout>
                  <c:x val="0.19378032291418118"/>
                  <c:y val="-8.7866758590660038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579-4A13-AC67-A21825F9B8AF}"/>
                </c:ext>
              </c:extLst>
            </c:dLbl>
            <c:dLbl>
              <c:idx val="8"/>
              <c:layout>
                <c:manualLayout>
                  <c:x val="1.3559322033898299E-2"/>
                  <c:y val="-0.1241830065359477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C579-4A13-AC67-A21825F9B8AF}"/>
                </c:ext>
              </c:extLst>
            </c:dLbl>
            <c:numFmt formatCode="0.00%" sourceLinked="0"/>
            <c:spPr>
              <a:solidFill>
                <a:srgbClr val="FFFFFF"/>
              </a:solidFill>
              <a:ln w="25400">
                <a:noFill/>
              </a:ln>
            </c:spPr>
            <c:txPr>
              <a:bodyPr wrap="square" lIns="38100" tIns="19050" rIns="38100" bIns="19050" anchor="ctr">
                <a:spAutoFit/>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'F20'!$A$10:$A$17</c:f>
              <c:strCache>
                <c:ptCount val="8"/>
                <c:pt idx="0">
                  <c:v>Sigal Uniqa Group Austria</c:v>
                </c:pt>
                <c:pt idx="1">
                  <c:v>Albsig</c:v>
                </c:pt>
                <c:pt idx="2">
                  <c:v>Eurosig</c:v>
                </c:pt>
                <c:pt idx="3">
                  <c:v>Sigma Interalbanian Vienna Insurance Group</c:v>
                </c:pt>
                <c:pt idx="4">
                  <c:v>Intersig Vienna Insurance Group</c:v>
                </c:pt>
                <c:pt idx="5">
                  <c:v>Insig</c:v>
                </c:pt>
                <c:pt idx="6">
                  <c:v>Ansig</c:v>
                </c:pt>
                <c:pt idx="7">
                  <c:v>Atlantik </c:v>
                </c:pt>
              </c:strCache>
            </c:strRef>
          </c:cat>
          <c:val>
            <c:numRef>
              <c:f>'F20'!$E$10:$E$17</c:f>
              <c:numCache>
                <c:formatCode>_-* #,##0_-;\-* #,##0_-;_-* "-"??_-;_-@_-</c:formatCode>
                <c:ptCount val="8"/>
                <c:pt idx="0">
                  <c:v>122309.24236999999</c:v>
                </c:pt>
                <c:pt idx="1">
                  <c:v>240345.88233000002</c:v>
                </c:pt>
                <c:pt idx="2">
                  <c:v>64952.397939999995</c:v>
                </c:pt>
                <c:pt idx="3">
                  <c:v>91633.534350000002</c:v>
                </c:pt>
                <c:pt idx="4">
                  <c:v>44394.529000000002</c:v>
                </c:pt>
                <c:pt idx="5">
                  <c:v>20787.615720000002</c:v>
                </c:pt>
                <c:pt idx="6">
                  <c:v>24413.599569999998</c:v>
                </c:pt>
                <c:pt idx="7">
                  <c:v>16158.122270000002</c:v>
                </c:pt>
              </c:numCache>
            </c:numRef>
          </c:val>
          <c:extLst>
            <c:ext xmlns:c16="http://schemas.microsoft.com/office/drawing/2014/chart" uri="{C3380CC4-5D6E-409C-BE32-E72D297353CC}">
              <c16:uniqueId val="{00000009-C579-4A13-AC67-A21825F9B8AF}"/>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portrait"/>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75"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Sigurimi Motorik / </a:t>
            </a:r>
            <a:r>
              <a:rPr lang="en-US" sz="900" b="0" i="1" u="none" strike="noStrike" baseline="0">
                <a:solidFill>
                  <a:srgbClr val="000000"/>
                </a:solidFill>
                <a:latin typeface="Arial"/>
                <a:cs typeface="Arial"/>
              </a:rPr>
              <a:t>Motor insurance</a:t>
            </a:r>
          </a:p>
        </c:rich>
      </c:tx>
      <c:layout>
        <c:manualLayout>
          <c:xMode val="edge"/>
          <c:yMode val="edge"/>
          <c:x val="0.3190432358745855"/>
          <c:y val="6.1139416396479851E-3"/>
        </c:manualLayout>
      </c:layout>
      <c:overlay val="0"/>
      <c:spPr>
        <a:noFill/>
        <a:ln w="25400">
          <a:noFill/>
        </a:ln>
      </c:spPr>
    </c:title>
    <c:autoTitleDeleted val="0"/>
    <c:plotArea>
      <c:layout>
        <c:manualLayout>
          <c:layoutTarget val="inner"/>
          <c:xMode val="edge"/>
          <c:yMode val="edge"/>
          <c:x val="0.32933134531892433"/>
          <c:y val="0.10146569914054859"/>
          <c:w val="0.28638497652582162"/>
          <c:h val="0.8970588235294118"/>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bg1">
                  <a:lumMod val="85000"/>
                </a:schemeClr>
              </a:solidFill>
              <a:ln w="25400">
                <a:noFill/>
              </a:ln>
            </c:spPr>
            <c:extLst>
              <c:ext xmlns:c16="http://schemas.microsoft.com/office/drawing/2014/chart" uri="{C3380CC4-5D6E-409C-BE32-E72D297353CC}">
                <c16:uniqueId val="{00000000-F769-43D8-BF92-D514B8197719}"/>
              </c:ext>
            </c:extLst>
          </c:dPt>
          <c:dPt>
            <c:idx val="1"/>
            <c:bubble3D val="0"/>
            <c:spPr>
              <a:solidFill>
                <a:schemeClr val="accent6">
                  <a:lumMod val="40000"/>
                  <a:lumOff val="60000"/>
                </a:schemeClr>
              </a:solidFill>
              <a:ln w="25400">
                <a:noFill/>
              </a:ln>
            </c:spPr>
            <c:extLst>
              <c:ext xmlns:c16="http://schemas.microsoft.com/office/drawing/2014/chart" uri="{C3380CC4-5D6E-409C-BE32-E72D297353CC}">
                <c16:uniqueId val="{00000001-F769-43D8-BF92-D514B8197719}"/>
              </c:ext>
            </c:extLst>
          </c:dPt>
          <c:dPt>
            <c:idx val="2"/>
            <c:bubble3D val="0"/>
            <c:spPr>
              <a:solidFill>
                <a:schemeClr val="accent4">
                  <a:lumMod val="40000"/>
                  <a:lumOff val="60000"/>
                </a:schemeClr>
              </a:solidFill>
              <a:ln w="25400">
                <a:noFill/>
              </a:ln>
            </c:spPr>
            <c:extLst>
              <c:ext xmlns:c16="http://schemas.microsoft.com/office/drawing/2014/chart" uri="{C3380CC4-5D6E-409C-BE32-E72D297353CC}">
                <c16:uniqueId val="{00000002-F769-43D8-BF92-D514B8197719}"/>
              </c:ext>
            </c:extLst>
          </c:dPt>
          <c:dPt>
            <c:idx val="3"/>
            <c:bubble3D val="0"/>
            <c:spPr>
              <a:solidFill>
                <a:schemeClr val="accent3">
                  <a:lumMod val="40000"/>
                  <a:lumOff val="60000"/>
                </a:schemeClr>
              </a:solidFill>
              <a:ln w="25400">
                <a:noFill/>
              </a:ln>
            </c:spPr>
            <c:extLst>
              <c:ext xmlns:c16="http://schemas.microsoft.com/office/drawing/2014/chart" uri="{C3380CC4-5D6E-409C-BE32-E72D297353CC}">
                <c16:uniqueId val="{00000003-F769-43D8-BF92-D514B8197719}"/>
              </c:ext>
            </c:extLst>
          </c:dPt>
          <c:dPt>
            <c:idx val="4"/>
            <c:bubble3D val="0"/>
            <c:spPr>
              <a:solidFill>
                <a:schemeClr val="accent2">
                  <a:lumMod val="40000"/>
                  <a:lumOff val="60000"/>
                </a:schemeClr>
              </a:solidFill>
              <a:ln w="25400">
                <a:noFill/>
              </a:ln>
            </c:spPr>
            <c:extLst>
              <c:ext xmlns:c16="http://schemas.microsoft.com/office/drawing/2014/chart" uri="{C3380CC4-5D6E-409C-BE32-E72D297353CC}">
                <c16:uniqueId val="{00000004-F769-43D8-BF92-D514B8197719}"/>
              </c:ext>
            </c:extLst>
          </c:dPt>
          <c:dPt>
            <c:idx val="5"/>
            <c:bubble3D val="0"/>
            <c:spPr>
              <a:solidFill>
                <a:schemeClr val="accent1">
                  <a:lumMod val="40000"/>
                  <a:lumOff val="60000"/>
                </a:schemeClr>
              </a:solidFill>
              <a:ln w="25400">
                <a:noFill/>
              </a:ln>
            </c:spPr>
            <c:extLst>
              <c:ext xmlns:c16="http://schemas.microsoft.com/office/drawing/2014/chart" uri="{C3380CC4-5D6E-409C-BE32-E72D297353CC}">
                <c16:uniqueId val="{00000005-F769-43D8-BF92-D514B8197719}"/>
              </c:ext>
            </c:extLst>
          </c:dPt>
          <c:dPt>
            <c:idx val="6"/>
            <c:bubble3D val="0"/>
            <c:spPr>
              <a:solidFill>
                <a:schemeClr val="tx2">
                  <a:lumMod val="40000"/>
                  <a:lumOff val="60000"/>
                </a:schemeClr>
              </a:solidFill>
              <a:ln w="25400">
                <a:noFill/>
              </a:ln>
            </c:spPr>
            <c:extLst>
              <c:ext xmlns:c16="http://schemas.microsoft.com/office/drawing/2014/chart" uri="{C3380CC4-5D6E-409C-BE32-E72D297353CC}">
                <c16:uniqueId val="{00000006-F769-43D8-BF92-D514B8197719}"/>
              </c:ext>
            </c:extLst>
          </c:dPt>
          <c:dPt>
            <c:idx val="7"/>
            <c:bubble3D val="0"/>
            <c:spPr>
              <a:solidFill>
                <a:schemeClr val="bg2">
                  <a:lumMod val="75000"/>
                </a:schemeClr>
              </a:solidFill>
              <a:ln w="25400">
                <a:noFill/>
              </a:ln>
            </c:spPr>
            <c:extLst>
              <c:ext xmlns:c16="http://schemas.microsoft.com/office/drawing/2014/chart" uri="{C3380CC4-5D6E-409C-BE32-E72D297353CC}">
                <c16:uniqueId val="{00000007-F769-43D8-BF92-D514B8197719}"/>
              </c:ext>
            </c:extLst>
          </c:dPt>
          <c:dLbls>
            <c:dLbl>
              <c:idx val="0"/>
              <c:layout>
                <c:manualLayout>
                  <c:x val="0.10857893936966792"/>
                  <c:y val="-7.3529411764705885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769-43D8-BF92-D514B8197719}"/>
                </c:ext>
              </c:extLst>
            </c:dLbl>
            <c:dLbl>
              <c:idx val="1"/>
              <c:layout>
                <c:manualLayout>
                  <c:x val="6.457132393334554E-2"/>
                  <c:y val="-0.13600535227214244"/>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769-43D8-BF92-D514B8197719}"/>
                </c:ext>
              </c:extLst>
            </c:dLbl>
            <c:dLbl>
              <c:idx val="2"/>
              <c:layout>
                <c:manualLayout>
                  <c:x val="0.11694235894931738"/>
                  <c:y val="-4.5059955740826517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769-43D8-BF92-D514B8197719}"/>
                </c:ext>
              </c:extLst>
            </c:dLbl>
            <c:dLbl>
              <c:idx val="3"/>
              <c:layout>
                <c:manualLayout>
                  <c:x val="-0.16166758224989319"/>
                  <c:y val="1.8441150738510506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769-43D8-BF92-D514B8197719}"/>
                </c:ext>
              </c:extLst>
            </c:dLbl>
            <c:dLbl>
              <c:idx val="4"/>
              <c:layout>
                <c:manualLayout>
                  <c:x val="-0.10985636185148218"/>
                  <c:y val="5.7934743451186252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769-43D8-BF92-D514B8197719}"/>
                </c:ext>
              </c:extLst>
            </c:dLbl>
            <c:dLbl>
              <c:idx val="5"/>
              <c:layout>
                <c:manualLayout>
                  <c:x val="-0.10353252355083521"/>
                  <c:y val="5.0789460141011787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769-43D8-BF92-D514B8197719}"/>
                </c:ext>
              </c:extLst>
            </c:dLbl>
            <c:dLbl>
              <c:idx val="6"/>
              <c:layout>
                <c:manualLayout>
                  <c:x val="-0.12169150949154611"/>
                  <c:y val="-2.0516700118367558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769-43D8-BF92-D514B8197719}"/>
                </c:ext>
              </c:extLst>
            </c:dLbl>
            <c:dLbl>
              <c:idx val="7"/>
              <c:layout>
                <c:manualLayout>
                  <c:x val="-0.10816399112901592"/>
                  <c:y val="-1.0653080129689671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769-43D8-BF92-D514B8197719}"/>
                </c:ext>
              </c:extLst>
            </c:dLbl>
            <c:dLbl>
              <c:idx val="8"/>
              <c:layout>
                <c:manualLayout>
                  <c:x val="2.8047464940668787E-2"/>
                  <c:y val="-5.5846422338568992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F769-43D8-BF92-D514B8197719}"/>
                </c:ext>
              </c:extLst>
            </c:dLbl>
            <c:numFmt formatCode="0.00%" sourceLinked="0"/>
            <c:spPr>
              <a:solidFill>
                <a:srgbClr val="FFFFFF"/>
              </a:solidFill>
              <a:ln w="25400">
                <a:noFill/>
              </a:ln>
            </c:spPr>
            <c:txPr>
              <a:bodyPr wrap="square" lIns="38100" tIns="19050" rIns="38100" bIns="19050" anchor="ctr">
                <a:spAutoFit/>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'F20'!$A$10:$A$17</c:f>
              <c:strCache>
                <c:ptCount val="8"/>
                <c:pt idx="0">
                  <c:v>Sigal Uniqa Group Austria</c:v>
                </c:pt>
                <c:pt idx="1">
                  <c:v>Albsig</c:v>
                </c:pt>
                <c:pt idx="2">
                  <c:v>Eurosig</c:v>
                </c:pt>
                <c:pt idx="3">
                  <c:v>Sigma Interalbanian Vienna Insurance Group</c:v>
                </c:pt>
                <c:pt idx="4">
                  <c:v>Intersig Vienna Insurance Group</c:v>
                </c:pt>
                <c:pt idx="5">
                  <c:v>Insig</c:v>
                </c:pt>
                <c:pt idx="6">
                  <c:v>Ansig</c:v>
                </c:pt>
                <c:pt idx="7">
                  <c:v>Atlantik </c:v>
                </c:pt>
              </c:strCache>
            </c:strRef>
          </c:cat>
          <c:val>
            <c:numRef>
              <c:f>'F20'!$F$10:$F$17</c:f>
              <c:numCache>
                <c:formatCode>_-* #,##0_-;\-* #,##0_-;_-* "-"??_-;_-@_-</c:formatCode>
                <c:ptCount val="8"/>
                <c:pt idx="0">
                  <c:v>1106740.56929</c:v>
                </c:pt>
                <c:pt idx="1">
                  <c:v>862334.01739000005</c:v>
                </c:pt>
                <c:pt idx="2">
                  <c:v>835937.16624000017</c:v>
                </c:pt>
                <c:pt idx="3">
                  <c:v>753227.77633000002</c:v>
                </c:pt>
                <c:pt idx="4">
                  <c:v>517698.32197999995</c:v>
                </c:pt>
                <c:pt idx="5">
                  <c:v>439912.11859999999</c:v>
                </c:pt>
                <c:pt idx="6">
                  <c:v>406653.73457999999</c:v>
                </c:pt>
                <c:pt idx="7">
                  <c:v>352307.78655000002</c:v>
                </c:pt>
              </c:numCache>
            </c:numRef>
          </c:val>
          <c:extLst>
            <c:ext xmlns:c16="http://schemas.microsoft.com/office/drawing/2014/chart" uri="{C3380CC4-5D6E-409C-BE32-E72D297353CC}">
              <c16:uniqueId val="{00000009-F769-43D8-BF92-D514B8197719}"/>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50"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Karton Jeshil / </a:t>
            </a:r>
            <a:r>
              <a:rPr lang="en-US" sz="900" b="0" i="1" u="none" strike="noStrike" baseline="0">
                <a:solidFill>
                  <a:srgbClr val="000000"/>
                </a:solidFill>
                <a:latin typeface="Arial"/>
                <a:cs typeface="Arial"/>
              </a:rPr>
              <a:t>Green Card</a:t>
            </a:r>
          </a:p>
        </c:rich>
      </c:tx>
      <c:layout>
        <c:manualLayout>
          <c:xMode val="edge"/>
          <c:yMode val="edge"/>
          <c:x val="0.21734307307972048"/>
          <c:y val="6.7341582302212228E-3"/>
        </c:manualLayout>
      </c:layout>
      <c:overlay val="0"/>
      <c:spPr>
        <a:noFill/>
        <a:ln w="25400">
          <a:noFill/>
        </a:ln>
      </c:spPr>
    </c:title>
    <c:autoTitleDeleted val="0"/>
    <c:plotArea>
      <c:layout>
        <c:manualLayout>
          <c:layoutTarget val="inner"/>
          <c:xMode val="edge"/>
          <c:yMode val="edge"/>
          <c:x val="0.2532199732702124"/>
          <c:y val="0.18377109111361078"/>
          <c:w val="0.54071816176352194"/>
          <c:h val="0.7869380389951256"/>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83F4-48C3-ADBF-AB7F7C1FD0A5}"/>
              </c:ext>
            </c:extLst>
          </c:dPt>
          <c:dPt>
            <c:idx val="1"/>
            <c:bubble3D val="0"/>
            <c:spPr>
              <a:solidFill>
                <a:schemeClr val="tx2">
                  <a:lumMod val="40000"/>
                  <a:lumOff val="60000"/>
                </a:schemeClr>
              </a:solidFill>
              <a:ln w="25400">
                <a:noFill/>
              </a:ln>
            </c:spPr>
            <c:extLst>
              <c:ext xmlns:c16="http://schemas.microsoft.com/office/drawing/2014/chart" uri="{C3380CC4-5D6E-409C-BE32-E72D297353CC}">
                <c16:uniqueId val="{00000001-83F4-48C3-ADBF-AB7F7C1FD0A5}"/>
              </c:ext>
            </c:extLst>
          </c:dPt>
          <c:dPt>
            <c:idx val="2"/>
            <c:bubble3D val="0"/>
            <c:spPr>
              <a:solidFill>
                <a:schemeClr val="bg1">
                  <a:lumMod val="85000"/>
                </a:schemeClr>
              </a:solidFill>
              <a:ln w="25400">
                <a:noFill/>
              </a:ln>
            </c:spPr>
            <c:extLst>
              <c:ext xmlns:c16="http://schemas.microsoft.com/office/drawing/2014/chart" uri="{C3380CC4-5D6E-409C-BE32-E72D297353CC}">
                <c16:uniqueId val="{00000002-83F4-48C3-ADBF-AB7F7C1FD0A5}"/>
              </c:ext>
            </c:extLst>
          </c:dPt>
          <c:dPt>
            <c:idx val="3"/>
            <c:bubble3D val="0"/>
            <c:spPr>
              <a:solidFill>
                <a:schemeClr val="bg2">
                  <a:lumMod val="75000"/>
                </a:schemeClr>
              </a:solidFill>
              <a:ln w="25400">
                <a:noFill/>
              </a:ln>
            </c:spPr>
            <c:extLst>
              <c:ext xmlns:c16="http://schemas.microsoft.com/office/drawing/2014/chart" uri="{C3380CC4-5D6E-409C-BE32-E72D297353CC}">
                <c16:uniqueId val="{00000003-83F4-48C3-ADBF-AB7F7C1FD0A5}"/>
              </c:ext>
            </c:extLst>
          </c:dPt>
          <c:dPt>
            <c:idx val="4"/>
            <c:bubble3D val="0"/>
            <c:spPr>
              <a:solidFill>
                <a:schemeClr val="accent1">
                  <a:lumMod val="40000"/>
                  <a:lumOff val="60000"/>
                </a:schemeClr>
              </a:solidFill>
              <a:ln w="25400">
                <a:noFill/>
              </a:ln>
            </c:spPr>
            <c:extLst>
              <c:ext xmlns:c16="http://schemas.microsoft.com/office/drawing/2014/chart" uri="{C3380CC4-5D6E-409C-BE32-E72D297353CC}">
                <c16:uniqueId val="{00000004-83F4-48C3-ADBF-AB7F7C1FD0A5}"/>
              </c:ext>
            </c:extLst>
          </c:dPt>
          <c:dPt>
            <c:idx val="5"/>
            <c:bubble3D val="0"/>
            <c:spPr>
              <a:solidFill>
                <a:schemeClr val="accent6">
                  <a:lumMod val="40000"/>
                  <a:lumOff val="60000"/>
                </a:schemeClr>
              </a:solidFill>
              <a:ln w="25400">
                <a:noFill/>
              </a:ln>
            </c:spPr>
            <c:extLst>
              <c:ext xmlns:c16="http://schemas.microsoft.com/office/drawing/2014/chart" uri="{C3380CC4-5D6E-409C-BE32-E72D297353CC}">
                <c16:uniqueId val="{00000005-83F4-48C3-ADBF-AB7F7C1FD0A5}"/>
              </c:ext>
            </c:extLst>
          </c:dPt>
          <c:dPt>
            <c:idx val="6"/>
            <c:bubble3D val="0"/>
            <c:spPr>
              <a:solidFill>
                <a:schemeClr val="accent5">
                  <a:lumMod val="40000"/>
                  <a:lumOff val="60000"/>
                </a:schemeClr>
              </a:solidFill>
              <a:ln w="25400">
                <a:noFill/>
              </a:ln>
            </c:spPr>
            <c:extLst>
              <c:ext xmlns:c16="http://schemas.microsoft.com/office/drawing/2014/chart" uri="{C3380CC4-5D6E-409C-BE32-E72D297353CC}">
                <c16:uniqueId val="{00000006-83F4-48C3-ADBF-AB7F7C1FD0A5}"/>
              </c:ext>
            </c:extLst>
          </c:dPt>
          <c:dPt>
            <c:idx val="7"/>
            <c:bubble3D val="0"/>
            <c:extLst>
              <c:ext xmlns:c16="http://schemas.microsoft.com/office/drawing/2014/chart" uri="{C3380CC4-5D6E-409C-BE32-E72D297353CC}">
                <c16:uniqueId val="{00000007-83F4-48C3-ADBF-AB7F7C1FD0A5}"/>
              </c:ext>
            </c:extLst>
          </c:dPt>
          <c:dLbls>
            <c:dLbl>
              <c:idx val="0"/>
              <c:layout>
                <c:manualLayout>
                  <c:x val="0.1576930977273325"/>
                  <c:y val="-8.7727228540876834E-2"/>
                </c:manualLayout>
              </c:layout>
              <c:numFmt formatCode="0.00%" sourceLinked="0"/>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3F4-48C3-ADBF-AB7F7C1FD0A5}"/>
                </c:ext>
              </c:extLst>
            </c:dLbl>
            <c:dLbl>
              <c:idx val="1"/>
              <c:layout>
                <c:manualLayout>
                  <c:x val="0.13795339999677955"/>
                  <c:y val="3.9393044619422571E-2"/>
                </c:manualLayout>
              </c:layout>
              <c:numFmt formatCode="0.00%" sourceLinked="0"/>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3F4-48C3-ADBF-AB7F7C1FD0A5}"/>
                </c:ext>
              </c:extLst>
            </c:dLbl>
            <c:dLbl>
              <c:idx val="2"/>
              <c:layout>
                <c:manualLayout>
                  <c:x val="-0.31760687889473938"/>
                  <c:y val="-1.0912572349731422E-16"/>
                </c:manualLayout>
              </c:layout>
              <c:numFmt formatCode="0.00%" sourceLinked="0"/>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3F4-48C3-ADBF-AB7F7C1FD0A5}"/>
                </c:ext>
              </c:extLst>
            </c:dLbl>
            <c:dLbl>
              <c:idx val="3"/>
              <c:layout>
                <c:manualLayout>
                  <c:x val="-0.20875312272712898"/>
                  <c:y val="-0.11274981252343456"/>
                </c:manualLayout>
              </c:layout>
              <c:numFmt formatCode="0.00%" sourceLinked="0"/>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3F4-48C3-ADBF-AB7F7C1FD0A5}"/>
                </c:ext>
              </c:extLst>
            </c:dLbl>
            <c:dLbl>
              <c:idx val="4"/>
              <c:layout>
                <c:manualLayout>
                  <c:x val="-0.13977990702969359"/>
                  <c:y val="-0.17857142857142858"/>
                </c:manualLayout>
              </c:layout>
              <c:numFmt formatCode="0.00%" sourceLinked="0"/>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3F4-48C3-ADBF-AB7F7C1FD0A5}"/>
                </c:ext>
              </c:extLst>
            </c:dLbl>
            <c:dLbl>
              <c:idx val="5"/>
              <c:layout>
                <c:manualLayout>
                  <c:x val="-8.7042815967022527E-2"/>
                  <c:y val="-9.1178290213723312E-2"/>
                </c:manualLayout>
              </c:layout>
              <c:numFmt formatCode="0.00%" sourceLinked="0"/>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3F4-48C3-ADBF-AB7F7C1FD0A5}"/>
                </c:ext>
              </c:extLst>
            </c:dLbl>
            <c:dLbl>
              <c:idx val="6"/>
              <c:layout>
                <c:manualLayout>
                  <c:x val="-6.0214482392154968E-2"/>
                  <c:y val="-0.1285620547431571"/>
                </c:manualLayout>
              </c:layout>
              <c:numFmt formatCode="0.00%" sourceLinked="0"/>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3F4-48C3-ADBF-AB7F7C1FD0A5}"/>
                </c:ext>
              </c:extLst>
            </c:dLbl>
            <c:dLbl>
              <c:idx val="7"/>
              <c:delete val="1"/>
              <c:extLst>
                <c:ext xmlns:c15="http://schemas.microsoft.com/office/drawing/2012/chart" uri="{CE6537A1-D6FC-4f65-9D91-7224C49458BB}"/>
                <c:ext xmlns:c16="http://schemas.microsoft.com/office/drawing/2014/chart" uri="{C3380CC4-5D6E-409C-BE32-E72D297353CC}">
                  <c16:uniqueId val="{00000007-83F4-48C3-ADBF-AB7F7C1FD0A5}"/>
                </c:ext>
              </c:extLst>
            </c:dLbl>
            <c:dLbl>
              <c:idx val="8"/>
              <c:layout>
                <c:manualLayout>
                  <c:x val="-1.6060973147587491E-3"/>
                  <c:y val="-0.11563606273353817"/>
                </c:manualLayout>
              </c:layout>
              <c:numFmt formatCode="0.00%" sourceLinked="0"/>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83F4-48C3-ADBF-AB7F7C1FD0A5}"/>
                </c:ext>
              </c:extLst>
            </c:dLbl>
            <c:numFmt formatCode="0.00%" sourceLinked="0"/>
            <c:spPr>
              <a:noFill/>
              <a:ln w="25400">
                <a:noFill/>
              </a:ln>
            </c:spPr>
            <c:txPr>
              <a:bodyPr wrap="square" lIns="38100" tIns="19050" rIns="38100" bIns="19050" anchor="ctr">
                <a:spAutoFit/>
              </a:bodyPr>
              <a:lstStyle/>
              <a:p>
                <a:pPr>
                  <a:defRPr sz="55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'F20'!$A$10:$A$17</c:f>
              <c:strCache>
                <c:ptCount val="8"/>
                <c:pt idx="0">
                  <c:v>Sigal Uniqa Group Austria</c:v>
                </c:pt>
                <c:pt idx="1">
                  <c:v>Albsig</c:v>
                </c:pt>
                <c:pt idx="2">
                  <c:v>Eurosig</c:v>
                </c:pt>
                <c:pt idx="3">
                  <c:v>Sigma Interalbanian Vienna Insurance Group</c:v>
                </c:pt>
                <c:pt idx="4">
                  <c:v>Intersig Vienna Insurance Group</c:v>
                </c:pt>
                <c:pt idx="5">
                  <c:v>Insig</c:v>
                </c:pt>
                <c:pt idx="6">
                  <c:v>Ansig</c:v>
                </c:pt>
                <c:pt idx="7">
                  <c:v>Atlantik </c:v>
                </c:pt>
              </c:strCache>
            </c:strRef>
          </c:cat>
          <c:val>
            <c:numRef>
              <c:f>'F20'!$C$10:$C$17</c:f>
              <c:numCache>
                <c:formatCode>_-* #,##0_-;\-* #,##0_-;_-* "-"??_-;_-@_-</c:formatCode>
                <c:ptCount val="8"/>
                <c:pt idx="0">
                  <c:v>165574.17651999998</c:v>
                </c:pt>
                <c:pt idx="1">
                  <c:v>75160.973190000004</c:v>
                </c:pt>
                <c:pt idx="2">
                  <c:v>166277.04219000001</c:v>
                </c:pt>
                <c:pt idx="3">
                  <c:v>83061.637829999992</c:v>
                </c:pt>
                <c:pt idx="4">
                  <c:v>73723.020979999987</c:v>
                </c:pt>
                <c:pt idx="5">
                  <c:v>59791.379870000004</c:v>
                </c:pt>
                <c:pt idx="6">
                  <c:v>43778.101790000001</c:v>
                </c:pt>
                <c:pt idx="7">
                  <c:v>0</c:v>
                </c:pt>
              </c:numCache>
            </c:numRef>
          </c:val>
          <c:extLst>
            <c:ext xmlns:c16="http://schemas.microsoft.com/office/drawing/2014/chart" uri="{C3380CC4-5D6E-409C-BE32-E72D297353CC}">
              <c16:uniqueId val="{00000009-83F4-48C3-ADBF-AB7F7C1FD0A5}"/>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021660368234065"/>
          <c:y val="0.11938207724034496"/>
          <c:w val="0.30784242608604084"/>
          <c:h val="0.84562429696287955"/>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6">
                  <a:lumMod val="40000"/>
                  <a:lumOff val="60000"/>
                </a:schemeClr>
              </a:solidFill>
              <a:ln w="25400">
                <a:noFill/>
              </a:ln>
            </c:spPr>
            <c:extLst>
              <c:ext xmlns:c16="http://schemas.microsoft.com/office/drawing/2014/chart" uri="{C3380CC4-5D6E-409C-BE32-E72D297353CC}">
                <c16:uniqueId val="{00000000-0C7C-4406-9C4F-1A66E5E75249}"/>
              </c:ext>
            </c:extLst>
          </c:dPt>
          <c:dPt>
            <c:idx val="1"/>
            <c:bubble3D val="0"/>
            <c:spPr>
              <a:solidFill>
                <a:schemeClr val="bg1">
                  <a:lumMod val="85000"/>
                </a:schemeClr>
              </a:solidFill>
              <a:ln w="25400">
                <a:noFill/>
              </a:ln>
            </c:spPr>
            <c:extLst>
              <c:ext xmlns:c16="http://schemas.microsoft.com/office/drawing/2014/chart" uri="{C3380CC4-5D6E-409C-BE32-E72D297353CC}">
                <c16:uniqueId val="{00000001-0C7C-4406-9C4F-1A66E5E75249}"/>
              </c:ext>
            </c:extLst>
          </c:dPt>
          <c:dPt>
            <c:idx val="2"/>
            <c:bubble3D val="0"/>
            <c:spPr>
              <a:solidFill>
                <a:schemeClr val="bg2">
                  <a:lumMod val="75000"/>
                </a:schemeClr>
              </a:solidFill>
              <a:ln w="25400">
                <a:noFill/>
              </a:ln>
            </c:spPr>
            <c:extLst>
              <c:ext xmlns:c16="http://schemas.microsoft.com/office/drawing/2014/chart" uri="{C3380CC4-5D6E-409C-BE32-E72D297353CC}">
                <c16:uniqueId val="{00000002-0C7C-4406-9C4F-1A66E5E75249}"/>
              </c:ext>
            </c:extLst>
          </c:dPt>
          <c:dPt>
            <c:idx val="3"/>
            <c:bubble3D val="0"/>
            <c:spPr>
              <a:solidFill>
                <a:schemeClr val="accent1">
                  <a:lumMod val="40000"/>
                  <a:lumOff val="60000"/>
                </a:schemeClr>
              </a:solidFill>
              <a:ln w="25400">
                <a:noFill/>
              </a:ln>
            </c:spPr>
            <c:extLst>
              <c:ext xmlns:c16="http://schemas.microsoft.com/office/drawing/2014/chart" uri="{C3380CC4-5D6E-409C-BE32-E72D297353CC}">
                <c16:uniqueId val="{00000003-0C7C-4406-9C4F-1A66E5E75249}"/>
              </c:ext>
            </c:extLst>
          </c:dPt>
          <c:dPt>
            <c:idx val="4"/>
            <c:bubble3D val="0"/>
            <c:spPr>
              <a:solidFill>
                <a:schemeClr val="accent2">
                  <a:lumMod val="40000"/>
                  <a:lumOff val="60000"/>
                </a:schemeClr>
              </a:solidFill>
              <a:ln w="25400">
                <a:noFill/>
              </a:ln>
            </c:spPr>
            <c:extLst>
              <c:ext xmlns:c16="http://schemas.microsoft.com/office/drawing/2014/chart" uri="{C3380CC4-5D6E-409C-BE32-E72D297353CC}">
                <c16:uniqueId val="{00000004-0C7C-4406-9C4F-1A66E5E75249}"/>
              </c:ext>
            </c:extLst>
          </c:dPt>
          <c:dPt>
            <c:idx val="5"/>
            <c:bubble3D val="0"/>
            <c:spPr>
              <a:solidFill>
                <a:schemeClr val="accent3">
                  <a:lumMod val="40000"/>
                  <a:lumOff val="60000"/>
                </a:schemeClr>
              </a:solidFill>
              <a:ln w="25400">
                <a:noFill/>
              </a:ln>
            </c:spPr>
            <c:extLst>
              <c:ext xmlns:c16="http://schemas.microsoft.com/office/drawing/2014/chart" uri="{C3380CC4-5D6E-409C-BE32-E72D297353CC}">
                <c16:uniqueId val="{00000005-0C7C-4406-9C4F-1A66E5E75249}"/>
              </c:ext>
            </c:extLst>
          </c:dPt>
          <c:dPt>
            <c:idx val="6"/>
            <c:bubble3D val="0"/>
            <c:spPr>
              <a:solidFill>
                <a:schemeClr val="accent4">
                  <a:lumMod val="40000"/>
                  <a:lumOff val="60000"/>
                </a:schemeClr>
              </a:solidFill>
              <a:ln w="25400">
                <a:noFill/>
              </a:ln>
            </c:spPr>
            <c:extLst>
              <c:ext xmlns:c16="http://schemas.microsoft.com/office/drawing/2014/chart" uri="{C3380CC4-5D6E-409C-BE32-E72D297353CC}">
                <c16:uniqueId val="{00000006-0C7C-4406-9C4F-1A66E5E75249}"/>
              </c:ext>
            </c:extLst>
          </c:dPt>
          <c:dPt>
            <c:idx val="7"/>
            <c:bubble3D val="0"/>
            <c:spPr>
              <a:solidFill>
                <a:schemeClr val="accent5">
                  <a:lumMod val="40000"/>
                  <a:lumOff val="60000"/>
                </a:schemeClr>
              </a:solidFill>
              <a:ln w="25400">
                <a:noFill/>
              </a:ln>
            </c:spPr>
            <c:extLst>
              <c:ext xmlns:c16="http://schemas.microsoft.com/office/drawing/2014/chart" uri="{C3380CC4-5D6E-409C-BE32-E72D297353CC}">
                <c16:uniqueId val="{00000007-0C7C-4406-9C4F-1A66E5E75249}"/>
              </c:ext>
            </c:extLst>
          </c:dPt>
          <c:dLbls>
            <c:dLbl>
              <c:idx val="0"/>
              <c:layout>
                <c:manualLayout>
                  <c:x val="0.1175113586284626"/>
                  <c:y val="-0.11040119985001874"/>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C7C-4406-9C4F-1A66E5E75249}"/>
                </c:ext>
              </c:extLst>
            </c:dLbl>
            <c:dLbl>
              <c:idx val="1"/>
              <c:layout>
                <c:manualLayout>
                  <c:x val="6.9853868563606369E-2"/>
                  <c:y val="-3.2558787294445337E-3"/>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C7C-4406-9C4F-1A66E5E75249}"/>
                </c:ext>
              </c:extLst>
            </c:dLbl>
            <c:dLbl>
              <c:idx val="2"/>
              <c:layout>
                <c:manualLayout>
                  <c:x val="0.17025860623291331"/>
                  <c:y val="9.2011355723391718E-3"/>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C7C-4406-9C4F-1A66E5E75249}"/>
                </c:ext>
              </c:extLst>
            </c:dLbl>
            <c:dLbl>
              <c:idx val="3"/>
              <c:layout>
                <c:manualLayout>
                  <c:x val="-0.11116191456751409"/>
                  <c:y val="4.4601424821897266E-2"/>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C7C-4406-9C4F-1A66E5E75249}"/>
                </c:ext>
              </c:extLst>
            </c:dLbl>
            <c:dLbl>
              <c:idx val="4"/>
              <c:layout>
                <c:manualLayout>
                  <c:x val="-0.12986580243591395"/>
                  <c:y val="5.9116610423697036E-2"/>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C7C-4406-9C4F-1A66E5E75249}"/>
                </c:ext>
              </c:extLst>
            </c:dLbl>
            <c:dLbl>
              <c:idx val="5"/>
              <c:layout>
                <c:manualLayout>
                  <c:x val="-0.10853162671159419"/>
                  <c:y val="5.9948363597407468E-2"/>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C7C-4406-9C4F-1A66E5E75249}"/>
                </c:ext>
              </c:extLst>
            </c:dLbl>
            <c:dLbl>
              <c:idx val="6"/>
              <c:layout>
                <c:manualLayout>
                  <c:x val="-7.3398150639788148E-2"/>
                  <c:y val="-5.5518774438909423E-2"/>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C7C-4406-9C4F-1A66E5E75249}"/>
                </c:ext>
              </c:extLst>
            </c:dLbl>
            <c:dLbl>
              <c:idx val="7"/>
              <c:layout>
                <c:manualLayout>
                  <c:x val="-6.7805766478298723E-2"/>
                  <c:y val="-9.6219401146285286E-2"/>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C7C-4406-9C4F-1A66E5E75249}"/>
                </c:ext>
              </c:extLst>
            </c:dLbl>
            <c:dLbl>
              <c:idx val="8"/>
              <c:layout>
                <c:manualLayout>
                  <c:x val="4.3787629994527129E-2"/>
                  <c:y val="-0.13913043478260953"/>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0C7C-4406-9C4F-1A66E5E75249}"/>
                </c:ext>
              </c:extLst>
            </c:dLbl>
            <c:numFmt formatCode="0.00%" sourceLinked="0"/>
            <c:spPr>
              <a:solidFill>
                <a:srgbClr val="FFFFFF"/>
              </a:solidFill>
              <a:ln w="25400">
                <a:noFill/>
              </a:ln>
            </c:spPr>
            <c:txPr>
              <a:bodyPr wrap="square" lIns="38100" tIns="19050" rIns="38100" bIns="19050" anchor="ctr">
                <a:spAutoFit/>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'F21'!$A$12:$A$19</c:f>
              <c:strCache>
                <c:ptCount val="8"/>
                <c:pt idx="0">
                  <c:v>Sigal Uniqa Group Austria</c:v>
                </c:pt>
                <c:pt idx="1">
                  <c:v>Eurosig</c:v>
                </c:pt>
                <c:pt idx="2">
                  <c:v>Sigma Interalbanian Vienna Insurance Group</c:v>
                </c:pt>
                <c:pt idx="3">
                  <c:v>Albsig</c:v>
                </c:pt>
                <c:pt idx="4">
                  <c:v>Intersig Vienna Insurance Group</c:v>
                </c:pt>
                <c:pt idx="5">
                  <c:v>Insig</c:v>
                </c:pt>
                <c:pt idx="6">
                  <c:v>Ansig</c:v>
                </c:pt>
                <c:pt idx="7">
                  <c:v>Atlantik </c:v>
                </c:pt>
              </c:strCache>
            </c:strRef>
          </c:cat>
          <c:val>
            <c:numRef>
              <c:f>'F21'!$B$12:$B$19</c:f>
              <c:numCache>
                <c:formatCode>_-* #,##0_-;\-* #,##0_-;_-* "-"??_-;_-@_-</c:formatCode>
                <c:ptCount val="8"/>
                <c:pt idx="0">
                  <c:v>704990.54454000003</c:v>
                </c:pt>
                <c:pt idx="1">
                  <c:v>521529.03091000003</c:v>
                </c:pt>
                <c:pt idx="2">
                  <c:v>499625.94199999998</c:v>
                </c:pt>
                <c:pt idx="3">
                  <c:v>469699.27399999998</c:v>
                </c:pt>
                <c:pt idx="4">
                  <c:v>342130.79599999997</c:v>
                </c:pt>
                <c:pt idx="5">
                  <c:v>306035</c:v>
                </c:pt>
                <c:pt idx="6">
                  <c:v>290541.04194999998</c:v>
                </c:pt>
                <c:pt idx="7">
                  <c:v>287523.44745000004</c:v>
                </c:pt>
              </c:numCache>
            </c:numRef>
          </c:val>
          <c:extLst>
            <c:ext xmlns:c16="http://schemas.microsoft.com/office/drawing/2014/chart" uri="{C3380CC4-5D6E-409C-BE32-E72D297353CC}">
              <c16:uniqueId val="{00000009-0C7C-4406-9C4F-1A66E5E75249}"/>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045056867891512"/>
          <c:y val="5.6658947043384277E-2"/>
          <c:w val="0.31962785901762281"/>
          <c:h val="0.90247866075564087"/>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bg1">
                  <a:lumMod val="85000"/>
                </a:schemeClr>
              </a:solidFill>
              <a:ln w="25400">
                <a:noFill/>
              </a:ln>
            </c:spPr>
            <c:extLst>
              <c:ext xmlns:c16="http://schemas.microsoft.com/office/drawing/2014/chart" uri="{C3380CC4-5D6E-409C-BE32-E72D297353CC}">
                <c16:uniqueId val="{00000000-65EF-4E74-BE01-3A2B9C1D3684}"/>
              </c:ext>
            </c:extLst>
          </c:dPt>
          <c:dPt>
            <c:idx val="1"/>
            <c:bubble3D val="0"/>
            <c:spPr>
              <a:solidFill>
                <a:schemeClr val="accent6">
                  <a:lumMod val="40000"/>
                  <a:lumOff val="60000"/>
                </a:schemeClr>
              </a:solidFill>
              <a:ln w="25400">
                <a:noFill/>
              </a:ln>
            </c:spPr>
            <c:extLst>
              <c:ext xmlns:c16="http://schemas.microsoft.com/office/drawing/2014/chart" uri="{C3380CC4-5D6E-409C-BE32-E72D297353CC}">
                <c16:uniqueId val="{00000001-65EF-4E74-BE01-3A2B9C1D3684}"/>
              </c:ext>
            </c:extLst>
          </c:dPt>
          <c:dPt>
            <c:idx val="2"/>
            <c:bubble3D val="0"/>
            <c:spPr>
              <a:solidFill>
                <a:schemeClr val="accent5">
                  <a:lumMod val="40000"/>
                  <a:lumOff val="60000"/>
                </a:schemeClr>
              </a:solidFill>
              <a:ln w="25400">
                <a:noFill/>
              </a:ln>
            </c:spPr>
            <c:extLst>
              <c:ext xmlns:c16="http://schemas.microsoft.com/office/drawing/2014/chart" uri="{C3380CC4-5D6E-409C-BE32-E72D297353CC}">
                <c16:uniqueId val="{00000002-65EF-4E74-BE01-3A2B9C1D3684}"/>
              </c:ext>
            </c:extLst>
          </c:dPt>
          <c:dPt>
            <c:idx val="3"/>
            <c:bubble3D val="0"/>
            <c:spPr>
              <a:solidFill>
                <a:schemeClr val="accent4">
                  <a:lumMod val="40000"/>
                  <a:lumOff val="60000"/>
                </a:schemeClr>
              </a:solidFill>
              <a:ln w="25400">
                <a:noFill/>
              </a:ln>
            </c:spPr>
            <c:extLst>
              <c:ext xmlns:c16="http://schemas.microsoft.com/office/drawing/2014/chart" uri="{C3380CC4-5D6E-409C-BE32-E72D297353CC}">
                <c16:uniqueId val="{00000003-65EF-4E74-BE01-3A2B9C1D3684}"/>
              </c:ext>
            </c:extLst>
          </c:dPt>
          <c:dPt>
            <c:idx val="4"/>
            <c:bubble3D val="0"/>
            <c:spPr>
              <a:solidFill>
                <a:schemeClr val="accent3">
                  <a:lumMod val="40000"/>
                  <a:lumOff val="60000"/>
                </a:schemeClr>
              </a:solidFill>
              <a:ln w="25400">
                <a:noFill/>
              </a:ln>
            </c:spPr>
            <c:extLst>
              <c:ext xmlns:c16="http://schemas.microsoft.com/office/drawing/2014/chart" uri="{C3380CC4-5D6E-409C-BE32-E72D297353CC}">
                <c16:uniqueId val="{00000004-65EF-4E74-BE01-3A2B9C1D3684}"/>
              </c:ext>
            </c:extLst>
          </c:dPt>
          <c:dPt>
            <c:idx val="5"/>
            <c:bubble3D val="0"/>
            <c:spPr>
              <a:solidFill>
                <a:schemeClr val="accent2">
                  <a:lumMod val="40000"/>
                  <a:lumOff val="60000"/>
                </a:schemeClr>
              </a:solidFill>
              <a:ln w="25400">
                <a:noFill/>
              </a:ln>
            </c:spPr>
            <c:extLst>
              <c:ext xmlns:c16="http://schemas.microsoft.com/office/drawing/2014/chart" uri="{C3380CC4-5D6E-409C-BE32-E72D297353CC}">
                <c16:uniqueId val="{00000005-65EF-4E74-BE01-3A2B9C1D3684}"/>
              </c:ext>
            </c:extLst>
          </c:dPt>
          <c:dPt>
            <c:idx val="6"/>
            <c:bubble3D val="0"/>
            <c:spPr>
              <a:solidFill>
                <a:schemeClr val="tx2">
                  <a:lumMod val="40000"/>
                  <a:lumOff val="60000"/>
                </a:schemeClr>
              </a:solidFill>
              <a:ln w="25400">
                <a:noFill/>
              </a:ln>
            </c:spPr>
            <c:extLst>
              <c:ext xmlns:c16="http://schemas.microsoft.com/office/drawing/2014/chart" uri="{C3380CC4-5D6E-409C-BE32-E72D297353CC}">
                <c16:uniqueId val="{00000006-65EF-4E74-BE01-3A2B9C1D3684}"/>
              </c:ext>
            </c:extLst>
          </c:dPt>
          <c:dPt>
            <c:idx val="7"/>
            <c:bubble3D val="0"/>
            <c:spPr>
              <a:solidFill>
                <a:schemeClr val="bg2">
                  <a:lumMod val="75000"/>
                </a:schemeClr>
              </a:solidFill>
              <a:ln w="25400">
                <a:noFill/>
              </a:ln>
            </c:spPr>
            <c:extLst>
              <c:ext xmlns:c16="http://schemas.microsoft.com/office/drawing/2014/chart" uri="{C3380CC4-5D6E-409C-BE32-E72D297353CC}">
                <c16:uniqueId val="{00000007-65EF-4E74-BE01-3A2B9C1D3684}"/>
              </c:ext>
            </c:extLst>
          </c:dPt>
          <c:dLbls>
            <c:dLbl>
              <c:idx val="0"/>
              <c:layout>
                <c:manualLayout>
                  <c:x val="0.14746250468691413"/>
                  <c:y val="-0.1074650962747303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5EF-4E74-BE01-3A2B9C1D3684}"/>
                </c:ext>
              </c:extLst>
            </c:dLbl>
            <c:dLbl>
              <c:idx val="1"/>
              <c:layout>
                <c:manualLayout>
                  <c:x val="0.10124250093738268"/>
                  <c:y val="-0.1281770661020313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5EF-4E74-BE01-3A2B9C1D3684}"/>
                </c:ext>
              </c:extLst>
            </c:dLbl>
            <c:dLbl>
              <c:idx val="2"/>
              <c:layout>
                <c:manualLayout>
                  <c:x val="0.18048290838645153"/>
                  <c:y val="4.265731489446182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5EF-4E74-BE01-3A2B9C1D3684}"/>
                </c:ext>
              </c:extLst>
            </c:dLbl>
            <c:dLbl>
              <c:idx val="3"/>
              <c:layout>
                <c:manualLayout>
                  <c:x val="-9.6559336332958379E-2"/>
                  <c:y val="8.682370586029687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5EF-4E74-BE01-3A2B9C1D3684}"/>
                </c:ext>
              </c:extLst>
            </c:dLbl>
            <c:dLbl>
              <c:idx val="4"/>
              <c:layout>
                <c:manualLayout>
                  <c:x val="-0.12083583302087239"/>
                  <c:y val="0.1225254196166655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5EF-4E74-BE01-3A2B9C1D3684}"/>
                </c:ext>
              </c:extLst>
            </c:dLbl>
            <c:dLbl>
              <c:idx val="5"/>
              <c:layout>
                <c:manualLayout>
                  <c:x val="-0.10719410073740786"/>
                  <c:y val="0.1303539998676636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5EF-4E74-BE01-3A2B9C1D3684}"/>
                </c:ext>
              </c:extLst>
            </c:dLbl>
            <c:dLbl>
              <c:idx val="6"/>
              <c:layout>
                <c:manualLayout>
                  <c:x val="-0.12617188476440444"/>
                  <c:y val="0.1076640419947506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5EF-4E74-BE01-3A2B9C1D3684}"/>
                </c:ext>
              </c:extLst>
            </c:dLbl>
            <c:dLbl>
              <c:idx val="7"/>
              <c:layout>
                <c:manualLayout>
                  <c:x val="-0.10759655043119613"/>
                  <c:y val="-5.910231809259136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5EF-4E74-BE01-3A2B9C1D3684}"/>
                </c:ext>
              </c:extLst>
            </c:dLbl>
            <c:dLbl>
              <c:idx val="8"/>
              <c:layout>
                <c:manualLayout>
                  <c:x val="4.6666666666666683E-2"/>
                  <c:y val="-8.196721311475405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5EF-4E74-BE01-3A2B9C1D3684}"/>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'F21'!$A$12:$A$19</c:f>
              <c:strCache>
                <c:ptCount val="8"/>
                <c:pt idx="0">
                  <c:v>Sigal Uniqa Group Austria</c:v>
                </c:pt>
                <c:pt idx="1">
                  <c:v>Eurosig</c:v>
                </c:pt>
                <c:pt idx="2">
                  <c:v>Sigma Interalbanian Vienna Insurance Group</c:v>
                </c:pt>
                <c:pt idx="3">
                  <c:v>Albsig</c:v>
                </c:pt>
                <c:pt idx="4">
                  <c:v>Intersig Vienna Insurance Group</c:v>
                </c:pt>
                <c:pt idx="5">
                  <c:v>Insig</c:v>
                </c:pt>
                <c:pt idx="6">
                  <c:v>Ansig</c:v>
                </c:pt>
                <c:pt idx="7">
                  <c:v>Atlantik </c:v>
                </c:pt>
              </c:strCache>
            </c:strRef>
          </c:cat>
          <c:val>
            <c:numRef>
              <c:f>'F21'!$C$12:$C$19</c:f>
              <c:numCache>
                <c:formatCode>_-* #,##0_-;\-* #,##0_-;_-* "-"??_-;_-@_-</c:formatCode>
                <c:ptCount val="8"/>
                <c:pt idx="0">
                  <c:v>802981.63818999997</c:v>
                </c:pt>
                <c:pt idx="1">
                  <c:v>592300.90101000003</c:v>
                </c:pt>
                <c:pt idx="2">
                  <c:v>569477.34299999999</c:v>
                </c:pt>
                <c:pt idx="3">
                  <c:v>534137.26</c:v>
                </c:pt>
                <c:pt idx="4">
                  <c:v>389573.348</c:v>
                </c:pt>
                <c:pt idx="5">
                  <c:v>350941</c:v>
                </c:pt>
                <c:pt idx="6">
                  <c:v>331329.73505999998</c:v>
                </c:pt>
                <c:pt idx="7">
                  <c:v>327739.31511000003</c:v>
                </c:pt>
              </c:numCache>
            </c:numRef>
          </c:val>
          <c:extLst>
            <c:ext xmlns:c16="http://schemas.microsoft.com/office/drawing/2014/chart" uri="{C3380CC4-5D6E-409C-BE32-E72D297353CC}">
              <c16:uniqueId val="{00000009-65EF-4E74-BE01-3A2B9C1D3684}"/>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portrait"/>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9251749262179233"/>
          <c:y val="0.30252162905730934"/>
          <c:w val="0.41836804177303016"/>
          <c:h val="0.50420271509551251"/>
        </c:manualLayout>
      </c:layout>
      <c:pie3DChart>
        <c:varyColors val="1"/>
        <c:ser>
          <c:idx val="0"/>
          <c:order val="0"/>
          <c:spPr>
            <a:gradFill rotWithShape="0">
              <a:gsLst>
                <a:gs pos="0">
                  <a:srgbClr val="800000"/>
                </a:gs>
                <a:gs pos="100000">
                  <a:srgbClr val="C0C0C0"/>
                </a:gs>
              </a:gsLst>
              <a:lin ang="5400000" scaled="1"/>
            </a:gradFill>
            <a:ln w="25400">
              <a:noFill/>
            </a:ln>
          </c:spPr>
          <c:explosion val="18"/>
          <c:dPt>
            <c:idx val="0"/>
            <c:bubble3D val="0"/>
            <c:extLst>
              <c:ext xmlns:c16="http://schemas.microsoft.com/office/drawing/2014/chart" uri="{C3380CC4-5D6E-409C-BE32-E72D297353CC}">
                <c16:uniqueId val="{00000000-27E4-4C72-A2DA-CC45E12367EE}"/>
              </c:ext>
            </c:extLst>
          </c:dPt>
          <c:dPt>
            <c:idx val="1"/>
            <c:bubble3D val="0"/>
            <c:extLst>
              <c:ext xmlns:c16="http://schemas.microsoft.com/office/drawing/2014/chart" uri="{C3380CC4-5D6E-409C-BE32-E72D297353CC}">
                <c16:uniqueId val="{00000001-27E4-4C72-A2DA-CC45E12367EE}"/>
              </c:ext>
            </c:extLst>
          </c:dPt>
          <c:dPt>
            <c:idx val="2"/>
            <c:bubble3D val="0"/>
            <c:extLst>
              <c:ext xmlns:c16="http://schemas.microsoft.com/office/drawing/2014/chart" uri="{C3380CC4-5D6E-409C-BE32-E72D297353CC}">
                <c16:uniqueId val="{00000002-27E4-4C72-A2DA-CC45E12367EE}"/>
              </c:ext>
            </c:extLst>
          </c:dPt>
          <c:dPt>
            <c:idx val="3"/>
            <c:bubble3D val="0"/>
            <c:extLst>
              <c:ext xmlns:c16="http://schemas.microsoft.com/office/drawing/2014/chart" uri="{C3380CC4-5D6E-409C-BE32-E72D297353CC}">
                <c16:uniqueId val="{00000003-27E4-4C72-A2DA-CC45E12367EE}"/>
              </c:ext>
            </c:extLst>
          </c:dPt>
          <c:dPt>
            <c:idx val="4"/>
            <c:bubble3D val="0"/>
            <c:extLst>
              <c:ext xmlns:c16="http://schemas.microsoft.com/office/drawing/2014/chart" uri="{C3380CC4-5D6E-409C-BE32-E72D297353CC}">
                <c16:uniqueId val="{00000004-27E4-4C72-A2DA-CC45E12367EE}"/>
              </c:ext>
            </c:extLst>
          </c:dPt>
          <c:dPt>
            <c:idx val="5"/>
            <c:bubble3D val="0"/>
            <c:extLst>
              <c:ext xmlns:c16="http://schemas.microsoft.com/office/drawing/2014/chart" uri="{C3380CC4-5D6E-409C-BE32-E72D297353CC}">
                <c16:uniqueId val="{00000005-27E4-4C72-A2DA-CC45E12367EE}"/>
              </c:ext>
            </c:extLst>
          </c:dPt>
          <c:dPt>
            <c:idx val="6"/>
            <c:bubble3D val="0"/>
            <c:extLst>
              <c:ext xmlns:c16="http://schemas.microsoft.com/office/drawing/2014/chart" uri="{C3380CC4-5D6E-409C-BE32-E72D297353CC}">
                <c16:uniqueId val="{00000006-27E4-4C72-A2DA-CC45E12367EE}"/>
              </c:ext>
            </c:extLst>
          </c:dPt>
          <c:dLbls>
            <c:dLbl>
              <c:idx val="0"/>
              <c:layout>
                <c:manualLayout>
                  <c:x val="0.11169599917142706"/>
                  <c:y val="-7.804346632403190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7E4-4C72-A2DA-CC45E12367EE}"/>
                </c:ext>
              </c:extLst>
            </c:dLbl>
            <c:dLbl>
              <c:idx val="1"/>
              <c:layout>
                <c:manualLayout>
                  <c:x val="5.1157225449033519E-2"/>
                  <c:y val="-4.329517633825178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7E4-4C72-A2DA-CC45E12367EE}"/>
                </c:ext>
              </c:extLst>
            </c:dLbl>
            <c:dLbl>
              <c:idx val="2"/>
              <c:layout>
                <c:manualLayout>
                  <c:x val="-0.14154037389278976"/>
                  <c:y val="3.667482741128062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7E4-4C72-A2DA-CC45E12367EE}"/>
                </c:ext>
              </c:extLst>
            </c:dLbl>
            <c:dLbl>
              <c:idx val="3"/>
              <c:layout>
                <c:manualLayout>
                  <c:x val="-5.1699329747325003E-2"/>
                  <c:y val="3.783321202496904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7E4-4C72-A2DA-CC45E12367EE}"/>
                </c:ext>
              </c:extLst>
            </c:dLbl>
            <c:dLbl>
              <c:idx val="4"/>
              <c:layout>
                <c:manualLayout>
                  <c:x val="-0.1047408126440335"/>
                  <c:y val="2.218034461173529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7E4-4C72-A2DA-CC45E12367EE}"/>
                </c:ext>
              </c:extLst>
            </c:dLbl>
            <c:dLbl>
              <c:idx val="5"/>
              <c:layout>
                <c:manualLayout>
                  <c:x val="-6.3761016244349433E-2"/>
                  <c:y val="-0.1360819603431923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7E4-4C72-A2DA-CC45E12367EE}"/>
                </c:ext>
              </c:extLst>
            </c:dLbl>
            <c:dLbl>
              <c:idx val="6"/>
              <c:layout>
                <c:manualLayout>
                  <c:x val="4.3652005168859656E-2"/>
                  <c:y val="-0.1769174441430165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7E4-4C72-A2DA-CC45E12367EE}"/>
                </c:ext>
              </c:extLst>
            </c:dLbl>
            <c:dLbl>
              <c:idx val="7"/>
              <c:layout>
                <c:manualLayout>
                  <c:x val="0.13185652195229988"/>
                  <c:y val="-0.1282662888896257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7E4-4C72-A2DA-CC45E12367EE}"/>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'F22'!$A$11:$A$17</c:f>
              <c:strCache>
                <c:ptCount val="7"/>
                <c:pt idx="0">
                  <c:v>Sigal Uniqa Group Austria</c:v>
                </c:pt>
                <c:pt idx="1">
                  <c:v>Sigma Interalbanian Vienna Insurance Group</c:v>
                </c:pt>
                <c:pt idx="2">
                  <c:v>Eurosig</c:v>
                </c:pt>
                <c:pt idx="3">
                  <c:v>Albsig</c:v>
                </c:pt>
                <c:pt idx="4">
                  <c:v>Intersig Vienna Insurance Group</c:v>
                </c:pt>
                <c:pt idx="5">
                  <c:v>Ansig</c:v>
                </c:pt>
                <c:pt idx="6">
                  <c:v>Insig</c:v>
                </c:pt>
              </c:strCache>
            </c:strRef>
          </c:cat>
          <c:val>
            <c:numRef>
              <c:f>'F22'!$B$11:$B$17</c:f>
              <c:numCache>
                <c:formatCode>_-* #,##0_-;\-* #,##0_-;_-* "-"??_-;_-@_-</c:formatCode>
                <c:ptCount val="7"/>
                <c:pt idx="0">
                  <c:v>291706.2095</c:v>
                </c:pt>
                <c:pt idx="1">
                  <c:v>216482.66533000002</c:v>
                </c:pt>
                <c:pt idx="2">
                  <c:v>239204.88209999999</c:v>
                </c:pt>
                <c:pt idx="3">
                  <c:v>130722.281</c:v>
                </c:pt>
                <c:pt idx="4">
                  <c:v>107798.39268999999</c:v>
                </c:pt>
                <c:pt idx="5">
                  <c:v>121576.15682999999</c:v>
                </c:pt>
                <c:pt idx="6">
                  <c:v>113476</c:v>
                </c:pt>
              </c:numCache>
            </c:numRef>
          </c:val>
          <c:extLst>
            <c:ext xmlns:c16="http://schemas.microsoft.com/office/drawing/2014/chart" uri="{C3380CC4-5D6E-409C-BE32-E72D297353CC}">
              <c16:uniqueId val="{00000008-27E4-4C72-A2DA-CC45E12367EE}"/>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461534236471562"/>
          <c:y val="0.12253390636927357"/>
          <c:w val="0.3020411237832939"/>
          <c:h val="0.8050418797251937"/>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24B9-463F-851C-83D37CB18D6C}"/>
              </c:ext>
            </c:extLst>
          </c:dPt>
          <c:dPt>
            <c:idx val="1"/>
            <c:bubble3D val="0"/>
            <c:spPr>
              <a:solidFill>
                <a:schemeClr val="accent3">
                  <a:lumMod val="40000"/>
                  <a:lumOff val="60000"/>
                </a:schemeClr>
              </a:solidFill>
              <a:ln w="25400">
                <a:noFill/>
              </a:ln>
            </c:spPr>
            <c:extLst>
              <c:ext xmlns:c16="http://schemas.microsoft.com/office/drawing/2014/chart" uri="{C3380CC4-5D6E-409C-BE32-E72D297353CC}">
                <c16:uniqueId val="{00000001-24B9-463F-851C-83D37CB18D6C}"/>
              </c:ext>
            </c:extLst>
          </c:dPt>
          <c:dPt>
            <c:idx val="2"/>
            <c:bubble3D val="0"/>
            <c:spPr>
              <a:solidFill>
                <a:schemeClr val="accent6">
                  <a:lumMod val="40000"/>
                  <a:lumOff val="60000"/>
                </a:schemeClr>
              </a:solidFill>
              <a:ln w="25400">
                <a:noFill/>
              </a:ln>
            </c:spPr>
            <c:extLst>
              <c:ext xmlns:c16="http://schemas.microsoft.com/office/drawing/2014/chart" uri="{C3380CC4-5D6E-409C-BE32-E72D297353CC}">
                <c16:uniqueId val="{00000002-24B9-463F-851C-83D37CB18D6C}"/>
              </c:ext>
            </c:extLst>
          </c:dPt>
          <c:dPt>
            <c:idx val="3"/>
            <c:bubble3D val="0"/>
            <c:spPr>
              <a:solidFill>
                <a:schemeClr val="accent5">
                  <a:lumMod val="40000"/>
                  <a:lumOff val="60000"/>
                </a:schemeClr>
              </a:solidFill>
              <a:ln w="25400">
                <a:noFill/>
              </a:ln>
            </c:spPr>
            <c:extLst>
              <c:ext xmlns:c16="http://schemas.microsoft.com/office/drawing/2014/chart" uri="{C3380CC4-5D6E-409C-BE32-E72D297353CC}">
                <c16:uniqueId val="{00000003-24B9-463F-851C-83D37CB18D6C}"/>
              </c:ext>
            </c:extLst>
          </c:dPt>
          <c:dPt>
            <c:idx val="4"/>
            <c:bubble3D val="0"/>
            <c:spPr>
              <a:solidFill>
                <a:schemeClr val="accent2">
                  <a:lumMod val="40000"/>
                  <a:lumOff val="60000"/>
                </a:schemeClr>
              </a:solidFill>
              <a:ln w="25400">
                <a:noFill/>
              </a:ln>
            </c:spPr>
            <c:extLst>
              <c:ext xmlns:c16="http://schemas.microsoft.com/office/drawing/2014/chart" uri="{C3380CC4-5D6E-409C-BE32-E72D297353CC}">
                <c16:uniqueId val="{00000004-24B9-463F-851C-83D37CB18D6C}"/>
              </c:ext>
            </c:extLst>
          </c:dPt>
          <c:dPt>
            <c:idx val="5"/>
            <c:bubble3D val="0"/>
            <c:spPr>
              <a:solidFill>
                <a:schemeClr val="bg1">
                  <a:lumMod val="85000"/>
                </a:schemeClr>
              </a:solidFill>
              <a:ln w="25400">
                <a:noFill/>
              </a:ln>
            </c:spPr>
            <c:extLst>
              <c:ext xmlns:c16="http://schemas.microsoft.com/office/drawing/2014/chart" uri="{C3380CC4-5D6E-409C-BE32-E72D297353CC}">
                <c16:uniqueId val="{00000005-24B9-463F-851C-83D37CB18D6C}"/>
              </c:ext>
            </c:extLst>
          </c:dPt>
          <c:dPt>
            <c:idx val="6"/>
            <c:bubble3D val="0"/>
            <c:spPr>
              <a:solidFill>
                <a:schemeClr val="bg2">
                  <a:lumMod val="75000"/>
                </a:schemeClr>
              </a:solidFill>
              <a:ln w="25400">
                <a:noFill/>
              </a:ln>
            </c:spPr>
            <c:extLst>
              <c:ext xmlns:c16="http://schemas.microsoft.com/office/drawing/2014/chart" uri="{C3380CC4-5D6E-409C-BE32-E72D297353CC}">
                <c16:uniqueId val="{00000006-24B9-463F-851C-83D37CB18D6C}"/>
              </c:ext>
            </c:extLst>
          </c:dPt>
          <c:dPt>
            <c:idx val="7"/>
            <c:bubble3D val="0"/>
            <c:spPr>
              <a:solidFill>
                <a:schemeClr val="accent1">
                  <a:lumMod val="40000"/>
                  <a:lumOff val="60000"/>
                </a:schemeClr>
              </a:solidFill>
              <a:ln w="25400">
                <a:noFill/>
              </a:ln>
            </c:spPr>
            <c:extLst>
              <c:ext xmlns:c16="http://schemas.microsoft.com/office/drawing/2014/chart" uri="{C3380CC4-5D6E-409C-BE32-E72D297353CC}">
                <c16:uniqueId val="{00000007-24B9-463F-851C-83D37CB18D6C}"/>
              </c:ext>
            </c:extLst>
          </c:dPt>
          <c:dLbls>
            <c:dLbl>
              <c:idx val="0"/>
              <c:layout>
                <c:manualLayout>
                  <c:x val="0.10778103409719518"/>
                  <c:y val="-0.1379406259476529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4B9-463F-851C-83D37CB18D6C}"/>
                </c:ext>
              </c:extLst>
            </c:dLbl>
            <c:dLbl>
              <c:idx val="1"/>
              <c:layout>
                <c:manualLayout>
                  <c:x val="0.15910665712240507"/>
                  <c:y val="-3.657809706057658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4B9-463F-851C-83D37CB18D6C}"/>
                </c:ext>
              </c:extLst>
            </c:dLbl>
            <c:dLbl>
              <c:idx val="2"/>
              <c:layout>
                <c:manualLayout>
                  <c:x val="0.15943347888688802"/>
                  <c:y val="7.404460896571185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4B9-463F-851C-83D37CB18D6C}"/>
                </c:ext>
              </c:extLst>
            </c:dLbl>
            <c:dLbl>
              <c:idx val="3"/>
              <c:layout>
                <c:manualLayout>
                  <c:x val="-0.15500865082447654"/>
                  <c:y val="7.168470475055159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4B9-463F-851C-83D37CB18D6C}"/>
                </c:ext>
              </c:extLst>
            </c:dLbl>
            <c:dLbl>
              <c:idx val="4"/>
              <c:layout>
                <c:manualLayout>
                  <c:x val="-0.13741732283464567"/>
                  <c:y val="-9.9348537608097785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4B9-463F-851C-83D37CB18D6C}"/>
                </c:ext>
              </c:extLst>
            </c:dLbl>
            <c:dLbl>
              <c:idx val="5"/>
              <c:layout>
                <c:manualLayout>
                  <c:x val="-0.13300817218475494"/>
                  <c:y val="-5.6641018731974089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4B9-463F-851C-83D37CB18D6C}"/>
                </c:ext>
              </c:extLst>
            </c:dLbl>
            <c:dLbl>
              <c:idx val="6"/>
              <c:layout>
                <c:manualLayout>
                  <c:x val="-0.13607237731647182"/>
                  <c:y val="-7.524840271460092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4B9-463F-851C-83D37CB18D6C}"/>
                </c:ext>
              </c:extLst>
            </c:dLbl>
            <c:dLbl>
              <c:idx val="7"/>
              <c:layout>
                <c:manualLayout>
                  <c:x val="-0.17330804104032455"/>
                  <c:y val="-0.117244826468404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4B9-463F-851C-83D37CB18D6C}"/>
                </c:ext>
              </c:extLst>
            </c:dLbl>
            <c:dLbl>
              <c:idx val="8"/>
              <c:layout>
                <c:manualLayout>
                  <c:x val="-5.3038913614059151E-2"/>
                  <c:y val="-0.1277777777777777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24B9-463F-851C-83D37CB18D6C}"/>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'F22'!$A$11:$A$18</c:f>
              <c:strCache>
                <c:ptCount val="8"/>
                <c:pt idx="0">
                  <c:v>Sigal Uniqa Group Austria</c:v>
                </c:pt>
                <c:pt idx="1">
                  <c:v>Sigma Interalbanian Vienna Insurance Group</c:v>
                </c:pt>
                <c:pt idx="2">
                  <c:v>Eurosig</c:v>
                </c:pt>
                <c:pt idx="3">
                  <c:v>Albsig</c:v>
                </c:pt>
                <c:pt idx="4">
                  <c:v>Intersig Vienna Insurance Group</c:v>
                </c:pt>
                <c:pt idx="5">
                  <c:v>Ansig</c:v>
                </c:pt>
                <c:pt idx="6">
                  <c:v>Insig</c:v>
                </c:pt>
                <c:pt idx="7">
                  <c:v>Atlantik </c:v>
                </c:pt>
              </c:strCache>
            </c:strRef>
          </c:cat>
          <c:val>
            <c:numRef>
              <c:f>'F22'!$B$11:$B$18</c:f>
              <c:numCache>
                <c:formatCode>_-* #,##0_-;\-* #,##0_-;_-* "-"??_-;_-@_-</c:formatCode>
                <c:ptCount val="8"/>
                <c:pt idx="0">
                  <c:v>291706.2095</c:v>
                </c:pt>
                <c:pt idx="1">
                  <c:v>216482.66533000002</c:v>
                </c:pt>
                <c:pt idx="2">
                  <c:v>239204.88209999999</c:v>
                </c:pt>
                <c:pt idx="3">
                  <c:v>130722.281</c:v>
                </c:pt>
                <c:pt idx="4">
                  <c:v>107798.39268999999</c:v>
                </c:pt>
                <c:pt idx="5">
                  <c:v>121576.15682999999</c:v>
                </c:pt>
                <c:pt idx="6">
                  <c:v>113476</c:v>
                </c:pt>
                <c:pt idx="7">
                  <c:v>106765.60341</c:v>
                </c:pt>
              </c:numCache>
            </c:numRef>
          </c:val>
          <c:extLst>
            <c:ext xmlns:c16="http://schemas.microsoft.com/office/drawing/2014/chart" uri="{C3380CC4-5D6E-409C-BE32-E72D297353CC}">
              <c16:uniqueId val="{00000009-24B9-463F-851C-83D37CB18D6C}"/>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920869846692642"/>
          <c:y val="4.7336137777298386E-2"/>
          <c:w val="0.30536501659432241"/>
          <c:h val="0.9384048226848356"/>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3">
                  <a:lumMod val="40000"/>
                  <a:lumOff val="60000"/>
                </a:schemeClr>
              </a:solidFill>
              <a:ln w="25400">
                <a:noFill/>
              </a:ln>
            </c:spPr>
            <c:extLst>
              <c:ext xmlns:c16="http://schemas.microsoft.com/office/drawing/2014/chart" uri="{C3380CC4-5D6E-409C-BE32-E72D297353CC}">
                <c16:uniqueId val="{00000000-8186-4F0B-AB82-CCC6C2C6886C}"/>
              </c:ext>
            </c:extLst>
          </c:dPt>
          <c:dPt>
            <c:idx val="1"/>
            <c:bubble3D val="0"/>
            <c:spPr>
              <a:solidFill>
                <a:schemeClr val="accent1">
                  <a:lumMod val="40000"/>
                  <a:lumOff val="60000"/>
                </a:schemeClr>
              </a:solidFill>
              <a:ln w="25400">
                <a:noFill/>
              </a:ln>
            </c:spPr>
            <c:extLst>
              <c:ext xmlns:c16="http://schemas.microsoft.com/office/drawing/2014/chart" uri="{C3380CC4-5D6E-409C-BE32-E72D297353CC}">
                <c16:uniqueId val="{00000001-8186-4F0B-AB82-CCC6C2C6886C}"/>
              </c:ext>
            </c:extLst>
          </c:dPt>
          <c:dPt>
            <c:idx val="2"/>
            <c:bubble3D val="0"/>
            <c:spPr>
              <a:solidFill>
                <a:schemeClr val="tx2">
                  <a:lumMod val="40000"/>
                  <a:lumOff val="60000"/>
                </a:schemeClr>
              </a:solidFill>
              <a:ln w="25400">
                <a:noFill/>
              </a:ln>
            </c:spPr>
            <c:extLst>
              <c:ext xmlns:c16="http://schemas.microsoft.com/office/drawing/2014/chart" uri="{C3380CC4-5D6E-409C-BE32-E72D297353CC}">
                <c16:uniqueId val="{00000002-8186-4F0B-AB82-CCC6C2C6886C}"/>
              </c:ext>
            </c:extLst>
          </c:dPt>
          <c:dPt>
            <c:idx val="3"/>
            <c:bubble3D val="0"/>
            <c:spPr>
              <a:solidFill>
                <a:schemeClr val="bg2">
                  <a:lumMod val="75000"/>
                </a:schemeClr>
              </a:solidFill>
              <a:ln w="25400">
                <a:noFill/>
              </a:ln>
            </c:spPr>
            <c:extLst>
              <c:ext xmlns:c16="http://schemas.microsoft.com/office/drawing/2014/chart" uri="{C3380CC4-5D6E-409C-BE32-E72D297353CC}">
                <c16:uniqueId val="{00000003-8186-4F0B-AB82-CCC6C2C6886C}"/>
              </c:ext>
            </c:extLst>
          </c:dPt>
          <c:dPt>
            <c:idx val="4"/>
            <c:bubble3D val="0"/>
            <c:spPr>
              <a:solidFill>
                <a:schemeClr val="bg1">
                  <a:lumMod val="85000"/>
                </a:schemeClr>
              </a:solidFill>
              <a:ln w="25400">
                <a:noFill/>
              </a:ln>
            </c:spPr>
            <c:extLst>
              <c:ext xmlns:c16="http://schemas.microsoft.com/office/drawing/2014/chart" uri="{C3380CC4-5D6E-409C-BE32-E72D297353CC}">
                <c16:uniqueId val="{00000004-8186-4F0B-AB82-CCC6C2C6886C}"/>
              </c:ext>
            </c:extLst>
          </c:dPt>
          <c:dPt>
            <c:idx val="5"/>
            <c:bubble3D val="0"/>
            <c:spPr>
              <a:solidFill>
                <a:schemeClr val="accent6">
                  <a:lumMod val="40000"/>
                  <a:lumOff val="60000"/>
                </a:schemeClr>
              </a:solidFill>
              <a:ln w="25400">
                <a:noFill/>
              </a:ln>
            </c:spPr>
            <c:extLst>
              <c:ext xmlns:c16="http://schemas.microsoft.com/office/drawing/2014/chart" uri="{C3380CC4-5D6E-409C-BE32-E72D297353CC}">
                <c16:uniqueId val="{00000005-8186-4F0B-AB82-CCC6C2C6886C}"/>
              </c:ext>
            </c:extLst>
          </c:dPt>
          <c:dPt>
            <c:idx val="6"/>
            <c:bubble3D val="0"/>
            <c:spPr>
              <a:solidFill>
                <a:schemeClr val="accent5">
                  <a:lumMod val="40000"/>
                  <a:lumOff val="60000"/>
                </a:schemeClr>
              </a:solidFill>
              <a:ln w="25400">
                <a:noFill/>
              </a:ln>
            </c:spPr>
            <c:extLst>
              <c:ext xmlns:c16="http://schemas.microsoft.com/office/drawing/2014/chart" uri="{C3380CC4-5D6E-409C-BE32-E72D297353CC}">
                <c16:uniqueId val="{00000006-8186-4F0B-AB82-CCC6C2C6886C}"/>
              </c:ext>
            </c:extLst>
          </c:dPt>
          <c:dPt>
            <c:idx val="7"/>
            <c:bubble3D val="0"/>
            <c:spPr>
              <a:solidFill>
                <a:schemeClr val="accent4">
                  <a:lumMod val="40000"/>
                  <a:lumOff val="60000"/>
                </a:schemeClr>
              </a:solidFill>
              <a:ln w="25400">
                <a:noFill/>
              </a:ln>
            </c:spPr>
            <c:extLst>
              <c:ext xmlns:c16="http://schemas.microsoft.com/office/drawing/2014/chart" uri="{C3380CC4-5D6E-409C-BE32-E72D297353CC}">
                <c16:uniqueId val="{00000007-8186-4F0B-AB82-CCC6C2C6886C}"/>
              </c:ext>
            </c:extLst>
          </c:dPt>
          <c:dLbls>
            <c:dLbl>
              <c:idx val="0"/>
              <c:layout>
                <c:manualLayout>
                  <c:x val="0.14305405732158658"/>
                  <c:y val="2.852095542851663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186-4F0B-AB82-CCC6C2C6886C}"/>
                </c:ext>
              </c:extLst>
            </c:dLbl>
            <c:dLbl>
              <c:idx val="1"/>
              <c:layout>
                <c:manualLayout>
                  <c:x val="0.20860970387616837"/>
                  <c:y val="-0.2085585877107827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186-4F0B-AB82-CCC6C2C6886C}"/>
                </c:ext>
              </c:extLst>
            </c:dLbl>
            <c:dLbl>
              <c:idx val="2"/>
              <c:layout>
                <c:manualLayout>
                  <c:x val="0.26094745586222229"/>
                  <c:y val="-1.154401154401154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186-4F0B-AB82-CCC6C2C6886C}"/>
                </c:ext>
              </c:extLst>
            </c:dLbl>
            <c:dLbl>
              <c:idx val="3"/>
              <c:layout>
                <c:manualLayout>
                  <c:x val="-0.13323645836989548"/>
                  <c:y val="8.03967685857449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186-4F0B-AB82-CCC6C2C6886C}"/>
                </c:ext>
              </c:extLst>
            </c:dLbl>
            <c:dLbl>
              <c:idx val="4"/>
              <c:layout>
                <c:manualLayout>
                  <c:x val="-0.13251871004980248"/>
                  <c:y val="1.376095111398746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186-4F0B-AB82-CCC6C2C6886C}"/>
                </c:ext>
              </c:extLst>
            </c:dLbl>
            <c:dLbl>
              <c:idx val="5"/>
              <c:layout>
                <c:manualLayout>
                  <c:x val="-0.14438877904006428"/>
                  <c:y val="-7.909730461774469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186-4F0B-AB82-CCC6C2C6886C}"/>
                </c:ext>
              </c:extLst>
            </c:dLbl>
            <c:dLbl>
              <c:idx val="6"/>
              <c:layout>
                <c:manualLayout>
                  <c:x val="-0.11841942491215345"/>
                  <c:y val="-8.699624875657666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186-4F0B-AB82-CCC6C2C6886C}"/>
                </c:ext>
              </c:extLst>
            </c:dLbl>
            <c:dLbl>
              <c:idx val="7"/>
              <c:layout>
                <c:manualLayout>
                  <c:x val="0.16497993471469863"/>
                  <c:y val="-6.27103430253036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186-4F0B-AB82-CCC6C2C6886C}"/>
                </c:ext>
              </c:extLst>
            </c:dLbl>
            <c:dLbl>
              <c:idx val="8"/>
              <c:layout>
                <c:manualLayout>
                  <c:x val="4.8245614035087717E-2"/>
                  <c:y val="-0.1064162754303602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8186-4F0B-AB82-CCC6C2C6886C}"/>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'F22'!$A$11:$A$18</c:f>
              <c:strCache>
                <c:ptCount val="8"/>
                <c:pt idx="0">
                  <c:v>Sigal Uniqa Group Austria</c:v>
                </c:pt>
                <c:pt idx="1">
                  <c:v>Sigma Interalbanian Vienna Insurance Group</c:v>
                </c:pt>
                <c:pt idx="2">
                  <c:v>Eurosig</c:v>
                </c:pt>
                <c:pt idx="3">
                  <c:v>Albsig</c:v>
                </c:pt>
                <c:pt idx="4">
                  <c:v>Intersig Vienna Insurance Group</c:v>
                </c:pt>
                <c:pt idx="5">
                  <c:v>Ansig</c:v>
                </c:pt>
                <c:pt idx="6">
                  <c:v>Insig</c:v>
                </c:pt>
                <c:pt idx="7">
                  <c:v>Atlantik </c:v>
                </c:pt>
              </c:strCache>
            </c:strRef>
          </c:cat>
          <c:val>
            <c:numRef>
              <c:f>'F22'!$C$11:$C$18</c:f>
              <c:numCache>
                <c:formatCode>_-* #,##0_-;\-* #,##0_-;_-* "-"??_-;_-@_-</c:formatCode>
                <c:ptCount val="8"/>
                <c:pt idx="0">
                  <c:v>276221.67202</c:v>
                </c:pt>
                <c:pt idx="1">
                  <c:v>245582.64840999999</c:v>
                </c:pt>
                <c:pt idx="2">
                  <c:v>225948.84715000002</c:v>
                </c:pt>
                <c:pt idx="3">
                  <c:v>176041.565</c:v>
                </c:pt>
                <c:pt idx="4">
                  <c:v>153636.80207000001</c:v>
                </c:pt>
                <c:pt idx="5">
                  <c:v>149567.59881</c:v>
                </c:pt>
                <c:pt idx="6">
                  <c:v>131054</c:v>
                </c:pt>
                <c:pt idx="7">
                  <c:v>93941.724010000005</c:v>
                </c:pt>
              </c:numCache>
            </c:numRef>
          </c:val>
          <c:extLst>
            <c:ext xmlns:c16="http://schemas.microsoft.com/office/drawing/2014/chart" uri="{C3380CC4-5D6E-409C-BE32-E72D297353CC}">
              <c16:uniqueId val="{00000009-8186-4F0B-AB82-CCC6C2C6886C}"/>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portrait"/>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09777152380672"/>
          <c:y val="0.10713246687537552"/>
          <c:w val="0.76331822714313813"/>
          <c:h val="0.61778676645097041"/>
        </c:manualLayout>
      </c:layout>
      <c:barChart>
        <c:barDir val="col"/>
        <c:grouping val="clustered"/>
        <c:varyColors val="0"/>
        <c:ser>
          <c:idx val="0"/>
          <c:order val="0"/>
          <c:tx>
            <c:strRef>
              <c:f>'F23'!$A$7</c:f>
              <c:strCache>
                <c:ptCount val="1"/>
                <c:pt idx="0">
                  <c:v>Nr. i kontratave                                     No. of policies</c:v>
                </c:pt>
              </c:strCache>
            </c:strRef>
          </c:tx>
          <c:spPr>
            <a:solidFill>
              <a:schemeClr val="accent6">
                <a:lumMod val="40000"/>
                <a:lumOff val="60000"/>
              </a:schemeClr>
            </a:solidFill>
            <a:ln w="12700">
              <a:solidFill>
                <a:srgbClr val="FFFFFF"/>
              </a:solidFill>
              <a:prstDash val="solid"/>
            </a:ln>
          </c:spPr>
          <c:invertIfNegative val="0"/>
          <c:cat>
            <c:strRef>
              <c:f>'F23'!$B$5:$M$5</c:f>
              <c:strCache>
                <c:ptCount val="12"/>
                <c:pt idx="0">
                  <c:v>Maj / May</c:v>
                </c:pt>
                <c:pt idx="1">
                  <c:v>Qer  / June</c:v>
                </c:pt>
                <c:pt idx="2">
                  <c:v>Korr / July</c:v>
                </c:pt>
                <c:pt idx="3">
                  <c:v>Gusht/ Aug</c:v>
                </c:pt>
                <c:pt idx="4">
                  <c:v>Shtator/Sep</c:v>
                </c:pt>
                <c:pt idx="5">
                  <c:v>Tetor / Oct</c:v>
                </c:pt>
                <c:pt idx="6">
                  <c:v>Nëntor / Nov</c:v>
                </c:pt>
                <c:pt idx="7">
                  <c:v>Dhjetor / Dec</c:v>
                </c:pt>
                <c:pt idx="8">
                  <c:v>Janar / Jan</c:v>
                </c:pt>
                <c:pt idx="9">
                  <c:v>Shkurt / Feb</c:v>
                </c:pt>
                <c:pt idx="10">
                  <c:v>Mars / March</c:v>
                </c:pt>
                <c:pt idx="11">
                  <c:v>Prill / April</c:v>
                </c:pt>
              </c:strCache>
            </c:strRef>
          </c:cat>
          <c:val>
            <c:numRef>
              <c:f>'F23'!$B$7:$M$7</c:f>
              <c:numCache>
                <c:formatCode>#,##0</c:formatCode>
                <c:ptCount val="12"/>
                <c:pt idx="0">
                  <c:v>60737</c:v>
                </c:pt>
                <c:pt idx="1">
                  <c:v>61615</c:v>
                </c:pt>
                <c:pt idx="2" formatCode="_-* #,##0_-;\-* #,##0_-;_-* &quot;-&quot;??_-;_-@_-">
                  <c:v>74952</c:v>
                </c:pt>
                <c:pt idx="3" formatCode="_-* #,##0_-;\-* #,##0_-;_-* &quot;-&quot;??_-;_-@_-">
                  <c:v>69493</c:v>
                </c:pt>
                <c:pt idx="4" formatCode="_-* #,##0_-;\-* #,##0_-;_-* &quot;-&quot;??_-;_-@_-">
                  <c:v>56567</c:v>
                </c:pt>
                <c:pt idx="5" formatCode="_-* #,##0_-;\-* #,##0_-;_-* &quot;-&quot;??_-;_-@_-">
                  <c:v>60195</c:v>
                </c:pt>
                <c:pt idx="6" formatCode="_-* #,##0_-;\-* #,##0_-;_-* &quot;-&quot;??_-;_-@_-">
                  <c:v>53960</c:v>
                </c:pt>
                <c:pt idx="7" formatCode="_-* #,##0_-;\-* #,##0_-;_-* &quot;-&quot;??_-;_-@_-">
                  <c:v>77712</c:v>
                </c:pt>
                <c:pt idx="8">
                  <c:v>52389</c:v>
                </c:pt>
                <c:pt idx="9" formatCode="_-* #,##0_-;\-* #,##0_-;_-* &quot;-&quot;??_-;_-@_-">
                  <c:v>47788</c:v>
                </c:pt>
                <c:pt idx="10" formatCode="_-* #,##0_-;\-* #,##0_-;_-* &quot;-&quot;??_-;_-@_-">
                  <c:v>47156</c:v>
                </c:pt>
                <c:pt idx="11">
                  <c:v>54071</c:v>
                </c:pt>
              </c:numCache>
            </c:numRef>
          </c:val>
          <c:extLst>
            <c:ext xmlns:c16="http://schemas.microsoft.com/office/drawing/2014/chart" uri="{C3380CC4-5D6E-409C-BE32-E72D297353CC}">
              <c16:uniqueId val="{00000000-E68E-4922-8EB0-24F48BF754CB}"/>
            </c:ext>
          </c:extLst>
        </c:ser>
        <c:dLbls>
          <c:showLegendKey val="0"/>
          <c:showVal val="0"/>
          <c:showCatName val="0"/>
          <c:showSerName val="0"/>
          <c:showPercent val="0"/>
          <c:showBubbleSize val="0"/>
        </c:dLbls>
        <c:gapWidth val="85"/>
        <c:overlap val="17"/>
        <c:axId val="668825392"/>
        <c:axId val="1"/>
      </c:barChart>
      <c:lineChart>
        <c:grouping val="standard"/>
        <c:varyColors val="1"/>
        <c:ser>
          <c:idx val="2"/>
          <c:order val="1"/>
          <c:tx>
            <c:strRef>
              <c:f>'F23'!$A$8</c:f>
              <c:strCache>
                <c:ptCount val="1"/>
                <c:pt idx="0">
                  <c:v>Ritmi i ndryshimit ( në %)                  Change (in %)</c:v>
                </c:pt>
              </c:strCache>
            </c:strRef>
          </c:tx>
          <c:spPr>
            <a:ln w="25400">
              <a:solidFill>
                <a:srgbClr val="808080"/>
              </a:solidFill>
              <a:prstDash val="solid"/>
            </a:ln>
          </c:spPr>
          <c:marker>
            <c:symbol val="triangle"/>
            <c:size val="4"/>
            <c:spPr>
              <a:solidFill>
                <a:srgbClr val="333333"/>
              </a:solidFill>
              <a:ln>
                <a:solidFill>
                  <a:srgbClr val="808080"/>
                </a:solidFill>
                <a:prstDash val="solid"/>
              </a:ln>
            </c:spPr>
          </c:marker>
          <c:dPt>
            <c:idx val="0"/>
            <c:bubble3D val="0"/>
            <c:extLst>
              <c:ext xmlns:c16="http://schemas.microsoft.com/office/drawing/2014/chart" uri="{C3380CC4-5D6E-409C-BE32-E72D297353CC}">
                <c16:uniqueId val="{00000002-E68E-4922-8EB0-24F48BF754CB}"/>
              </c:ext>
            </c:extLst>
          </c:dPt>
          <c:dPt>
            <c:idx val="1"/>
            <c:bubble3D val="0"/>
            <c:extLst>
              <c:ext xmlns:c16="http://schemas.microsoft.com/office/drawing/2014/chart" uri="{C3380CC4-5D6E-409C-BE32-E72D297353CC}">
                <c16:uniqueId val="{00000004-E68E-4922-8EB0-24F48BF754CB}"/>
              </c:ext>
            </c:extLst>
          </c:dPt>
          <c:dPt>
            <c:idx val="2"/>
            <c:bubble3D val="0"/>
            <c:extLst>
              <c:ext xmlns:c16="http://schemas.microsoft.com/office/drawing/2014/chart" uri="{C3380CC4-5D6E-409C-BE32-E72D297353CC}">
                <c16:uniqueId val="{00000006-E68E-4922-8EB0-24F48BF754CB}"/>
              </c:ext>
            </c:extLst>
          </c:dPt>
          <c:dPt>
            <c:idx val="3"/>
            <c:bubble3D val="0"/>
            <c:extLst>
              <c:ext xmlns:c16="http://schemas.microsoft.com/office/drawing/2014/chart" uri="{C3380CC4-5D6E-409C-BE32-E72D297353CC}">
                <c16:uniqueId val="{00000008-E68E-4922-8EB0-24F48BF754CB}"/>
              </c:ext>
            </c:extLst>
          </c:dPt>
          <c:dPt>
            <c:idx val="4"/>
            <c:bubble3D val="0"/>
            <c:extLst>
              <c:ext xmlns:c16="http://schemas.microsoft.com/office/drawing/2014/chart" uri="{C3380CC4-5D6E-409C-BE32-E72D297353CC}">
                <c16:uniqueId val="{0000000A-E68E-4922-8EB0-24F48BF754CB}"/>
              </c:ext>
            </c:extLst>
          </c:dPt>
          <c:dPt>
            <c:idx val="5"/>
            <c:bubble3D val="0"/>
            <c:extLst>
              <c:ext xmlns:c16="http://schemas.microsoft.com/office/drawing/2014/chart" uri="{C3380CC4-5D6E-409C-BE32-E72D297353CC}">
                <c16:uniqueId val="{0000000C-E68E-4922-8EB0-24F48BF754CB}"/>
              </c:ext>
            </c:extLst>
          </c:dPt>
          <c:dPt>
            <c:idx val="6"/>
            <c:bubble3D val="0"/>
            <c:extLst>
              <c:ext xmlns:c16="http://schemas.microsoft.com/office/drawing/2014/chart" uri="{C3380CC4-5D6E-409C-BE32-E72D297353CC}">
                <c16:uniqueId val="{0000000E-E68E-4922-8EB0-24F48BF754CB}"/>
              </c:ext>
            </c:extLst>
          </c:dPt>
          <c:dPt>
            <c:idx val="7"/>
            <c:bubble3D val="0"/>
            <c:extLst>
              <c:ext xmlns:c16="http://schemas.microsoft.com/office/drawing/2014/chart" uri="{C3380CC4-5D6E-409C-BE32-E72D297353CC}">
                <c16:uniqueId val="{00000010-E68E-4922-8EB0-24F48BF754CB}"/>
              </c:ext>
            </c:extLst>
          </c:dPt>
          <c:dPt>
            <c:idx val="8"/>
            <c:bubble3D val="0"/>
            <c:extLst>
              <c:ext xmlns:c16="http://schemas.microsoft.com/office/drawing/2014/chart" uri="{C3380CC4-5D6E-409C-BE32-E72D297353CC}">
                <c16:uniqueId val="{00000012-E68E-4922-8EB0-24F48BF754CB}"/>
              </c:ext>
            </c:extLst>
          </c:dPt>
          <c:dPt>
            <c:idx val="9"/>
            <c:bubble3D val="0"/>
            <c:extLst>
              <c:ext xmlns:c16="http://schemas.microsoft.com/office/drawing/2014/chart" uri="{C3380CC4-5D6E-409C-BE32-E72D297353CC}">
                <c16:uniqueId val="{00000014-E68E-4922-8EB0-24F48BF754CB}"/>
              </c:ext>
            </c:extLst>
          </c:dPt>
          <c:dPt>
            <c:idx val="10"/>
            <c:bubble3D val="0"/>
            <c:extLst>
              <c:ext xmlns:c16="http://schemas.microsoft.com/office/drawing/2014/chart" uri="{C3380CC4-5D6E-409C-BE32-E72D297353CC}">
                <c16:uniqueId val="{00000016-E68E-4922-8EB0-24F48BF754CB}"/>
              </c:ext>
            </c:extLst>
          </c:dPt>
          <c:dPt>
            <c:idx val="11"/>
            <c:bubble3D val="0"/>
            <c:extLst>
              <c:ext xmlns:c16="http://schemas.microsoft.com/office/drawing/2014/chart" uri="{C3380CC4-5D6E-409C-BE32-E72D297353CC}">
                <c16:uniqueId val="{00000018-E68E-4922-8EB0-24F48BF754CB}"/>
              </c:ext>
            </c:extLst>
          </c:dPt>
          <c:cat>
            <c:strRef>
              <c:f>'F23'!$B$5:$M$5</c:f>
              <c:strCache>
                <c:ptCount val="12"/>
                <c:pt idx="0">
                  <c:v>Maj / May</c:v>
                </c:pt>
                <c:pt idx="1">
                  <c:v>Qer  / June</c:v>
                </c:pt>
                <c:pt idx="2">
                  <c:v>Korr / July</c:v>
                </c:pt>
                <c:pt idx="3">
                  <c:v>Gusht/ Aug</c:v>
                </c:pt>
                <c:pt idx="4">
                  <c:v>Shtator/Sep</c:v>
                </c:pt>
                <c:pt idx="5">
                  <c:v>Tetor / Oct</c:v>
                </c:pt>
                <c:pt idx="6">
                  <c:v>Nëntor / Nov</c:v>
                </c:pt>
                <c:pt idx="7">
                  <c:v>Dhjetor / Dec</c:v>
                </c:pt>
                <c:pt idx="8">
                  <c:v>Janar / Jan</c:v>
                </c:pt>
                <c:pt idx="9">
                  <c:v>Shkurt / Feb</c:v>
                </c:pt>
                <c:pt idx="10">
                  <c:v>Mars / March</c:v>
                </c:pt>
                <c:pt idx="11">
                  <c:v>Prill / April</c:v>
                </c:pt>
              </c:strCache>
            </c:strRef>
          </c:cat>
          <c:val>
            <c:numRef>
              <c:f>'F23'!$B$8:$M$8</c:f>
              <c:numCache>
                <c:formatCode>0.00_);[Red]\(0.00\)</c:formatCode>
                <c:ptCount val="12"/>
                <c:pt idx="0">
                  <c:v>0</c:v>
                </c:pt>
                <c:pt idx="1">
                  <c:v>1.4455768312560713</c:v>
                </c:pt>
                <c:pt idx="2" formatCode="_-* #,##0.00_-;\-* #,##0.00_-;_-* &quot;-&quot;??_-;_-@_-">
                  <c:v>21.645703156698858</c:v>
                </c:pt>
                <c:pt idx="3">
                  <c:v>-7.2833279965844806</c:v>
                </c:pt>
                <c:pt idx="4">
                  <c:v>-18.600434576144359</c:v>
                </c:pt>
                <c:pt idx="5">
                  <c:v>6.4136333904926897</c:v>
                </c:pt>
                <c:pt idx="6">
                  <c:v>-10.358003156408339</c:v>
                </c:pt>
                <c:pt idx="7">
                  <c:v>44.017790956263894</c:v>
                </c:pt>
                <c:pt idx="8">
                  <c:v>-32.585701050030885</c:v>
                </c:pt>
                <c:pt idx="9">
                  <c:v>-8.7823779801103292</c:v>
                </c:pt>
                <c:pt idx="10">
                  <c:v>-1.3225077425295053</c:v>
                </c:pt>
                <c:pt idx="11">
                  <c:v>14.66409364661973</c:v>
                </c:pt>
              </c:numCache>
            </c:numRef>
          </c:val>
          <c:smooth val="0"/>
          <c:extLst>
            <c:ext xmlns:c16="http://schemas.microsoft.com/office/drawing/2014/chart" uri="{C3380CC4-5D6E-409C-BE32-E72D297353CC}">
              <c16:uniqueId val="{00000019-E68E-4922-8EB0-24F48BF754CB}"/>
            </c:ext>
          </c:extLst>
        </c:ser>
        <c:dLbls>
          <c:showLegendKey val="0"/>
          <c:showVal val="0"/>
          <c:showCatName val="0"/>
          <c:showSerName val="0"/>
          <c:showPercent val="0"/>
          <c:showBubbleSize val="0"/>
        </c:dLbls>
        <c:hiLowLines>
          <c:spPr>
            <a:ln w="3175">
              <a:solidFill>
                <a:srgbClr val="000000"/>
              </a:solidFill>
              <a:prstDash val="solid"/>
            </a:ln>
          </c:spPr>
        </c:hiLowLines>
        <c:marker val="1"/>
        <c:smooth val="0"/>
        <c:axId val="3"/>
        <c:axId val="4"/>
      </c:lineChart>
      <c:catAx>
        <c:axId val="668825392"/>
        <c:scaling>
          <c:orientation val="minMax"/>
        </c:scaling>
        <c:delete val="0"/>
        <c:axPos val="b"/>
        <c:numFmt formatCode="[$-409]mmmmm;@" sourceLinked="0"/>
        <c:majorTickMark val="cross"/>
        <c:minorTickMark val="none"/>
        <c:tickLblPos val="nextTo"/>
        <c:spPr>
          <a:ln w="3175">
            <a:solidFill>
              <a:srgbClr val="333333"/>
            </a:solidFill>
            <a:prstDash val="solid"/>
          </a:ln>
        </c:spPr>
        <c:txPr>
          <a:bodyPr rot="-2760000" vert="horz"/>
          <a:lstStyle/>
          <a:p>
            <a:pPr rtl="0">
              <a:defRPr sz="800" b="0" i="0" u="none" strike="noStrike" baseline="0">
                <a:solidFill>
                  <a:srgbClr val="333333"/>
                </a:solidFill>
                <a:latin typeface="Times New Roman"/>
                <a:ea typeface="Times New Roman"/>
                <a:cs typeface="Times New Roman"/>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8100">
              <a:solidFill>
                <a:srgbClr val="FFFFFF"/>
              </a:solidFill>
              <a:prstDash val="solid"/>
            </a:ln>
          </c:spPr>
        </c:majorGridlines>
        <c:numFmt formatCode="#,##0" sourceLinked="1"/>
        <c:majorTickMark val="cross"/>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en-US"/>
          </a:p>
        </c:txPr>
        <c:crossAx val="6688253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00_);[Red]\(0.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Times New Roman"/>
                <a:ea typeface="Times New Roman"/>
                <a:cs typeface="Times New Roman"/>
              </a:defRPr>
            </a:pPr>
            <a:endParaRPr lang="en-US"/>
          </a:p>
        </c:txPr>
        <c:crossAx val="3"/>
        <c:crosses val="max"/>
        <c:crossBetween val="between"/>
      </c:valAx>
      <c:spPr>
        <a:solidFill>
          <a:srgbClr val="FFFFFF"/>
        </a:solidFill>
        <a:ln w="25400">
          <a:noFill/>
        </a:ln>
      </c:spPr>
    </c:plotArea>
    <c:legend>
      <c:legendPos val="r"/>
      <c:layout>
        <c:manualLayout>
          <c:xMode val="edge"/>
          <c:yMode val="edge"/>
          <c:x val="5.8176480538685266E-2"/>
          <c:y val="0.88340179127093643"/>
          <c:w val="0.90243401487495978"/>
          <c:h val="0.10528596296596948"/>
        </c:manualLayout>
      </c:layout>
      <c:overlay val="0"/>
      <c:spPr>
        <a:solidFill>
          <a:srgbClr val="FFFFFF"/>
        </a:solidFill>
        <a:ln w="3175">
          <a:solidFill>
            <a:srgbClr val="FFFFFF"/>
          </a:solidFill>
          <a:prstDash val="solid"/>
        </a:ln>
      </c:spPr>
      <c:txPr>
        <a:bodyPr/>
        <a:lstStyle/>
        <a:p>
          <a:pPr>
            <a:defRPr sz="845" b="0" i="0" u="none" strike="noStrike" baseline="0">
              <a:solidFill>
                <a:srgbClr val="333333"/>
              </a:solidFill>
              <a:latin typeface="Times New Roman"/>
              <a:ea typeface="Times New Roman"/>
              <a:cs typeface="Times New Roman"/>
            </a:defRPr>
          </a:pPr>
          <a:endParaRPr lang="en-US"/>
        </a:p>
      </c:txPr>
    </c:legend>
    <c:plotVisOnly val="1"/>
    <c:dispBlanksAs val="gap"/>
    <c:showDLblsOverMax val="0"/>
  </c:chart>
  <c:spPr>
    <a:solidFill>
      <a:srgbClr val="FFFFFF"/>
    </a:solidFill>
    <a:ln w="12700">
      <a:solidFill>
        <a:srgbClr val="FFFFFF"/>
      </a:solidFill>
      <a:prstDash val="solid"/>
    </a:ln>
  </c:spPr>
  <c:txPr>
    <a:bodyPr/>
    <a:lstStyle/>
    <a:p>
      <a:pPr>
        <a:defRPr sz="1000" b="0" i="0" u="none" strike="noStrike" baseline="0">
          <a:solidFill>
            <a:srgbClr val="333333"/>
          </a:solidFill>
          <a:latin typeface="Arial"/>
          <a:ea typeface="Arial"/>
          <a:cs typeface="Arial"/>
        </a:defRPr>
      </a:pPr>
      <a:endParaRPr lang="en-US"/>
    </a:p>
  </c:txPr>
  <c:printSettings>
    <c:headerFooter alignWithMargins="0"/>
    <c:pageMargins b="1" l="0.75000000000001177" r="0.75000000000001177"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900032987679816"/>
          <c:y val="1.5674944478094088E-2"/>
          <c:w val="0.58995768971501517"/>
          <c:h val="0.83047890167575211"/>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1-F53A-4F4B-BC5A-3274CEEEB068}"/>
              </c:ext>
            </c:extLst>
          </c:dPt>
          <c:dPt>
            <c:idx val="1"/>
            <c:bubble3D val="0"/>
            <c:spPr>
              <a:solidFill>
                <a:schemeClr val="accent6">
                  <a:lumMod val="40000"/>
                  <a:lumOff val="60000"/>
                </a:schemeClr>
              </a:solidFill>
              <a:ln w="25400">
                <a:noFill/>
              </a:ln>
            </c:spPr>
            <c:extLst>
              <c:ext xmlns:c16="http://schemas.microsoft.com/office/drawing/2014/chart" uri="{C3380CC4-5D6E-409C-BE32-E72D297353CC}">
                <c16:uniqueId val="{00000003-F53A-4F4B-BC5A-3274CEEEB068}"/>
              </c:ext>
            </c:extLst>
          </c:dPt>
          <c:dPt>
            <c:idx val="2"/>
            <c:bubble3D val="0"/>
            <c:spPr>
              <a:solidFill>
                <a:schemeClr val="bg2">
                  <a:lumMod val="75000"/>
                </a:schemeClr>
              </a:solidFill>
              <a:ln w="25400">
                <a:noFill/>
              </a:ln>
            </c:spPr>
            <c:extLst>
              <c:ext xmlns:c16="http://schemas.microsoft.com/office/drawing/2014/chart" uri="{C3380CC4-5D6E-409C-BE32-E72D297353CC}">
                <c16:uniqueId val="{00000005-F53A-4F4B-BC5A-3274CEEEB068}"/>
              </c:ext>
            </c:extLst>
          </c:dPt>
          <c:dPt>
            <c:idx val="3"/>
            <c:bubble3D val="0"/>
            <c:spPr>
              <a:solidFill>
                <a:schemeClr val="bg1">
                  <a:lumMod val="85000"/>
                </a:schemeClr>
              </a:solidFill>
              <a:ln w="25400">
                <a:noFill/>
              </a:ln>
            </c:spPr>
            <c:extLst>
              <c:ext xmlns:c16="http://schemas.microsoft.com/office/drawing/2014/chart" uri="{C3380CC4-5D6E-409C-BE32-E72D297353CC}">
                <c16:uniqueId val="{00000007-F53A-4F4B-BC5A-3274CEEEB068}"/>
              </c:ext>
            </c:extLst>
          </c:dPt>
          <c:dPt>
            <c:idx val="4"/>
            <c:bubble3D val="0"/>
            <c:spPr>
              <a:solidFill>
                <a:schemeClr val="accent2">
                  <a:lumMod val="40000"/>
                  <a:lumOff val="60000"/>
                </a:schemeClr>
              </a:solidFill>
              <a:ln w="25400">
                <a:noFill/>
              </a:ln>
            </c:spPr>
            <c:extLst>
              <c:ext xmlns:c16="http://schemas.microsoft.com/office/drawing/2014/chart" uri="{C3380CC4-5D6E-409C-BE32-E72D297353CC}">
                <c16:uniqueId val="{00000009-F53A-4F4B-BC5A-3274CEEEB068}"/>
              </c:ext>
            </c:extLst>
          </c:dPt>
          <c:dPt>
            <c:idx val="5"/>
            <c:bubble3D val="0"/>
            <c:spPr>
              <a:solidFill>
                <a:schemeClr val="accent1">
                  <a:lumMod val="40000"/>
                  <a:lumOff val="60000"/>
                </a:schemeClr>
              </a:solidFill>
              <a:ln w="25400">
                <a:noFill/>
              </a:ln>
            </c:spPr>
            <c:extLst>
              <c:ext xmlns:c16="http://schemas.microsoft.com/office/drawing/2014/chart" uri="{C3380CC4-5D6E-409C-BE32-E72D297353CC}">
                <c16:uniqueId val="{0000000B-F53A-4F4B-BC5A-3274CEEEB068}"/>
              </c:ext>
            </c:extLst>
          </c:dPt>
          <c:dLbls>
            <c:dLbl>
              <c:idx val="0"/>
              <c:layout>
                <c:manualLayout>
                  <c:x val="0.13114754098360656"/>
                  <c:y val="-0.14358974358974358"/>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53A-4F4B-BC5A-3274CEEEB068}"/>
                </c:ext>
              </c:extLst>
            </c:dLbl>
            <c:dLbl>
              <c:idx val="1"/>
              <c:layout>
                <c:manualLayout>
                  <c:x val="2.9143897996357013E-2"/>
                  <c:y val="0.17435897435897435"/>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53A-4F4B-BC5A-3274CEEEB068}"/>
                </c:ext>
              </c:extLst>
            </c:dLbl>
            <c:dLbl>
              <c:idx val="2"/>
              <c:layout>
                <c:manualLayout>
                  <c:x val="-6.1930783242258654E-2"/>
                  <c:y val="0.18974358974358974"/>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53A-4F4B-BC5A-3274CEEEB068}"/>
                </c:ext>
              </c:extLst>
            </c:dLbl>
            <c:dLbl>
              <c:idx val="3"/>
              <c:layout>
                <c:manualLayout>
                  <c:x val="-0.15300546448087432"/>
                  <c:y val="0.15384615384615374"/>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53A-4F4B-BC5A-3274CEEEB068}"/>
                </c:ext>
              </c:extLst>
            </c:dLbl>
            <c:dLbl>
              <c:idx val="4"/>
              <c:layout>
                <c:manualLayout>
                  <c:x val="-0.12386156648451731"/>
                  <c:y val="1.5384615384615385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53A-4F4B-BC5A-3274CEEEB068}"/>
                </c:ext>
              </c:extLst>
            </c:dLbl>
            <c:dLbl>
              <c:idx val="5"/>
              <c:layout>
                <c:manualLayout>
                  <c:x val="-0.16757741347905283"/>
                  <c:y val="-6.1538461538461563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53A-4F4B-BC5A-3274CEEEB068}"/>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'[1]deme 2024'!$B$92:$B$97</c:f>
              <c:strCache>
                <c:ptCount val="6"/>
                <c:pt idx="0">
                  <c:v> Jetë Debitori</c:v>
                </c:pt>
                <c:pt idx="1">
                  <c:v>Flexi plani</c:v>
                </c:pt>
                <c:pt idx="2">
                  <c:v>Të tjera</c:v>
                </c:pt>
                <c:pt idx="3">
                  <c:v>Jeta ne Grup</c:v>
                </c:pt>
                <c:pt idx="4">
                  <c:v>Plani i pagesave "Cash"</c:v>
                </c:pt>
                <c:pt idx="5">
                  <c:v>Jetë me kursim</c:v>
                </c:pt>
              </c:strCache>
            </c:strRef>
          </c:cat>
          <c:val>
            <c:numRef>
              <c:f>'[1]deme 2024'!$C$92:$C$97</c:f>
              <c:numCache>
                <c:formatCode>General</c:formatCode>
                <c:ptCount val="6"/>
                <c:pt idx="0">
                  <c:v>56396.692309999999</c:v>
                </c:pt>
                <c:pt idx="1">
                  <c:v>15118.790519999999</c:v>
                </c:pt>
                <c:pt idx="2">
                  <c:v>4599.526260000006</c:v>
                </c:pt>
                <c:pt idx="3">
                  <c:v>721.11703</c:v>
                </c:pt>
                <c:pt idx="4">
                  <c:v>8945.7523899999997</c:v>
                </c:pt>
                <c:pt idx="5">
                  <c:v>23301.57202</c:v>
                </c:pt>
              </c:numCache>
            </c:numRef>
          </c:val>
          <c:extLst>
            <c:ext xmlns:c16="http://schemas.microsoft.com/office/drawing/2014/chart" uri="{C3380CC4-5D6E-409C-BE32-E72D297353CC}">
              <c16:uniqueId val="{0000000C-F53A-4F4B-BC5A-3274CEEEB068}"/>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1132" r="0.75000000000001132" t="1" header="0.5" footer="0.5"/>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87188706320922"/>
          <c:y val="9.028301970728235E-2"/>
          <c:w val="0.73152122408056663"/>
          <c:h val="0.58638338004359625"/>
        </c:manualLayout>
      </c:layout>
      <c:barChart>
        <c:barDir val="col"/>
        <c:grouping val="clustered"/>
        <c:varyColors val="0"/>
        <c:ser>
          <c:idx val="0"/>
          <c:order val="0"/>
          <c:tx>
            <c:strRef>
              <c:f>'F23'!$A$9</c:f>
              <c:strCache>
                <c:ptCount val="1"/>
                <c:pt idx="0">
                  <c:v>Primet e shkruara bruto         Gross written premiums</c:v>
                </c:pt>
              </c:strCache>
            </c:strRef>
          </c:tx>
          <c:spPr>
            <a:solidFill>
              <a:schemeClr val="accent6">
                <a:lumMod val="40000"/>
                <a:lumOff val="60000"/>
              </a:schemeClr>
            </a:solidFill>
            <a:ln w="12700">
              <a:solidFill>
                <a:srgbClr val="FFFFFF"/>
              </a:solidFill>
              <a:prstDash val="solid"/>
            </a:ln>
          </c:spPr>
          <c:invertIfNegative val="0"/>
          <c:cat>
            <c:strRef>
              <c:f>'F23'!$B$5:$M$5</c:f>
              <c:strCache>
                <c:ptCount val="12"/>
                <c:pt idx="0">
                  <c:v>Maj / May</c:v>
                </c:pt>
                <c:pt idx="1">
                  <c:v>Qer  / June</c:v>
                </c:pt>
                <c:pt idx="2">
                  <c:v>Korr / July</c:v>
                </c:pt>
                <c:pt idx="3">
                  <c:v>Gusht/ Aug</c:v>
                </c:pt>
                <c:pt idx="4">
                  <c:v>Shtator/Sep</c:v>
                </c:pt>
                <c:pt idx="5">
                  <c:v>Tetor / Oct</c:v>
                </c:pt>
                <c:pt idx="6">
                  <c:v>Nëntor / Nov</c:v>
                </c:pt>
                <c:pt idx="7">
                  <c:v>Dhjetor / Dec</c:v>
                </c:pt>
                <c:pt idx="8">
                  <c:v>Janar / Jan</c:v>
                </c:pt>
                <c:pt idx="9">
                  <c:v>Shkurt / Feb</c:v>
                </c:pt>
                <c:pt idx="10">
                  <c:v>Mars / March</c:v>
                </c:pt>
                <c:pt idx="11">
                  <c:v>Prill / April</c:v>
                </c:pt>
              </c:strCache>
            </c:strRef>
          </c:cat>
          <c:val>
            <c:numRef>
              <c:f>'F23'!$B$9:$M$9</c:f>
              <c:numCache>
                <c:formatCode>#,##0</c:formatCode>
                <c:ptCount val="12"/>
                <c:pt idx="0">
                  <c:v>1092230</c:v>
                </c:pt>
                <c:pt idx="1">
                  <c:v>1102821</c:v>
                </c:pt>
                <c:pt idx="2" formatCode="_-* #,##0_-;\-* #,##0_-;_-* &quot;-&quot;??_-;_-@_-">
                  <c:v>1327049</c:v>
                </c:pt>
                <c:pt idx="3">
                  <c:v>1229851</c:v>
                </c:pt>
                <c:pt idx="4">
                  <c:v>1023362</c:v>
                </c:pt>
                <c:pt idx="5">
                  <c:v>1092739</c:v>
                </c:pt>
                <c:pt idx="6">
                  <c:v>985755</c:v>
                </c:pt>
                <c:pt idx="7">
                  <c:v>1406526</c:v>
                </c:pt>
                <c:pt idx="8">
                  <c:v>1020894</c:v>
                </c:pt>
                <c:pt idx="9">
                  <c:v>929470</c:v>
                </c:pt>
                <c:pt idx="10">
                  <c:v>911680</c:v>
                </c:pt>
                <c:pt idx="11">
                  <c:v>1036436</c:v>
                </c:pt>
              </c:numCache>
            </c:numRef>
          </c:val>
          <c:extLst>
            <c:ext xmlns:c16="http://schemas.microsoft.com/office/drawing/2014/chart" uri="{C3380CC4-5D6E-409C-BE32-E72D297353CC}">
              <c16:uniqueId val="{00000000-F026-4F57-A784-5779BBC056D5}"/>
            </c:ext>
          </c:extLst>
        </c:ser>
        <c:dLbls>
          <c:showLegendKey val="0"/>
          <c:showVal val="0"/>
          <c:showCatName val="0"/>
          <c:showSerName val="0"/>
          <c:showPercent val="0"/>
          <c:showBubbleSize val="0"/>
        </c:dLbls>
        <c:gapWidth val="70"/>
        <c:overlap val="30"/>
        <c:axId val="668834128"/>
        <c:axId val="1"/>
      </c:barChart>
      <c:lineChart>
        <c:grouping val="standard"/>
        <c:varyColors val="1"/>
        <c:ser>
          <c:idx val="2"/>
          <c:order val="1"/>
          <c:tx>
            <c:strRef>
              <c:f>'F23'!$A$10</c:f>
              <c:strCache>
                <c:ptCount val="1"/>
                <c:pt idx="0">
                  <c:v>Ritmi i ndryshimit ( në %)     Change (in %)</c:v>
                </c:pt>
              </c:strCache>
            </c:strRef>
          </c:tx>
          <c:spPr>
            <a:ln w="25400">
              <a:solidFill>
                <a:srgbClr val="808080"/>
              </a:solidFill>
              <a:prstDash val="solid"/>
            </a:ln>
          </c:spPr>
          <c:marker>
            <c:symbol val="triangle"/>
            <c:size val="4"/>
            <c:spPr>
              <a:solidFill>
                <a:srgbClr val="333333"/>
              </a:solidFill>
              <a:ln>
                <a:solidFill>
                  <a:srgbClr val="808080"/>
                </a:solidFill>
                <a:prstDash val="solid"/>
              </a:ln>
            </c:spPr>
          </c:marker>
          <c:dPt>
            <c:idx val="0"/>
            <c:bubble3D val="0"/>
            <c:extLst>
              <c:ext xmlns:c16="http://schemas.microsoft.com/office/drawing/2014/chart" uri="{C3380CC4-5D6E-409C-BE32-E72D297353CC}">
                <c16:uniqueId val="{00000002-F026-4F57-A784-5779BBC056D5}"/>
              </c:ext>
            </c:extLst>
          </c:dPt>
          <c:dPt>
            <c:idx val="1"/>
            <c:bubble3D val="0"/>
            <c:extLst>
              <c:ext xmlns:c16="http://schemas.microsoft.com/office/drawing/2014/chart" uri="{C3380CC4-5D6E-409C-BE32-E72D297353CC}">
                <c16:uniqueId val="{00000004-F026-4F57-A784-5779BBC056D5}"/>
              </c:ext>
            </c:extLst>
          </c:dPt>
          <c:dPt>
            <c:idx val="2"/>
            <c:bubble3D val="0"/>
            <c:extLst>
              <c:ext xmlns:c16="http://schemas.microsoft.com/office/drawing/2014/chart" uri="{C3380CC4-5D6E-409C-BE32-E72D297353CC}">
                <c16:uniqueId val="{00000006-F026-4F57-A784-5779BBC056D5}"/>
              </c:ext>
            </c:extLst>
          </c:dPt>
          <c:dPt>
            <c:idx val="3"/>
            <c:bubble3D val="0"/>
            <c:extLst>
              <c:ext xmlns:c16="http://schemas.microsoft.com/office/drawing/2014/chart" uri="{C3380CC4-5D6E-409C-BE32-E72D297353CC}">
                <c16:uniqueId val="{00000008-F026-4F57-A784-5779BBC056D5}"/>
              </c:ext>
            </c:extLst>
          </c:dPt>
          <c:dPt>
            <c:idx val="4"/>
            <c:bubble3D val="0"/>
            <c:extLst>
              <c:ext xmlns:c16="http://schemas.microsoft.com/office/drawing/2014/chart" uri="{C3380CC4-5D6E-409C-BE32-E72D297353CC}">
                <c16:uniqueId val="{0000000A-F026-4F57-A784-5779BBC056D5}"/>
              </c:ext>
            </c:extLst>
          </c:dPt>
          <c:dPt>
            <c:idx val="5"/>
            <c:bubble3D val="0"/>
            <c:extLst>
              <c:ext xmlns:c16="http://schemas.microsoft.com/office/drawing/2014/chart" uri="{C3380CC4-5D6E-409C-BE32-E72D297353CC}">
                <c16:uniqueId val="{0000000C-F026-4F57-A784-5779BBC056D5}"/>
              </c:ext>
            </c:extLst>
          </c:dPt>
          <c:dPt>
            <c:idx val="6"/>
            <c:bubble3D val="0"/>
            <c:extLst>
              <c:ext xmlns:c16="http://schemas.microsoft.com/office/drawing/2014/chart" uri="{C3380CC4-5D6E-409C-BE32-E72D297353CC}">
                <c16:uniqueId val="{0000000E-F026-4F57-A784-5779BBC056D5}"/>
              </c:ext>
            </c:extLst>
          </c:dPt>
          <c:dPt>
            <c:idx val="7"/>
            <c:bubble3D val="0"/>
            <c:extLst>
              <c:ext xmlns:c16="http://schemas.microsoft.com/office/drawing/2014/chart" uri="{C3380CC4-5D6E-409C-BE32-E72D297353CC}">
                <c16:uniqueId val="{00000010-F026-4F57-A784-5779BBC056D5}"/>
              </c:ext>
            </c:extLst>
          </c:dPt>
          <c:dPt>
            <c:idx val="8"/>
            <c:bubble3D val="0"/>
            <c:extLst>
              <c:ext xmlns:c16="http://schemas.microsoft.com/office/drawing/2014/chart" uri="{C3380CC4-5D6E-409C-BE32-E72D297353CC}">
                <c16:uniqueId val="{00000012-F026-4F57-A784-5779BBC056D5}"/>
              </c:ext>
            </c:extLst>
          </c:dPt>
          <c:dPt>
            <c:idx val="9"/>
            <c:bubble3D val="0"/>
            <c:extLst>
              <c:ext xmlns:c16="http://schemas.microsoft.com/office/drawing/2014/chart" uri="{C3380CC4-5D6E-409C-BE32-E72D297353CC}">
                <c16:uniqueId val="{00000014-F026-4F57-A784-5779BBC056D5}"/>
              </c:ext>
            </c:extLst>
          </c:dPt>
          <c:dPt>
            <c:idx val="10"/>
            <c:bubble3D val="0"/>
            <c:extLst>
              <c:ext xmlns:c16="http://schemas.microsoft.com/office/drawing/2014/chart" uri="{C3380CC4-5D6E-409C-BE32-E72D297353CC}">
                <c16:uniqueId val="{00000016-F026-4F57-A784-5779BBC056D5}"/>
              </c:ext>
            </c:extLst>
          </c:dPt>
          <c:cat>
            <c:strRef>
              <c:f>'F23'!$B$5:$M$5</c:f>
              <c:strCache>
                <c:ptCount val="12"/>
                <c:pt idx="0">
                  <c:v>Maj / May</c:v>
                </c:pt>
                <c:pt idx="1">
                  <c:v>Qer  / June</c:v>
                </c:pt>
                <c:pt idx="2">
                  <c:v>Korr / July</c:v>
                </c:pt>
                <c:pt idx="3">
                  <c:v>Gusht/ Aug</c:v>
                </c:pt>
                <c:pt idx="4">
                  <c:v>Shtator/Sep</c:v>
                </c:pt>
                <c:pt idx="5">
                  <c:v>Tetor / Oct</c:v>
                </c:pt>
                <c:pt idx="6">
                  <c:v>Nëntor / Nov</c:v>
                </c:pt>
                <c:pt idx="7">
                  <c:v>Dhjetor / Dec</c:v>
                </c:pt>
                <c:pt idx="8">
                  <c:v>Janar / Jan</c:v>
                </c:pt>
                <c:pt idx="9">
                  <c:v>Shkurt / Feb</c:v>
                </c:pt>
                <c:pt idx="10">
                  <c:v>Mars / March</c:v>
                </c:pt>
                <c:pt idx="11">
                  <c:v>Prill / April</c:v>
                </c:pt>
              </c:strCache>
            </c:strRef>
          </c:cat>
          <c:val>
            <c:numRef>
              <c:f>'F23'!$B$10:$M$10</c:f>
              <c:numCache>
                <c:formatCode>0.00_);[Red]\(0.00\)</c:formatCode>
                <c:ptCount val="12"/>
                <c:pt idx="0">
                  <c:v>0</c:v>
                </c:pt>
                <c:pt idx="1">
                  <c:v>0.96966756086172334</c:v>
                </c:pt>
                <c:pt idx="2">
                  <c:v>20.332220732104304</c:v>
                </c:pt>
                <c:pt idx="3">
                  <c:v>-7.3243715944173875</c:v>
                </c:pt>
                <c:pt idx="4">
                  <c:v>-16.789757458423825</c:v>
                </c:pt>
                <c:pt idx="5">
                  <c:v>6.779321491319787</c:v>
                </c:pt>
                <c:pt idx="6">
                  <c:v>-9.790444012705688</c:v>
                </c:pt>
                <c:pt idx="7">
                  <c:v>42.685149961197254</c:v>
                </c:pt>
                <c:pt idx="8">
                  <c:v>-27.417338890287134</c:v>
                </c:pt>
                <c:pt idx="9">
                  <c:v>-8.9552882081783221</c:v>
                </c:pt>
                <c:pt idx="10">
                  <c:v>-1.9139939965786956</c:v>
                </c:pt>
                <c:pt idx="11">
                  <c:v>13.684187434187434</c:v>
                </c:pt>
              </c:numCache>
            </c:numRef>
          </c:val>
          <c:smooth val="0"/>
          <c:extLst>
            <c:ext xmlns:c16="http://schemas.microsoft.com/office/drawing/2014/chart" uri="{C3380CC4-5D6E-409C-BE32-E72D297353CC}">
              <c16:uniqueId val="{00000017-F026-4F57-A784-5779BBC056D5}"/>
            </c:ext>
          </c:extLst>
        </c:ser>
        <c:dLbls>
          <c:showLegendKey val="0"/>
          <c:showVal val="0"/>
          <c:showCatName val="0"/>
          <c:showSerName val="0"/>
          <c:showPercent val="0"/>
          <c:showBubbleSize val="0"/>
        </c:dLbls>
        <c:hiLowLines>
          <c:spPr>
            <a:ln w="3175">
              <a:solidFill>
                <a:srgbClr val="000000"/>
              </a:solidFill>
              <a:prstDash val="solid"/>
            </a:ln>
          </c:spPr>
        </c:hiLowLines>
        <c:marker val="1"/>
        <c:smooth val="0"/>
        <c:axId val="3"/>
        <c:axId val="4"/>
      </c:lineChart>
      <c:catAx>
        <c:axId val="668834128"/>
        <c:scaling>
          <c:orientation val="minMax"/>
        </c:scaling>
        <c:delete val="0"/>
        <c:axPos val="b"/>
        <c:numFmt formatCode="[$-409]mmmmm;@" sourceLinked="0"/>
        <c:majorTickMark val="cross"/>
        <c:minorTickMark val="none"/>
        <c:tickLblPos val="nextTo"/>
        <c:spPr>
          <a:ln w="3175">
            <a:solidFill>
              <a:srgbClr val="333333"/>
            </a:solidFill>
            <a:prstDash val="solid"/>
          </a:ln>
        </c:spPr>
        <c:txPr>
          <a:bodyPr rot="-2700000" vert="horz"/>
          <a:lstStyle/>
          <a:p>
            <a:pPr>
              <a:defRPr sz="800" b="0" i="0" u="none" strike="noStrike" baseline="0">
                <a:solidFill>
                  <a:srgbClr val="333333"/>
                </a:solidFill>
                <a:latin typeface="Times New Roman"/>
                <a:ea typeface="Times New Roman"/>
                <a:cs typeface="Times New Roman"/>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8100">
              <a:solidFill>
                <a:srgbClr val="FFFFFF"/>
              </a:solidFill>
              <a:prstDash val="solid"/>
            </a:ln>
          </c:spPr>
        </c:majorGridlines>
        <c:numFmt formatCode="#,##0" sourceLinked="1"/>
        <c:majorTickMark val="cross"/>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Times New Roman"/>
                <a:ea typeface="Times New Roman"/>
                <a:cs typeface="Times New Roman"/>
              </a:defRPr>
            </a:pPr>
            <a:endParaRPr lang="en-US"/>
          </a:p>
        </c:txPr>
        <c:crossAx val="66883412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00_);[Red]\(0.0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Times New Roman"/>
                <a:ea typeface="Times New Roman"/>
                <a:cs typeface="Times New Roman"/>
              </a:defRPr>
            </a:pPr>
            <a:endParaRPr lang="en-US"/>
          </a:p>
        </c:txPr>
        <c:crossAx val="3"/>
        <c:crosses val="max"/>
        <c:crossBetween val="between"/>
      </c:valAx>
    </c:plotArea>
    <c:legend>
      <c:legendPos val="r"/>
      <c:layout>
        <c:manualLayout>
          <c:xMode val="edge"/>
          <c:yMode val="edge"/>
          <c:x val="9.6323153862523936E-2"/>
          <c:y val="0.86508616931358151"/>
          <c:w val="0.83219975881393182"/>
          <c:h val="0.13491347479870097"/>
        </c:manualLayout>
      </c:layout>
      <c:overlay val="0"/>
      <c:spPr>
        <a:solidFill>
          <a:srgbClr val="FFFFFF"/>
        </a:solidFill>
        <a:ln w="3175">
          <a:solidFill>
            <a:srgbClr val="FFFFFF"/>
          </a:solidFill>
          <a:prstDash val="solid"/>
        </a:ln>
      </c:spPr>
      <c:txPr>
        <a:bodyPr/>
        <a:lstStyle/>
        <a:p>
          <a:pPr>
            <a:defRPr sz="845" b="0" i="0" u="none" strike="noStrike" baseline="0">
              <a:solidFill>
                <a:srgbClr val="333333"/>
              </a:solidFill>
              <a:latin typeface="Times New Roman"/>
              <a:ea typeface="Times New Roman"/>
              <a:cs typeface="Times New Roman"/>
            </a:defRPr>
          </a:pPr>
          <a:endParaRPr lang="en-US"/>
        </a:p>
      </c:txPr>
    </c:legend>
    <c:plotVisOnly val="1"/>
    <c:dispBlanksAs val="gap"/>
    <c:showDLblsOverMax val="0"/>
  </c:chart>
  <c:spPr>
    <a:solidFill>
      <a:srgbClr val="FFFFFF"/>
    </a:solidFill>
    <a:ln w="12700">
      <a:solidFill>
        <a:srgbClr val="FFFFFF"/>
      </a:solidFill>
      <a:prstDash val="solid"/>
    </a:ln>
  </c:spPr>
  <c:txPr>
    <a:bodyPr/>
    <a:lstStyle/>
    <a:p>
      <a:pPr>
        <a:defRPr sz="1000" b="0" i="0" u="none" strike="noStrike" baseline="0">
          <a:solidFill>
            <a:srgbClr val="333333"/>
          </a:solidFill>
          <a:latin typeface="Arial"/>
          <a:ea typeface="Arial"/>
          <a:cs typeface="Arial"/>
        </a:defRPr>
      </a:pPr>
      <a:endParaRPr lang="en-US"/>
    </a:p>
  </c:txPr>
  <c:printSettings>
    <c:headerFooter alignWithMargins="0"/>
    <c:pageMargins b="1" l="0.75000000000001177" r="0.75000000000001177" t="1" header="0.5" footer="0.5"/>
    <c:pageSetup orientation="portrait"/>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142074631975349"/>
          <c:y val="9.2778777652793396E-2"/>
          <c:w val="0.39352733082277758"/>
          <c:h val="0.84046194225721782"/>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1">
                  <a:lumMod val="40000"/>
                  <a:lumOff val="60000"/>
                </a:schemeClr>
              </a:solidFill>
              <a:ln w="25400">
                <a:noFill/>
              </a:ln>
            </c:spPr>
            <c:extLst>
              <c:ext xmlns:c16="http://schemas.microsoft.com/office/drawing/2014/chart" uri="{C3380CC4-5D6E-409C-BE32-E72D297353CC}">
                <c16:uniqueId val="{00000000-9A19-4BA0-8065-7A217BBF375C}"/>
              </c:ext>
            </c:extLst>
          </c:dPt>
          <c:dPt>
            <c:idx val="1"/>
            <c:bubble3D val="0"/>
            <c:spPr>
              <a:solidFill>
                <a:schemeClr val="accent6">
                  <a:lumMod val="40000"/>
                  <a:lumOff val="60000"/>
                </a:schemeClr>
              </a:solidFill>
              <a:ln w="25400">
                <a:noFill/>
              </a:ln>
            </c:spPr>
            <c:extLst>
              <c:ext xmlns:c16="http://schemas.microsoft.com/office/drawing/2014/chart" uri="{C3380CC4-5D6E-409C-BE32-E72D297353CC}">
                <c16:uniqueId val="{00000001-9A19-4BA0-8065-7A217BBF375C}"/>
              </c:ext>
            </c:extLst>
          </c:dPt>
          <c:dPt>
            <c:idx val="2"/>
            <c:bubble3D val="0"/>
            <c:spPr>
              <a:solidFill>
                <a:schemeClr val="accent4">
                  <a:lumMod val="40000"/>
                  <a:lumOff val="60000"/>
                </a:schemeClr>
              </a:solidFill>
              <a:ln w="25400">
                <a:noFill/>
              </a:ln>
            </c:spPr>
            <c:extLst>
              <c:ext xmlns:c16="http://schemas.microsoft.com/office/drawing/2014/chart" uri="{C3380CC4-5D6E-409C-BE32-E72D297353CC}">
                <c16:uniqueId val="{00000002-9A19-4BA0-8065-7A217BBF375C}"/>
              </c:ext>
            </c:extLst>
          </c:dPt>
          <c:dPt>
            <c:idx val="3"/>
            <c:bubble3D val="0"/>
            <c:spPr>
              <a:solidFill>
                <a:schemeClr val="accent3">
                  <a:lumMod val="40000"/>
                  <a:lumOff val="60000"/>
                </a:schemeClr>
              </a:solidFill>
              <a:ln w="25400">
                <a:noFill/>
              </a:ln>
            </c:spPr>
            <c:extLst>
              <c:ext xmlns:c16="http://schemas.microsoft.com/office/drawing/2014/chart" uri="{C3380CC4-5D6E-409C-BE32-E72D297353CC}">
                <c16:uniqueId val="{00000003-9A19-4BA0-8065-7A217BBF375C}"/>
              </c:ext>
            </c:extLst>
          </c:dPt>
          <c:dPt>
            <c:idx val="4"/>
            <c:bubble3D val="0"/>
            <c:spPr>
              <a:solidFill>
                <a:schemeClr val="accent2">
                  <a:lumMod val="40000"/>
                  <a:lumOff val="60000"/>
                </a:schemeClr>
              </a:solidFill>
              <a:ln w="25400">
                <a:noFill/>
              </a:ln>
            </c:spPr>
            <c:extLst>
              <c:ext xmlns:c16="http://schemas.microsoft.com/office/drawing/2014/chart" uri="{C3380CC4-5D6E-409C-BE32-E72D297353CC}">
                <c16:uniqueId val="{00000004-9A19-4BA0-8065-7A217BBF375C}"/>
              </c:ext>
            </c:extLst>
          </c:dPt>
          <c:dPt>
            <c:idx val="5"/>
            <c:bubble3D val="0"/>
            <c:spPr>
              <a:solidFill>
                <a:schemeClr val="bg2">
                  <a:lumMod val="75000"/>
                </a:schemeClr>
              </a:solidFill>
              <a:ln w="25400">
                <a:noFill/>
              </a:ln>
            </c:spPr>
            <c:extLst>
              <c:ext xmlns:c16="http://schemas.microsoft.com/office/drawing/2014/chart" uri="{C3380CC4-5D6E-409C-BE32-E72D297353CC}">
                <c16:uniqueId val="{00000005-9A19-4BA0-8065-7A217BBF375C}"/>
              </c:ext>
            </c:extLst>
          </c:dPt>
          <c:dPt>
            <c:idx val="6"/>
            <c:bubble3D val="0"/>
            <c:extLst>
              <c:ext xmlns:c16="http://schemas.microsoft.com/office/drawing/2014/chart" uri="{C3380CC4-5D6E-409C-BE32-E72D297353CC}">
                <c16:uniqueId val="{00000006-9A19-4BA0-8065-7A217BBF375C}"/>
              </c:ext>
            </c:extLst>
          </c:dPt>
          <c:dLbls>
            <c:dLbl>
              <c:idx val="0"/>
              <c:layout>
                <c:manualLayout>
                  <c:x val="0.14580031695721071"/>
                  <c:y val="-5.4421768707483012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A19-4BA0-8065-7A217BBF375C}"/>
                </c:ext>
              </c:extLst>
            </c:dLbl>
            <c:dLbl>
              <c:idx val="1"/>
              <c:layout>
                <c:manualLayout>
                  <c:x val="0.13523507659799261"/>
                  <c:y val="5.4421768707483158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A19-4BA0-8065-7A217BBF375C}"/>
                </c:ext>
              </c:extLst>
            </c:dLbl>
            <c:dLbl>
              <c:idx val="2"/>
              <c:layout>
                <c:manualLayout>
                  <c:x val="-0.17538298996302165"/>
                  <c:y val="6.3492063492063322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A19-4BA0-8065-7A217BBF375C}"/>
                </c:ext>
              </c:extLst>
            </c:dLbl>
            <c:dLbl>
              <c:idx val="3"/>
              <c:layout>
                <c:manualLayout>
                  <c:x val="-0.13100898045430534"/>
                  <c:y val="4.0816326530612158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A19-4BA0-8065-7A217BBF375C}"/>
                </c:ext>
              </c:extLst>
            </c:dLbl>
            <c:dLbl>
              <c:idx val="4"/>
              <c:layout>
                <c:manualLayout>
                  <c:x val="-0.13557071252381078"/>
                  <c:y val="-2.8571428571428616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A19-4BA0-8065-7A217BBF375C}"/>
                </c:ext>
              </c:extLst>
            </c:dLbl>
            <c:dLbl>
              <c:idx val="5"/>
              <c:layout>
                <c:manualLayout>
                  <c:x val="-0.19424134692193576"/>
                  <c:y val="-7.0294713160854894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A19-4BA0-8065-7A217BBF375C}"/>
                </c:ext>
              </c:extLst>
            </c:dLbl>
            <c:dLbl>
              <c:idx val="6"/>
              <c:layout>
                <c:manualLayout>
                  <c:x val="1.7953841560263379E-2"/>
                  <c:y val="-0.15419501133786848"/>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9.9587426153670569E-2"/>
                      <c:h val="0.1019047619047619"/>
                    </c:manualLayout>
                  </c15:layout>
                </c:ext>
                <c:ext xmlns:c16="http://schemas.microsoft.com/office/drawing/2014/chart" uri="{C3380CC4-5D6E-409C-BE32-E72D297353CC}">
                  <c16:uniqueId val="{00000006-9A19-4BA0-8065-7A217BBF375C}"/>
                </c:ext>
              </c:extLst>
            </c:dLbl>
            <c:dLbl>
              <c:idx val="7"/>
              <c:delete val="1"/>
              <c:extLst>
                <c:ext xmlns:c15="http://schemas.microsoft.com/office/drawing/2012/chart" uri="{CE6537A1-D6FC-4f65-9D91-7224C49458BB}"/>
                <c:ext xmlns:c16="http://schemas.microsoft.com/office/drawing/2014/chart" uri="{C3380CC4-5D6E-409C-BE32-E72D297353CC}">
                  <c16:uniqueId val="{00000007-9A19-4BA0-8065-7A217BBF375C}"/>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'F24'!$A$11:$A$17</c:f>
              <c:strCache>
                <c:ptCount val="7"/>
                <c:pt idx="0">
                  <c:v>Eurosig</c:v>
                </c:pt>
                <c:pt idx="1">
                  <c:v>Sigal Uniqa Group Austria</c:v>
                </c:pt>
                <c:pt idx="2">
                  <c:v>Sigma Interalbanian Vienna Insurance Group</c:v>
                </c:pt>
                <c:pt idx="3">
                  <c:v>Albsig</c:v>
                </c:pt>
                <c:pt idx="4">
                  <c:v>Intersig Vienna Insurance Group</c:v>
                </c:pt>
                <c:pt idx="5">
                  <c:v>Insig</c:v>
                </c:pt>
                <c:pt idx="6">
                  <c:v>Ansig</c:v>
                </c:pt>
              </c:strCache>
            </c:strRef>
          </c:cat>
          <c:val>
            <c:numRef>
              <c:f>'F24'!$C$11:$C$17</c:f>
              <c:numCache>
                <c:formatCode>_-* #,##0_-;\-* #,##0_-;_-* "-"??_-;_-@_-</c:formatCode>
                <c:ptCount val="7"/>
                <c:pt idx="0">
                  <c:v>166277.04219000001</c:v>
                </c:pt>
                <c:pt idx="1">
                  <c:v>165574.17651999998</c:v>
                </c:pt>
                <c:pt idx="2">
                  <c:v>83061.637829999992</c:v>
                </c:pt>
                <c:pt idx="3">
                  <c:v>75160.973190000004</c:v>
                </c:pt>
                <c:pt idx="4">
                  <c:v>73723.020979999987</c:v>
                </c:pt>
                <c:pt idx="5">
                  <c:v>59791.379870000004</c:v>
                </c:pt>
                <c:pt idx="6">
                  <c:v>43778.101790000001</c:v>
                </c:pt>
              </c:numCache>
            </c:numRef>
          </c:val>
          <c:extLst>
            <c:ext xmlns:c16="http://schemas.microsoft.com/office/drawing/2014/chart" uri="{C3380CC4-5D6E-409C-BE32-E72D297353CC}">
              <c16:uniqueId val="{00000008-9A19-4BA0-8065-7A217BBF375C}"/>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547307339594599"/>
          <c:y val="0.1057170784686397"/>
          <c:w val="0.3483241627929039"/>
          <c:h val="0.79754222101547656"/>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6">
                  <a:lumMod val="40000"/>
                  <a:lumOff val="60000"/>
                </a:schemeClr>
              </a:solidFill>
              <a:ln w="25400">
                <a:noFill/>
              </a:ln>
            </c:spPr>
            <c:extLst>
              <c:ext xmlns:c16="http://schemas.microsoft.com/office/drawing/2014/chart" uri="{C3380CC4-5D6E-409C-BE32-E72D297353CC}">
                <c16:uniqueId val="{00000000-3034-4CDF-9FE3-276128A70DE0}"/>
              </c:ext>
            </c:extLst>
          </c:dPt>
          <c:dPt>
            <c:idx val="1"/>
            <c:bubble3D val="0"/>
            <c:spPr>
              <a:solidFill>
                <a:schemeClr val="accent2">
                  <a:lumMod val="40000"/>
                  <a:lumOff val="60000"/>
                </a:schemeClr>
              </a:solidFill>
              <a:ln w="25400">
                <a:noFill/>
              </a:ln>
            </c:spPr>
            <c:extLst>
              <c:ext xmlns:c16="http://schemas.microsoft.com/office/drawing/2014/chart" uri="{C3380CC4-5D6E-409C-BE32-E72D297353CC}">
                <c16:uniqueId val="{00000001-3034-4CDF-9FE3-276128A70DE0}"/>
              </c:ext>
            </c:extLst>
          </c:dPt>
          <c:dPt>
            <c:idx val="2"/>
            <c:bubble3D val="0"/>
            <c:spPr>
              <a:solidFill>
                <a:schemeClr val="accent4">
                  <a:lumMod val="40000"/>
                  <a:lumOff val="60000"/>
                </a:schemeClr>
              </a:solidFill>
              <a:ln w="25400">
                <a:noFill/>
              </a:ln>
            </c:spPr>
            <c:extLst>
              <c:ext xmlns:c16="http://schemas.microsoft.com/office/drawing/2014/chart" uri="{C3380CC4-5D6E-409C-BE32-E72D297353CC}">
                <c16:uniqueId val="{00000002-3034-4CDF-9FE3-276128A70DE0}"/>
              </c:ext>
            </c:extLst>
          </c:dPt>
          <c:dPt>
            <c:idx val="3"/>
            <c:bubble3D val="0"/>
            <c:spPr>
              <a:solidFill>
                <a:schemeClr val="accent5">
                  <a:lumMod val="40000"/>
                  <a:lumOff val="60000"/>
                </a:schemeClr>
              </a:solidFill>
              <a:ln w="25400">
                <a:noFill/>
              </a:ln>
            </c:spPr>
            <c:extLst>
              <c:ext xmlns:c16="http://schemas.microsoft.com/office/drawing/2014/chart" uri="{C3380CC4-5D6E-409C-BE32-E72D297353CC}">
                <c16:uniqueId val="{00000003-3034-4CDF-9FE3-276128A70DE0}"/>
              </c:ext>
            </c:extLst>
          </c:dPt>
          <c:dPt>
            <c:idx val="4"/>
            <c:bubble3D val="0"/>
            <c:spPr>
              <a:solidFill>
                <a:schemeClr val="accent3">
                  <a:lumMod val="40000"/>
                  <a:lumOff val="60000"/>
                </a:schemeClr>
              </a:solidFill>
              <a:ln w="25400">
                <a:noFill/>
              </a:ln>
            </c:spPr>
            <c:extLst>
              <c:ext xmlns:c16="http://schemas.microsoft.com/office/drawing/2014/chart" uri="{C3380CC4-5D6E-409C-BE32-E72D297353CC}">
                <c16:uniqueId val="{00000004-3034-4CDF-9FE3-276128A70DE0}"/>
              </c:ext>
            </c:extLst>
          </c:dPt>
          <c:dPt>
            <c:idx val="5"/>
            <c:bubble3D val="0"/>
            <c:spPr>
              <a:solidFill>
                <a:schemeClr val="bg1">
                  <a:lumMod val="85000"/>
                </a:schemeClr>
              </a:solidFill>
              <a:ln w="25400">
                <a:noFill/>
              </a:ln>
            </c:spPr>
            <c:extLst>
              <c:ext xmlns:c16="http://schemas.microsoft.com/office/drawing/2014/chart" uri="{C3380CC4-5D6E-409C-BE32-E72D297353CC}">
                <c16:uniqueId val="{00000005-3034-4CDF-9FE3-276128A70DE0}"/>
              </c:ext>
            </c:extLst>
          </c:dPt>
          <c:dPt>
            <c:idx val="6"/>
            <c:bubble3D val="0"/>
            <c:extLst>
              <c:ext xmlns:c16="http://schemas.microsoft.com/office/drawing/2014/chart" uri="{C3380CC4-5D6E-409C-BE32-E72D297353CC}">
                <c16:uniqueId val="{00000006-3034-4CDF-9FE3-276128A70DE0}"/>
              </c:ext>
            </c:extLst>
          </c:dPt>
          <c:dLbls>
            <c:dLbl>
              <c:idx val="0"/>
              <c:layout>
                <c:manualLayout>
                  <c:x val="0.13253012048192764"/>
                  <c:y val="0"/>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034-4CDF-9FE3-276128A70DE0}"/>
                </c:ext>
              </c:extLst>
            </c:dLbl>
            <c:dLbl>
              <c:idx val="1"/>
              <c:layout>
                <c:manualLayout>
                  <c:x val="0.14859437751004015"/>
                  <c:y val="6.8965517241379309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034-4CDF-9FE3-276128A70DE0}"/>
                </c:ext>
              </c:extLst>
            </c:dLbl>
            <c:dLbl>
              <c:idx val="2"/>
              <c:layout>
                <c:manualLayout>
                  <c:x val="-0.10843373493975907"/>
                  <c:y val="0.11034482758620673"/>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034-4CDF-9FE3-276128A70DE0}"/>
                </c:ext>
              </c:extLst>
            </c:dLbl>
            <c:dLbl>
              <c:idx val="3"/>
              <c:layout>
                <c:manualLayout>
                  <c:x val="-0.13453815261044177"/>
                  <c:y val="5.057471264367816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034-4CDF-9FE3-276128A70DE0}"/>
                </c:ext>
              </c:extLst>
            </c:dLbl>
            <c:dLbl>
              <c:idx val="4"/>
              <c:layout>
                <c:manualLayout>
                  <c:x val="-0.13654618473895583"/>
                  <c:y val="1.8390804597701108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034-4CDF-9FE3-276128A70DE0}"/>
                </c:ext>
              </c:extLst>
            </c:dLbl>
            <c:dLbl>
              <c:idx val="5"/>
              <c:layout>
                <c:manualLayout>
                  <c:x val="-0.11044176706827309"/>
                  <c:y val="-2.2988505747126436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034-4CDF-9FE3-276128A70DE0}"/>
                </c:ext>
              </c:extLst>
            </c:dLbl>
            <c:dLbl>
              <c:idx val="6"/>
              <c:layout>
                <c:manualLayout>
                  <c:x val="-0.10843373493975907"/>
                  <c:y val="-7.3563218390804611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3034-4CDF-9FE3-276128A70DE0}"/>
                </c:ext>
              </c:extLst>
            </c:dLbl>
            <c:dLbl>
              <c:idx val="7"/>
              <c:delete val="1"/>
              <c:extLst>
                <c:ext xmlns:c15="http://schemas.microsoft.com/office/drawing/2012/chart" uri="{CE6537A1-D6FC-4f65-9D91-7224C49458BB}"/>
                <c:ext xmlns:c16="http://schemas.microsoft.com/office/drawing/2014/chart" uri="{C3380CC4-5D6E-409C-BE32-E72D297353CC}">
                  <c16:uniqueId val="{00000007-3034-4CDF-9FE3-276128A70DE0}"/>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'F24'!$A$11:$A$17</c:f>
              <c:strCache>
                <c:ptCount val="7"/>
                <c:pt idx="0">
                  <c:v>Eurosig</c:v>
                </c:pt>
                <c:pt idx="1">
                  <c:v>Sigal Uniqa Group Austria</c:v>
                </c:pt>
                <c:pt idx="2">
                  <c:v>Sigma Interalbanian Vienna Insurance Group</c:v>
                </c:pt>
                <c:pt idx="3">
                  <c:v>Albsig</c:v>
                </c:pt>
                <c:pt idx="4">
                  <c:v>Intersig Vienna Insurance Group</c:v>
                </c:pt>
                <c:pt idx="5">
                  <c:v>Insig</c:v>
                </c:pt>
                <c:pt idx="6">
                  <c:v>Ansig</c:v>
                </c:pt>
              </c:strCache>
            </c:strRef>
          </c:cat>
          <c:val>
            <c:numRef>
              <c:f>'F24'!$B$11:$B$17</c:f>
              <c:numCache>
                <c:formatCode>_-* #,##0_-;\-* #,##0_-;_-* "-"??_-;_-@_-</c:formatCode>
                <c:ptCount val="7"/>
                <c:pt idx="0">
                  <c:v>141242.13993</c:v>
                </c:pt>
                <c:pt idx="1">
                  <c:v>141774.58238000004</c:v>
                </c:pt>
                <c:pt idx="2">
                  <c:v>70103.227089999986</c:v>
                </c:pt>
                <c:pt idx="3">
                  <c:v>63839.785200000006</c:v>
                </c:pt>
                <c:pt idx="4">
                  <c:v>62230.65496</c:v>
                </c:pt>
                <c:pt idx="5">
                  <c:v>51199.887950000004</c:v>
                </c:pt>
                <c:pt idx="6">
                  <c:v>38052.573809999994</c:v>
                </c:pt>
              </c:numCache>
            </c:numRef>
          </c:val>
          <c:extLst>
            <c:ext xmlns:c16="http://schemas.microsoft.com/office/drawing/2014/chart" uri="{C3380CC4-5D6E-409C-BE32-E72D297353CC}">
              <c16:uniqueId val="{00000008-3034-4CDF-9FE3-276128A70DE0}"/>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c:pageMargins b="0.75000000000001121" l="0.70000000000000062" r="0.70000000000000062" t="0.75000000000001121" header="0.30000000000000032" footer="0.30000000000000032"/>
    <c:pageSetup orientation="portrait"/>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33783811648651657"/>
          <c:y val="0.28629032258064518"/>
          <c:w val="0.37668949988246958"/>
          <c:h val="0.43951612903226162"/>
        </c:manualLayout>
      </c:layout>
      <c:pie3DChart>
        <c:varyColors val="1"/>
        <c:ser>
          <c:idx val="0"/>
          <c:order val="0"/>
          <c:spPr>
            <a:gradFill rotWithShape="0">
              <a:gsLst>
                <a:gs pos="0">
                  <a:srgbClr val="800000"/>
                </a:gs>
                <a:gs pos="100000">
                  <a:srgbClr val="C0C0C0"/>
                </a:gs>
              </a:gsLst>
              <a:lin ang="5400000" scaled="1"/>
            </a:gradFill>
            <a:ln w="25400">
              <a:noFill/>
            </a:ln>
          </c:spPr>
          <c:explosion val="10"/>
          <c:dPt>
            <c:idx val="0"/>
            <c:bubble3D val="0"/>
            <c:extLst>
              <c:ext xmlns:c16="http://schemas.microsoft.com/office/drawing/2014/chart" uri="{C3380CC4-5D6E-409C-BE32-E72D297353CC}">
                <c16:uniqueId val="{00000000-B14A-46EF-9241-5DC01C85D734}"/>
              </c:ext>
            </c:extLst>
          </c:dPt>
          <c:dPt>
            <c:idx val="1"/>
            <c:bubble3D val="0"/>
            <c:extLst>
              <c:ext xmlns:c16="http://schemas.microsoft.com/office/drawing/2014/chart" uri="{C3380CC4-5D6E-409C-BE32-E72D297353CC}">
                <c16:uniqueId val="{00000001-B14A-46EF-9241-5DC01C85D734}"/>
              </c:ext>
            </c:extLst>
          </c:dPt>
          <c:dPt>
            <c:idx val="2"/>
            <c:bubble3D val="0"/>
            <c:extLst>
              <c:ext xmlns:c16="http://schemas.microsoft.com/office/drawing/2014/chart" uri="{C3380CC4-5D6E-409C-BE32-E72D297353CC}">
                <c16:uniqueId val="{00000002-B14A-46EF-9241-5DC01C85D734}"/>
              </c:ext>
            </c:extLst>
          </c:dPt>
          <c:dPt>
            <c:idx val="3"/>
            <c:bubble3D val="0"/>
            <c:extLst>
              <c:ext xmlns:c16="http://schemas.microsoft.com/office/drawing/2014/chart" uri="{C3380CC4-5D6E-409C-BE32-E72D297353CC}">
                <c16:uniqueId val="{00000003-B14A-46EF-9241-5DC01C85D734}"/>
              </c:ext>
            </c:extLst>
          </c:dPt>
          <c:dLbls>
            <c:dLbl>
              <c:idx val="0"/>
              <c:layout>
                <c:manualLayout>
                  <c:x val="3.374615150354604E-2"/>
                  <c:y val="-0.1190314661899845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14A-46EF-9241-5DC01C85D734}"/>
                </c:ext>
              </c:extLst>
            </c:dLbl>
            <c:dLbl>
              <c:idx val="1"/>
              <c:layout>
                <c:manualLayout>
                  <c:x val="3.4607556408390201E-2"/>
                  <c:y val="3.11328861670068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14A-46EF-9241-5DC01C85D734}"/>
                </c:ext>
              </c:extLst>
            </c:dLbl>
            <c:dLbl>
              <c:idx val="2"/>
              <c:layout>
                <c:manualLayout>
                  <c:x val="-5.7283839520059956E-2"/>
                  <c:y val="1.638495188101488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14A-46EF-9241-5DC01C85D734}"/>
                </c:ext>
              </c:extLst>
            </c:dLbl>
            <c:dLbl>
              <c:idx val="3"/>
              <c:layout>
                <c:manualLayout>
                  <c:x val="-5.0091776567603968E-2"/>
                  <c:y val="-0.1557702627293064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14A-46EF-9241-5DC01C85D734}"/>
                </c:ext>
              </c:extLst>
            </c:dLbl>
            <c:dLbl>
              <c:idx val="4"/>
              <c:layout>
                <c:manualLayout>
                  <c:x val="-1.7165264290505881E-3"/>
                  <c:y val="-0.1386674443472389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14A-46EF-9241-5DC01C85D734}"/>
                </c:ext>
              </c:extLst>
            </c:dLbl>
            <c:dLbl>
              <c:idx val="5"/>
              <c:layout>
                <c:manualLayout>
                  <c:x val="-0.45899442216329667"/>
                  <c:y val="0.1371367387291628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14A-46EF-9241-5DC01C85D734}"/>
                </c:ext>
              </c:extLst>
            </c:dLbl>
            <c:dLbl>
              <c:idx val="6"/>
              <c:layout>
                <c:manualLayout>
                  <c:xMode val="edge"/>
                  <c:yMode val="edge"/>
                  <c:x val="8.7395029703116564E-2"/>
                  <c:y val="7.407434199342448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14A-46EF-9241-5DC01C85D734}"/>
                </c:ext>
              </c:extLst>
            </c:dLbl>
            <c:dLbl>
              <c:idx val="7"/>
              <c:layout>
                <c:manualLayout>
                  <c:xMode val="edge"/>
                  <c:yMode val="edge"/>
                  <c:x val="0.33613472962737762"/>
                  <c:y val="3.333345389704100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14A-46EF-9241-5DC01C85D734}"/>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'F25'!$A$12:$A$14</c:f>
              <c:strCache>
                <c:ptCount val="3"/>
                <c:pt idx="0">
                  <c:v>Eurosig</c:v>
                </c:pt>
                <c:pt idx="1">
                  <c:v>Sigal Uniqa Group Austria</c:v>
                </c:pt>
                <c:pt idx="2">
                  <c:v>Albsig</c:v>
                </c:pt>
              </c:strCache>
            </c:strRef>
          </c:cat>
          <c:val>
            <c:numRef>
              <c:f>'F25'!$C$12:$C$14</c:f>
              <c:numCache>
                <c:formatCode>_-* #,##0_-;\-* #,##0_-;_-* "-"??_-;_-@_-</c:formatCode>
                <c:ptCount val="3"/>
                <c:pt idx="0">
                  <c:v>73403.703200000004</c:v>
                </c:pt>
                <c:pt idx="1">
                  <c:v>49172.185409999998</c:v>
                </c:pt>
                <c:pt idx="2">
                  <c:v>13153.085660000001</c:v>
                </c:pt>
              </c:numCache>
            </c:numRef>
          </c:val>
          <c:extLst>
            <c:ext xmlns:c16="http://schemas.microsoft.com/office/drawing/2014/chart" uri="{C3380CC4-5D6E-409C-BE32-E72D297353CC}">
              <c16:uniqueId val="{00000008-B14A-46EF-9241-5DC01C85D73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0038463660511"/>
          <c:y val="5.8211122047244108E-2"/>
          <c:w val="0.35035019271239742"/>
          <c:h val="0.91145792322834651"/>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5">
                  <a:lumMod val="40000"/>
                  <a:lumOff val="60000"/>
                </a:schemeClr>
              </a:solidFill>
              <a:ln w="25400">
                <a:noFill/>
              </a:ln>
            </c:spPr>
            <c:extLst>
              <c:ext xmlns:c16="http://schemas.microsoft.com/office/drawing/2014/chart" uri="{C3380CC4-5D6E-409C-BE32-E72D297353CC}">
                <c16:uniqueId val="{00000000-EF55-42BF-962D-584CE46E215E}"/>
              </c:ext>
            </c:extLst>
          </c:dPt>
          <c:dPt>
            <c:idx val="1"/>
            <c:bubble3D val="0"/>
            <c:spPr>
              <a:solidFill>
                <a:schemeClr val="accent6">
                  <a:lumMod val="40000"/>
                  <a:lumOff val="60000"/>
                </a:schemeClr>
              </a:solidFill>
              <a:ln w="25400">
                <a:noFill/>
              </a:ln>
            </c:spPr>
            <c:extLst>
              <c:ext xmlns:c16="http://schemas.microsoft.com/office/drawing/2014/chart" uri="{C3380CC4-5D6E-409C-BE32-E72D297353CC}">
                <c16:uniqueId val="{00000001-EF55-42BF-962D-584CE46E215E}"/>
              </c:ext>
            </c:extLst>
          </c:dPt>
          <c:dPt>
            <c:idx val="2"/>
            <c:bubble3D val="0"/>
            <c:spPr>
              <a:solidFill>
                <a:schemeClr val="accent4">
                  <a:lumMod val="40000"/>
                  <a:lumOff val="60000"/>
                </a:schemeClr>
              </a:solidFill>
              <a:ln w="25400">
                <a:noFill/>
              </a:ln>
            </c:spPr>
            <c:extLst>
              <c:ext xmlns:c16="http://schemas.microsoft.com/office/drawing/2014/chart" uri="{C3380CC4-5D6E-409C-BE32-E72D297353CC}">
                <c16:uniqueId val="{00000002-EF55-42BF-962D-584CE46E215E}"/>
              </c:ext>
            </c:extLst>
          </c:dPt>
          <c:dPt>
            <c:idx val="3"/>
            <c:bubble3D val="0"/>
            <c:spPr>
              <a:solidFill>
                <a:schemeClr val="bg2">
                  <a:lumMod val="75000"/>
                </a:schemeClr>
              </a:solidFill>
              <a:ln w="25400">
                <a:noFill/>
              </a:ln>
            </c:spPr>
            <c:extLst>
              <c:ext xmlns:c16="http://schemas.microsoft.com/office/drawing/2014/chart" uri="{C3380CC4-5D6E-409C-BE32-E72D297353CC}">
                <c16:uniqueId val="{00000003-EF55-42BF-962D-584CE46E215E}"/>
              </c:ext>
            </c:extLst>
          </c:dPt>
          <c:dPt>
            <c:idx val="4"/>
            <c:bubble3D val="0"/>
            <c:spPr>
              <a:solidFill>
                <a:schemeClr val="tx2">
                  <a:lumMod val="40000"/>
                  <a:lumOff val="60000"/>
                </a:schemeClr>
              </a:solidFill>
              <a:ln w="25400">
                <a:noFill/>
              </a:ln>
            </c:spPr>
            <c:extLst>
              <c:ext xmlns:c16="http://schemas.microsoft.com/office/drawing/2014/chart" uri="{C3380CC4-5D6E-409C-BE32-E72D297353CC}">
                <c16:uniqueId val="{00000004-EF55-42BF-962D-584CE46E215E}"/>
              </c:ext>
            </c:extLst>
          </c:dPt>
          <c:dPt>
            <c:idx val="5"/>
            <c:bubble3D val="0"/>
            <c:spPr>
              <a:solidFill>
                <a:schemeClr val="bg1">
                  <a:lumMod val="85000"/>
                </a:schemeClr>
              </a:solidFill>
              <a:ln w="25400">
                <a:noFill/>
              </a:ln>
            </c:spPr>
            <c:extLst>
              <c:ext xmlns:c16="http://schemas.microsoft.com/office/drawing/2014/chart" uri="{C3380CC4-5D6E-409C-BE32-E72D297353CC}">
                <c16:uniqueId val="{00000005-EF55-42BF-962D-584CE46E215E}"/>
              </c:ext>
            </c:extLst>
          </c:dPt>
          <c:dPt>
            <c:idx val="6"/>
            <c:bubble3D val="0"/>
            <c:extLst>
              <c:ext xmlns:c16="http://schemas.microsoft.com/office/drawing/2014/chart" uri="{C3380CC4-5D6E-409C-BE32-E72D297353CC}">
                <c16:uniqueId val="{00000006-EF55-42BF-962D-584CE46E215E}"/>
              </c:ext>
            </c:extLst>
          </c:dPt>
          <c:dLbls>
            <c:dLbl>
              <c:idx val="0"/>
              <c:layout>
                <c:manualLayout>
                  <c:x val="0.11211211211211211"/>
                  <c:y val="-7.557354925775978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F55-42BF-962D-584CE46E215E}"/>
                </c:ext>
              </c:extLst>
            </c:dLbl>
            <c:dLbl>
              <c:idx val="1"/>
              <c:layout>
                <c:manualLayout>
                  <c:x val="0.14414414414414414"/>
                  <c:y val="-5.3981106612685558E-3"/>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F55-42BF-962D-584CE46E215E}"/>
                </c:ext>
              </c:extLst>
            </c:dLbl>
            <c:dLbl>
              <c:idx val="2"/>
              <c:layout>
                <c:manualLayout>
                  <c:x val="0.11811811811811812"/>
                  <c:y val="0.17813765182186245"/>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F55-42BF-962D-584CE46E215E}"/>
                </c:ext>
              </c:extLst>
            </c:dLbl>
            <c:dLbl>
              <c:idx val="3"/>
              <c:layout>
                <c:manualLayout>
                  <c:x val="-0.34834834834834832"/>
                  <c:y val="0.14035087719298245"/>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F55-42BF-962D-584CE46E215E}"/>
                </c:ext>
              </c:extLst>
            </c:dLbl>
            <c:dLbl>
              <c:idx val="4"/>
              <c:layout>
                <c:manualLayout>
                  <c:x val="-0.12012012012012012"/>
                  <c:y val="-5.3981106612685563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F55-42BF-962D-584CE46E215E}"/>
                </c:ext>
              </c:extLst>
            </c:dLbl>
            <c:dLbl>
              <c:idx val="5"/>
              <c:layout>
                <c:manualLayout>
                  <c:x val="-0.17017017017017022"/>
                  <c:y val="6.9622876087857442E-3"/>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F55-42BF-962D-584CE46E215E}"/>
                </c:ext>
              </c:extLst>
            </c:dLbl>
            <c:dLbl>
              <c:idx val="6"/>
              <c:layout>
                <c:manualLayout>
                  <c:x val="-0.12012012012012012"/>
                  <c:y val="-3.7786774628879888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F55-42BF-962D-584CE46E215E}"/>
                </c:ext>
              </c:extLst>
            </c:dLbl>
            <c:dLbl>
              <c:idx val="7"/>
              <c:delete val="1"/>
              <c:extLst>
                <c:ext xmlns:c15="http://schemas.microsoft.com/office/drawing/2012/chart" uri="{CE6537A1-D6FC-4f65-9D91-7224C49458BB}"/>
                <c:ext xmlns:c16="http://schemas.microsoft.com/office/drawing/2014/chart" uri="{C3380CC4-5D6E-409C-BE32-E72D297353CC}">
                  <c16:uniqueId val="{0000000D-3F5C-4A47-AE84-7AD75F52758E}"/>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'F25'!$A$12:$A$18</c:f>
              <c:strCache>
                <c:ptCount val="7"/>
                <c:pt idx="0">
                  <c:v>Eurosig</c:v>
                </c:pt>
                <c:pt idx="1">
                  <c:v>Sigal Uniqa Group Austria</c:v>
                </c:pt>
                <c:pt idx="2">
                  <c:v>Albsig</c:v>
                </c:pt>
                <c:pt idx="3">
                  <c:v>Sigma Interalbanian Vienna Insurance Group</c:v>
                </c:pt>
                <c:pt idx="4">
                  <c:v>Intersig Vienna Insurance Group</c:v>
                </c:pt>
                <c:pt idx="5">
                  <c:v>Insig</c:v>
                </c:pt>
                <c:pt idx="6">
                  <c:v>Ansig</c:v>
                </c:pt>
              </c:strCache>
            </c:strRef>
          </c:cat>
          <c:val>
            <c:numRef>
              <c:f>'F25'!$B$12:$B$18</c:f>
              <c:numCache>
                <c:formatCode>_-* #,##0_-;\-* #,##0_-;_-* "-"??_-;_-@_-</c:formatCode>
                <c:ptCount val="7"/>
                <c:pt idx="0">
                  <c:v>58484.696960000001</c:v>
                </c:pt>
                <c:pt idx="1">
                  <c:v>39396.534590000003</c:v>
                </c:pt>
                <c:pt idx="2">
                  <c:v>11781.22299</c:v>
                </c:pt>
                <c:pt idx="3">
                  <c:v>24218.115679999999</c:v>
                </c:pt>
                <c:pt idx="4">
                  <c:v>203596.09090000001</c:v>
                </c:pt>
                <c:pt idx="5">
                  <c:v>7820.99</c:v>
                </c:pt>
                <c:pt idx="6">
                  <c:v>9320.7416099999991</c:v>
                </c:pt>
              </c:numCache>
            </c:numRef>
          </c:val>
          <c:extLst>
            <c:ext xmlns:c16="http://schemas.microsoft.com/office/drawing/2014/chart" uri="{C3380CC4-5D6E-409C-BE32-E72D297353CC}">
              <c16:uniqueId val="{00000007-EF55-42BF-962D-584CE46E215E}"/>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1155" r="0.75000000000001155" t="1" header="0.5" footer="0.5"/>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3310813541567863"/>
          <c:y val="0.28112560054907348"/>
          <c:w val="0.39358140570679362"/>
          <c:h val="0.45381704088636143"/>
        </c:manualLayout>
      </c:layout>
      <c:pie3DChart>
        <c:varyColors val="1"/>
        <c:ser>
          <c:idx val="0"/>
          <c:order val="0"/>
          <c:spPr>
            <a:gradFill rotWithShape="0">
              <a:gsLst>
                <a:gs pos="0">
                  <a:srgbClr val="800000"/>
                </a:gs>
                <a:gs pos="100000">
                  <a:srgbClr val="C0C0C0"/>
                </a:gs>
              </a:gsLst>
              <a:lin ang="5400000" scaled="1"/>
            </a:gradFill>
            <a:ln w="25400">
              <a:noFill/>
            </a:ln>
          </c:spPr>
          <c:explosion val="10"/>
          <c:dPt>
            <c:idx val="0"/>
            <c:bubble3D val="0"/>
            <c:extLst>
              <c:ext xmlns:c16="http://schemas.microsoft.com/office/drawing/2014/chart" uri="{C3380CC4-5D6E-409C-BE32-E72D297353CC}">
                <c16:uniqueId val="{00000000-3136-4011-9812-7A6CFEB6FEEA}"/>
              </c:ext>
            </c:extLst>
          </c:dPt>
          <c:dPt>
            <c:idx val="1"/>
            <c:bubble3D val="0"/>
            <c:extLst>
              <c:ext xmlns:c16="http://schemas.microsoft.com/office/drawing/2014/chart" uri="{C3380CC4-5D6E-409C-BE32-E72D297353CC}">
                <c16:uniqueId val="{00000001-3136-4011-9812-7A6CFEB6FEEA}"/>
              </c:ext>
            </c:extLst>
          </c:dPt>
          <c:dPt>
            <c:idx val="2"/>
            <c:bubble3D val="0"/>
            <c:extLst>
              <c:ext xmlns:c16="http://schemas.microsoft.com/office/drawing/2014/chart" uri="{C3380CC4-5D6E-409C-BE32-E72D297353CC}">
                <c16:uniqueId val="{00000002-3136-4011-9812-7A6CFEB6FEEA}"/>
              </c:ext>
            </c:extLst>
          </c:dPt>
          <c:dPt>
            <c:idx val="3"/>
            <c:bubble3D val="0"/>
            <c:extLst>
              <c:ext xmlns:c16="http://schemas.microsoft.com/office/drawing/2014/chart" uri="{C3380CC4-5D6E-409C-BE32-E72D297353CC}">
                <c16:uniqueId val="{00000003-3136-4011-9812-7A6CFEB6FEEA}"/>
              </c:ext>
            </c:extLst>
          </c:dPt>
          <c:dLbls>
            <c:dLbl>
              <c:idx val="0"/>
              <c:layout>
                <c:manualLayout>
                  <c:x val="3.8879359634076696E-2"/>
                  <c:y val="-8.888888888888976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136-4011-9812-7A6CFEB6FEEA}"/>
                </c:ext>
              </c:extLst>
            </c:dLbl>
            <c:dLbl>
              <c:idx val="1"/>
              <c:layout>
                <c:manualLayout>
                  <c:x val="2.9731275014294848E-2"/>
                  <c:y val="9.876543209876888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136-4011-9812-7A6CFEB6FEEA}"/>
                </c:ext>
              </c:extLst>
            </c:dLbl>
            <c:dLbl>
              <c:idx val="2"/>
              <c:layout>
                <c:manualLayout>
                  <c:x val="-4.8027444253859353E-2"/>
                  <c:y val="6.419714202391359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136-4011-9812-7A6CFEB6FEEA}"/>
                </c:ext>
              </c:extLst>
            </c:dLbl>
            <c:dLbl>
              <c:idx val="3"/>
              <c:layout>
                <c:manualLayout>
                  <c:x val="-7.3184676958262113E-2"/>
                  <c:y val="-9.876543209876879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136-4011-9812-7A6CFEB6FEEA}"/>
                </c:ext>
              </c:extLst>
            </c:dLbl>
            <c:dLbl>
              <c:idx val="4"/>
              <c:layout>
                <c:manualLayout>
                  <c:x val="0"/>
                  <c:y val="-8.888888888888976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136-4011-9812-7A6CFEB6FEEA}"/>
                </c:ext>
              </c:extLst>
            </c:dLbl>
            <c:dLbl>
              <c:idx val="7"/>
              <c:delete val="1"/>
              <c:extLst>
                <c:ext xmlns:c15="http://schemas.microsoft.com/office/drawing/2012/chart" uri="{CE6537A1-D6FC-4f65-9D91-7224C49458BB}"/>
                <c:ext xmlns:c16="http://schemas.microsoft.com/office/drawing/2014/chart" uri="{C3380CC4-5D6E-409C-BE32-E72D297353CC}">
                  <c16:uniqueId val="{00000005-3136-4011-9812-7A6CFEB6FEEA}"/>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'F25'!$A$12:$A$14</c:f>
              <c:strCache>
                <c:ptCount val="3"/>
                <c:pt idx="0">
                  <c:v>Eurosig</c:v>
                </c:pt>
                <c:pt idx="1">
                  <c:v>Sigal Uniqa Group Austria</c:v>
                </c:pt>
                <c:pt idx="2">
                  <c:v>Albsig</c:v>
                </c:pt>
              </c:strCache>
            </c:strRef>
          </c:cat>
          <c:val>
            <c:numRef>
              <c:f>'F25'!$C$12:$C$14</c:f>
              <c:numCache>
                <c:formatCode>_-* #,##0_-;\-* #,##0_-;_-* "-"??_-;_-@_-</c:formatCode>
                <c:ptCount val="3"/>
                <c:pt idx="0">
                  <c:v>73403.703200000004</c:v>
                </c:pt>
                <c:pt idx="1">
                  <c:v>49172.185409999998</c:v>
                </c:pt>
                <c:pt idx="2">
                  <c:v>13153.085660000001</c:v>
                </c:pt>
              </c:numCache>
            </c:numRef>
          </c:val>
          <c:extLst>
            <c:ext xmlns:c16="http://schemas.microsoft.com/office/drawing/2014/chart" uri="{C3380CC4-5D6E-409C-BE32-E72D297353CC}">
              <c16:uniqueId val="{00000006-3136-4011-9812-7A6CFEB6FEE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c:pageMargins b="0.75000000000001132" l="0.70000000000000062" r="0.70000000000000062" t="0.75000000000001132" header="0.30000000000000032" footer="0.30000000000000032"/>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111220968785862"/>
          <c:y val="9.0988233212421485E-2"/>
          <c:w val="0.35801827343442888"/>
          <c:h val="0.93169322338644678"/>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3">
                  <a:lumMod val="40000"/>
                  <a:lumOff val="60000"/>
                </a:schemeClr>
              </a:solidFill>
              <a:ln w="25400">
                <a:noFill/>
              </a:ln>
            </c:spPr>
            <c:extLst>
              <c:ext xmlns:c16="http://schemas.microsoft.com/office/drawing/2014/chart" uri="{C3380CC4-5D6E-409C-BE32-E72D297353CC}">
                <c16:uniqueId val="{00000000-F3F7-48ED-AEA1-48F3C5A73153}"/>
              </c:ext>
            </c:extLst>
          </c:dPt>
          <c:dPt>
            <c:idx val="1"/>
            <c:bubble3D val="0"/>
            <c:spPr>
              <a:solidFill>
                <a:schemeClr val="accent5">
                  <a:lumMod val="40000"/>
                  <a:lumOff val="60000"/>
                </a:schemeClr>
              </a:solidFill>
              <a:ln w="25400">
                <a:noFill/>
              </a:ln>
            </c:spPr>
            <c:extLst>
              <c:ext xmlns:c16="http://schemas.microsoft.com/office/drawing/2014/chart" uri="{C3380CC4-5D6E-409C-BE32-E72D297353CC}">
                <c16:uniqueId val="{00000001-F3F7-48ED-AEA1-48F3C5A73153}"/>
              </c:ext>
            </c:extLst>
          </c:dPt>
          <c:dPt>
            <c:idx val="2"/>
            <c:bubble3D val="0"/>
            <c:spPr>
              <a:solidFill>
                <a:schemeClr val="accent4">
                  <a:lumMod val="40000"/>
                  <a:lumOff val="60000"/>
                </a:schemeClr>
              </a:solidFill>
              <a:ln w="25400">
                <a:noFill/>
              </a:ln>
            </c:spPr>
            <c:extLst>
              <c:ext xmlns:c16="http://schemas.microsoft.com/office/drawing/2014/chart" uri="{C3380CC4-5D6E-409C-BE32-E72D297353CC}">
                <c16:uniqueId val="{00000002-F3F7-48ED-AEA1-48F3C5A73153}"/>
              </c:ext>
            </c:extLst>
          </c:dPt>
          <c:dPt>
            <c:idx val="3"/>
            <c:bubble3D val="0"/>
            <c:spPr>
              <a:solidFill>
                <a:schemeClr val="accent2">
                  <a:lumMod val="40000"/>
                  <a:lumOff val="60000"/>
                </a:schemeClr>
              </a:solidFill>
              <a:ln w="25400">
                <a:noFill/>
              </a:ln>
            </c:spPr>
            <c:extLst>
              <c:ext xmlns:c16="http://schemas.microsoft.com/office/drawing/2014/chart" uri="{C3380CC4-5D6E-409C-BE32-E72D297353CC}">
                <c16:uniqueId val="{00000003-F3F7-48ED-AEA1-48F3C5A73153}"/>
              </c:ext>
            </c:extLst>
          </c:dPt>
          <c:dPt>
            <c:idx val="4"/>
            <c:bubble3D val="0"/>
            <c:spPr>
              <a:solidFill>
                <a:schemeClr val="accent1">
                  <a:lumMod val="40000"/>
                  <a:lumOff val="60000"/>
                </a:schemeClr>
              </a:solidFill>
              <a:ln w="25400">
                <a:noFill/>
              </a:ln>
            </c:spPr>
            <c:extLst>
              <c:ext xmlns:c16="http://schemas.microsoft.com/office/drawing/2014/chart" uri="{C3380CC4-5D6E-409C-BE32-E72D297353CC}">
                <c16:uniqueId val="{00000004-F3F7-48ED-AEA1-48F3C5A73153}"/>
              </c:ext>
            </c:extLst>
          </c:dPt>
          <c:dPt>
            <c:idx val="5"/>
            <c:bubble3D val="0"/>
            <c:spPr>
              <a:solidFill>
                <a:schemeClr val="bg1">
                  <a:lumMod val="85000"/>
                </a:schemeClr>
              </a:solidFill>
              <a:ln w="25400">
                <a:noFill/>
              </a:ln>
            </c:spPr>
            <c:extLst>
              <c:ext xmlns:c16="http://schemas.microsoft.com/office/drawing/2014/chart" uri="{C3380CC4-5D6E-409C-BE32-E72D297353CC}">
                <c16:uniqueId val="{00000005-F3F7-48ED-AEA1-48F3C5A73153}"/>
              </c:ext>
            </c:extLst>
          </c:dPt>
          <c:dPt>
            <c:idx val="6"/>
            <c:bubble3D val="0"/>
            <c:extLst>
              <c:ext xmlns:c16="http://schemas.microsoft.com/office/drawing/2014/chart" uri="{C3380CC4-5D6E-409C-BE32-E72D297353CC}">
                <c16:uniqueId val="{00000006-F3F7-48ED-AEA1-48F3C5A73153}"/>
              </c:ext>
            </c:extLst>
          </c:dPt>
          <c:dLbls>
            <c:dLbl>
              <c:idx val="0"/>
              <c:layout>
                <c:manualLayout>
                  <c:x val="0.13111447302067575"/>
                  <c:y val="-0.1198501872659176"/>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3F7-48ED-AEA1-48F3C5A73153}"/>
                </c:ext>
              </c:extLst>
            </c:dLbl>
            <c:dLbl>
              <c:idx val="1"/>
              <c:layout>
                <c:manualLayout>
                  <c:x val="-6.8582955118507316E-2"/>
                  <c:y val="0.1198501872659176"/>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3F7-48ED-AEA1-48F3C5A73153}"/>
                </c:ext>
              </c:extLst>
            </c:dLbl>
            <c:dLbl>
              <c:idx val="2"/>
              <c:layout>
                <c:manualLayout>
                  <c:x val="-0.21583459404942007"/>
                  <c:y val="0.14481897627965043"/>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3F7-48ED-AEA1-48F3C5A73153}"/>
                </c:ext>
              </c:extLst>
            </c:dLbl>
            <c:dLbl>
              <c:idx val="3"/>
              <c:layout>
                <c:manualLayout>
                  <c:x val="-0.2037317196167423"/>
                  <c:y val="7.9900124843945097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3F7-48ED-AEA1-48F3C5A73153}"/>
                </c:ext>
              </c:extLst>
            </c:dLbl>
            <c:dLbl>
              <c:idx val="4"/>
              <c:layout>
                <c:manualLayout>
                  <c:x val="-0.18154311649016641"/>
                  <c:y val="-4.9937578027465665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3F7-48ED-AEA1-48F3C5A73153}"/>
                </c:ext>
              </c:extLst>
            </c:dLbl>
            <c:dLbl>
              <c:idx val="5"/>
              <c:layout>
                <c:manualLayout>
                  <c:x val="-8.2702975289964772E-2"/>
                  <c:y val="-9.5295840828885148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3F7-48ED-AEA1-48F3C5A73153}"/>
                </c:ext>
              </c:extLst>
            </c:dLbl>
            <c:dLbl>
              <c:idx val="6"/>
              <c:layout>
                <c:manualLayout>
                  <c:x val="3.2274331820474032E-2"/>
                  <c:y val="-8.1412407718698079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3F7-48ED-AEA1-48F3C5A73153}"/>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'F25'!$A$12:$A$18</c:f>
              <c:strCache>
                <c:ptCount val="7"/>
                <c:pt idx="0">
                  <c:v>Eurosig</c:v>
                </c:pt>
                <c:pt idx="1">
                  <c:v>Sigal Uniqa Group Austria</c:v>
                </c:pt>
                <c:pt idx="2">
                  <c:v>Albsig</c:v>
                </c:pt>
                <c:pt idx="3">
                  <c:v>Sigma Interalbanian Vienna Insurance Group</c:v>
                </c:pt>
                <c:pt idx="4">
                  <c:v>Intersig Vienna Insurance Group</c:v>
                </c:pt>
                <c:pt idx="5">
                  <c:v>Insig</c:v>
                </c:pt>
                <c:pt idx="6">
                  <c:v>Ansig</c:v>
                </c:pt>
              </c:strCache>
            </c:strRef>
          </c:cat>
          <c:val>
            <c:numRef>
              <c:f>'F25'!$C$12:$C$18</c:f>
              <c:numCache>
                <c:formatCode>_-* #,##0_-;\-* #,##0_-;_-* "-"??_-;_-@_-</c:formatCode>
                <c:ptCount val="7"/>
                <c:pt idx="0">
                  <c:v>73403.703200000004</c:v>
                </c:pt>
                <c:pt idx="1">
                  <c:v>49172.185409999998</c:v>
                </c:pt>
                <c:pt idx="2">
                  <c:v>13153.085660000001</c:v>
                </c:pt>
                <c:pt idx="3">
                  <c:v>12778.42272</c:v>
                </c:pt>
                <c:pt idx="4">
                  <c:v>12292.138269999999</c:v>
                </c:pt>
                <c:pt idx="5">
                  <c:v>8878.0342700000001</c:v>
                </c:pt>
                <c:pt idx="6">
                  <c:v>6989.9159800000007</c:v>
                </c:pt>
              </c:numCache>
            </c:numRef>
          </c:val>
          <c:extLst>
            <c:ext xmlns:c16="http://schemas.microsoft.com/office/drawing/2014/chart" uri="{C3380CC4-5D6E-409C-BE32-E72D297353CC}">
              <c16:uniqueId val="{00000007-F3F7-48ED-AEA1-48F3C5A73153}"/>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c:pageMargins b="0.75000000000001132" l="0.70000000000000062" r="0.70000000000000062" t="0.75000000000001132" header="0.30000000000000032" footer="0.30000000000000032"/>
    <c:pageSetup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816828032447616"/>
          <c:y val="0.13171434820647418"/>
          <c:w val="0.30463195121757819"/>
          <c:h val="0.89629489647127458"/>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61E0-41D4-BEE8-3B2CFE507A3B}"/>
              </c:ext>
            </c:extLst>
          </c:dPt>
          <c:dPt>
            <c:idx val="1"/>
            <c:bubble3D val="0"/>
            <c:spPr>
              <a:solidFill>
                <a:schemeClr val="accent2">
                  <a:lumMod val="40000"/>
                  <a:lumOff val="60000"/>
                </a:schemeClr>
              </a:solidFill>
              <a:ln w="25400">
                <a:noFill/>
              </a:ln>
            </c:spPr>
            <c:extLst>
              <c:ext xmlns:c16="http://schemas.microsoft.com/office/drawing/2014/chart" uri="{C3380CC4-5D6E-409C-BE32-E72D297353CC}">
                <c16:uniqueId val="{00000001-61E0-41D4-BEE8-3B2CFE507A3B}"/>
              </c:ext>
            </c:extLst>
          </c:dPt>
          <c:dPt>
            <c:idx val="2"/>
            <c:bubble3D val="0"/>
            <c:spPr>
              <a:solidFill>
                <a:schemeClr val="accent1">
                  <a:lumMod val="40000"/>
                  <a:lumOff val="60000"/>
                </a:schemeClr>
              </a:solidFill>
              <a:ln w="25400">
                <a:noFill/>
              </a:ln>
            </c:spPr>
            <c:extLst>
              <c:ext xmlns:c16="http://schemas.microsoft.com/office/drawing/2014/chart" uri="{C3380CC4-5D6E-409C-BE32-E72D297353CC}">
                <c16:uniqueId val="{00000002-61E0-41D4-BEE8-3B2CFE507A3B}"/>
              </c:ext>
            </c:extLst>
          </c:dPt>
          <c:dPt>
            <c:idx val="3"/>
            <c:bubble3D val="0"/>
            <c:spPr>
              <a:solidFill>
                <a:schemeClr val="accent6">
                  <a:lumMod val="60000"/>
                  <a:lumOff val="40000"/>
                </a:schemeClr>
              </a:solidFill>
              <a:ln w="25400">
                <a:noFill/>
              </a:ln>
            </c:spPr>
            <c:extLst>
              <c:ext xmlns:c16="http://schemas.microsoft.com/office/drawing/2014/chart" uri="{C3380CC4-5D6E-409C-BE32-E72D297353CC}">
                <c16:uniqueId val="{00000003-61E0-41D4-BEE8-3B2CFE507A3B}"/>
              </c:ext>
            </c:extLst>
          </c:dPt>
          <c:dPt>
            <c:idx val="4"/>
            <c:bubble3D val="0"/>
            <c:spPr>
              <a:solidFill>
                <a:schemeClr val="accent5">
                  <a:lumMod val="40000"/>
                  <a:lumOff val="60000"/>
                </a:schemeClr>
              </a:solidFill>
              <a:ln w="25400">
                <a:noFill/>
              </a:ln>
            </c:spPr>
            <c:extLst>
              <c:ext xmlns:c16="http://schemas.microsoft.com/office/drawing/2014/chart" uri="{C3380CC4-5D6E-409C-BE32-E72D297353CC}">
                <c16:uniqueId val="{00000004-61E0-41D4-BEE8-3B2CFE507A3B}"/>
              </c:ext>
            </c:extLst>
          </c:dPt>
          <c:dPt>
            <c:idx val="5"/>
            <c:bubble3D val="0"/>
            <c:spPr>
              <a:solidFill>
                <a:schemeClr val="bg1">
                  <a:lumMod val="85000"/>
                </a:schemeClr>
              </a:solidFill>
              <a:ln w="25400">
                <a:noFill/>
              </a:ln>
            </c:spPr>
            <c:extLst>
              <c:ext xmlns:c16="http://schemas.microsoft.com/office/drawing/2014/chart" uri="{C3380CC4-5D6E-409C-BE32-E72D297353CC}">
                <c16:uniqueId val="{00000005-61E0-41D4-BEE8-3B2CFE507A3B}"/>
              </c:ext>
            </c:extLst>
          </c:dPt>
          <c:dPt>
            <c:idx val="6"/>
            <c:bubble3D val="0"/>
            <c:spPr>
              <a:solidFill>
                <a:schemeClr val="bg2">
                  <a:lumMod val="75000"/>
                </a:schemeClr>
              </a:solidFill>
              <a:ln w="25400">
                <a:noFill/>
              </a:ln>
            </c:spPr>
            <c:extLst>
              <c:ext xmlns:c16="http://schemas.microsoft.com/office/drawing/2014/chart" uri="{C3380CC4-5D6E-409C-BE32-E72D297353CC}">
                <c16:uniqueId val="{00000006-61E0-41D4-BEE8-3B2CFE507A3B}"/>
              </c:ext>
            </c:extLst>
          </c:dPt>
          <c:dPt>
            <c:idx val="7"/>
            <c:bubble3D val="0"/>
            <c:spPr>
              <a:solidFill>
                <a:schemeClr val="accent3">
                  <a:lumMod val="40000"/>
                  <a:lumOff val="60000"/>
                </a:schemeClr>
              </a:solidFill>
              <a:ln w="25400">
                <a:noFill/>
              </a:ln>
            </c:spPr>
            <c:extLst>
              <c:ext xmlns:c16="http://schemas.microsoft.com/office/drawing/2014/chart" uri="{C3380CC4-5D6E-409C-BE32-E72D297353CC}">
                <c16:uniqueId val="{00000007-61E0-41D4-BEE8-3B2CFE507A3B}"/>
              </c:ext>
            </c:extLst>
          </c:dPt>
          <c:dLbls>
            <c:dLbl>
              <c:idx val="0"/>
              <c:layout>
                <c:manualLayout>
                  <c:x val="0.12897098587752059"/>
                  <c:y val="-5.311329833770778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1E0-41D4-BEE8-3B2CFE507A3B}"/>
                </c:ext>
              </c:extLst>
            </c:dLbl>
            <c:dLbl>
              <c:idx val="1"/>
              <c:layout>
                <c:manualLayout>
                  <c:x val="0.2123715386640499"/>
                  <c:y val="4.643517920915623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1E0-41D4-BEE8-3B2CFE507A3B}"/>
                </c:ext>
              </c:extLst>
            </c:dLbl>
            <c:dLbl>
              <c:idx val="2"/>
              <c:layout>
                <c:manualLayout>
                  <c:x val="-0.16434897765438894"/>
                  <c:y val="0.272517533668947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1E0-41D4-BEE8-3B2CFE507A3B}"/>
                </c:ext>
              </c:extLst>
            </c:dLbl>
            <c:dLbl>
              <c:idx val="3"/>
              <c:layout>
                <c:manualLayout>
                  <c:x val="-0.2628927235159435"/>
                  <c:y val="0.1871700873456390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1E0-41D4-BEE8-3B2CFE507A3B}"/>
                </c:ext>
              </c:extLst>
            </c:dLbl>
            <c:dLbl>
              <c:idx val="4"/>
              <c:layout>
                <c:manualLayout>
                  <c:x val="-0.18603419253444384"/>
                  <c:y val="0.1124882750311948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1E0-41D4-BEE8-3B2CFE507A3B}"/>
                </c:ext>
              </c:extLst>
            </c:dLbl>
            <c:dLbl>
              <c:idx val="5"/>
              <c:layout>
                <c:manualLayout>
                  <c:x val="-0.18207947410828965"/>
                  <c:y val="-7.425971343745965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1E0-41D4-BEE8-3B2CFE507A3B}"/>
                </c:ext>
              </c:extLst>
            </c:dLbl>
            <c:dLbl>
              <c:idx val="6"/>
              <c:layout>
                <c:manualLayout>
                  <c:x val="-8.43389257193915E-2"/>
                  <c:y val="-0.1213902155673163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1E0-41D4-BEE8-3B2CFE507A3B}"/>
                </c:ext>
              </c:extLst>
            </c:dLbl>
            <c:dLbl>
              <c:idx val="7"/>
              <c:layout>
                <c:manualLayout>
                  <c:x val="0.10646113344593255"/>
                  <c:y val="-0.1007779392382819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1E0-41D4-BEE8-3B2CFE507A3B}"/>
                </c:ext>
              </c:extLst>
            </c:dLbl>
            <c:dLbl>
              <c:idx val="8"/>
              <c:layout>
                <c:manualLayout>
                  <c:x val="4.0339702760084667E-2"/>
                  <c:y val="-0.136296296296297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1E0-41D4-BEE8-3B2CFE507A3B}"/>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'F26'!$A$12:$A$19</c:f>
              <c:strCache>
                <c:ptCount val="8"/>
                <c:pt idx="0">
                  <c:v>Albsig</c:v>
                </c:pt>
                <c:pt idx="1">
                  <c:v>Sigal Uniqa Group Austria</c:v>
                </c:pt>
                <c:pt idx="2">
                  <c:v>Sigma Interalbanian Vienna Insurance Group</c:v>
                </c:pt>
                <c:pt idx="3">
                  <c:v>Eurosig</c:v>
                </c:pt>
                <c:pt idx="4">
                  <c:v>Intersig Vienna Insurance Group</c:v>
                </c:pt>
                <c:pt idx="5">
                  <c:v>Atlantik </c:v>
                </c:pt>
                <c:pt idx="6">
                  <c:v>Insig</c:v>
                </c:pt>
                <c:pt idx="7">
                  <c:v>Ansig</c:v>
                </c:pt>
              </c:strCache>
            </c:strRef>
          </c:cat>
          <c:val>
            <c:numRef>
              <c:f>'F26'!$B$12:$B$19</c:f>
              <c:numCache>
                <c:formatCode>_-* #,##0_-;\-* #,##0_-;_-* "-"??_-;_-@_-</c:formatCode>
                <c:ptCount val="8"/>
                <c:pt idx="0">
                  <c:v>240663.11265000002</c:v>
                </c:pt>
                <c:pt idx="1">
                  <c:v>237274.05665999997</c:v>
                </c:pt>
                <c:pt idx="2">
                  <c:v>133588.34336999999</c:v>
                </c:pt>
                <c:pt idx="3">
                  <c:v>61755.989509999999</c:v>
                </c:pt>
                <c:pt idx="4">
                  <c:v>37515.316279999999</c:v>
                </c:pt>
                <c:pt idx="5">
                  <c:v>59837.674939999997</c:v>
                </c:pt>
                <c:pt idx="6">
                  <c:v>15931.11133</c:v>
                </c:pt>
                <c:pt idx="7">
                  <c:v>11193.33833</c:v>
                </c:pt>
              </c:numCache>
            </c:numRef>
          </c:val>
          <c:extLst>
            <c:ext xmlns:c16="http://schemas.microsoft.com/office/drawing/2014/chart" uri="{C3380CC4-5D6E-409C-BE32-E72D297353CC}">
              <c16:uniqueId val="{00000009-61E0-41D4-BEE8-3B2CFE507A3B}"/>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portrait"/>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53802513816208"/>
          <c:y val="0.17676727909011375"/>
          <c:w val="0.32298136645962727"/>
          <c:h val="0.78787878787878773"/>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2">
                  <a:lumMod val="40000"/>
                  <a:lumOff val="60000"/>
                </a:schemeClr>
              </a:solidFill>
              <a:ln w="25400">
                <a:noFill/>
              </a:ln>
            </c:spPr>
            <c:extLst>
              <c:ext xmlns:c16="http://schemas.microsoft.com/office/drawing/2014/chart" uri="{C3380CC4-5D6E-409C-BE32-E72D297353CC}">
                <c16:uniqueId val="{00000000-7670-40DF-AD0B-AAE88E3D22EC}"/>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1-7670-40DF-AD0B-AAE88E3D22EC}"/>
              </c:ext>
            </c:extLst>
          </c:dPt>
          <c:dPt>
            <c:idx val="2"/>
            <c:bubble3D val="0"/>
            <c:spPr>
              <a:solidFill>
                <a:schemeClr val="tx2">
                  <a:lumMod val="40000"/>
                  <a:lumOff val="60000"/>
                </a:schemeClr>
              </a:solidFill>
              <a:ln w="25400">
                <a:noFill/>
              </a:ln>
            </c:spPr>
            <c:extLst>
              <c:ext xmlns:c16="http://schemas.microsoft.com/office/drawing/2014/chart" uri="{C3380CC4-5D6E-409C-BE32-E72D297353CC}">
                <c16:uniqueId val="{00000002-7670-40DF-AD0B-AAE88E3D22EC}"/>
              </c:ext>
            </c:extLst>
          </c:dPt>
          <c:dPt>
            <c:idx val="3"/>
            <c:bubble3D val="0"/>
            <c:spPr>
              <a:solidFill>
                <a:schemeClr val="accent3">
                  <a:lumMod val="40000"/>
                  <a:lumOff val="60000"/>
                </a:schemeClr>
              </a:solidFill>
              <a:ln w="25400">
                <a:noFill/>
              </a:ln>
            </c:spPr>
            <c:extLst>
              <c:ext xmlns:c16="http://schemas.microsoft.com/office/drawing/2014/chart" uri="{C3380CC4-5D6E-409C-BE32-E72D297353CC}">
                <c16:uniqueId val="{00000003-7670-40DF-AD0B-AAE88E3D22EC}"/>
              </c:ext>
            </c:extLst>
          </c:dPt>
          <c:dPt>
            <c:idx val="4"/>
            <c:bubble3D val="0"/>
            <c:spPr>
              <a:solidFill>
                <a:schemeClr val="bg1">
                  <a:lumMod val="85000"/>
                </a:schemeClr>
              </a:solidFill>
              <a:ln w="25400">
                <a:noFill/>
              </a:ln>
            </c:spPr>
            <c:extLst>
              <c:ext xmlns:c16="http://schemas.microsoft.com/office/drawing/2014/chart" uri="{C3380CC4-5D6E-409C-BE32-E72D297353CC}">
                <c16:uniqueId val="{00000004-7670-40DF-AD0B-AAE88E3D22EC}"/>
              </c:ext>
            </c:extLst>
          </c:dPt>
          <c:dPt>
            <c:idx val="5"/>
            <c:bubble3D val="0"/>
            <c:spPr>
              <a:solidFill>
                <a:schemeClr val="accent6">
                  <a:lumMod val="40000"/>
                  <a:lumOff val="60000"/>
                </a:schemeClr>
              </a:solidFill>
              <a:ln w="25400">
                <a:noFill/>
              </a:ln>
            </c:spPr>
            <c:extLst>
              <c:ext xmlns:c16="http://schemas.microsoft.com/office/drawing/2014/chart" uri="{C3380CC4-5D6E-409C-BE32-E72D297353CC}">
                <c16:uniqueId val="{00000005-7670-40DF-AD0B-AAE88E3D22EC}"/>
              </c:ext>
            </c:extLst>
          </c:dPt>
          <c:dPt>
            <c:idx val="6"/>
            <c:bubble3D val="0"/>
            <c:spPr>
              <a:solidFill>
                <a:schemeClr val="bg2">
                  <a:lumMod val="75000"/>
                </a:schemeClr>
              </a:solidFill>
              <a:ln w="25400">
                <a:noFill/>
              </a:ln>
            </c:spPr>
            <c:extLst>
              <c:ext xmlns:c16="http://schemas.microsoft.com/office/drawing/2014/chart" uri="{C3380CC4-5D6E-409C-BE32-E72D297353CC}">
                <c16:uniqueId val="{00000006-7670-40DF-AD0B-AAE88E3D22EC}"/>
              </c:ext>
            </c:extLst>
          </c:dPt>
          <c:dPt>
            <c:idx val="7"/>
            <c:bubble3D val="0"/>
            <c:spPr>
              <a:solidFill>
                <a:schemeClr val="accent5">
                  <a:lumMod val="40000"/>
                  <a:lumOff val="60000"/>
                </a:schemeClr>
              </a:solidFill>
              <a:ln w="25400">
                <a:noFill/>
              </a:ln>
            </c:spPr>
            <c:extLst>
              <c:ext xmlns:c16="http://schemas.microsoft.com/office/drawing/2014/chart" uri="{C3380CC4-5D6E-409C-BE32-E72D297353CC}">
                <c16:uniqueId val="{00000007-7670-40DF-AD0B-AAE88E3D22EC}"/>
              </c:ext>
            </c:extLst>
          </c:dPt>
          <c:dLbls>
            <c:dLbl>
              <c:idx val="0"/>
              <c:layout>
                <c:manualLayout>
                  <c:x val="0.10510914396569994"/>
                  <c:y val="-7.0074763381849994E-2"/>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670-40DF-AD0B-AAE88E3D22EC}"/>
                </c:ext>
              </c:extLst>
            </c:dLbl>
            <c:dLbl>
              <c:idx val="1"/>
              <c:layout>
                <c:manualLayout>
                  <c:x val="0.19625894589263299"/>
                  <c:y val="7.5289111588324187E-2"/>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670-40DF-AD0B-AAE88E3D22EC}"/>
                </c:ext>
              </c:extLst>
            </c:dLbl>
            <c:dLbl>
              <c:idx val="2"/>
              <c:layout>
                <c:manualLayout>
                  <c:x val="-0.15312955445786669"/>
                  <c:y val="0.19518014793605346"/>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670-40DF-AD0B-AAE88E3D22EC}"/>
                </c:ext>
              </c:extLst>
            </c:dLbl>
            <c:dLbl>
              <c:idx val="3"/>
              <c:layout>
                <c:manualLayout>
                  <c:x val="-0.17392820462659558"/>
                  <c:y val="0.12584506482144281"/>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670-40DF-AD0B-AAE88E3D22EC}"/>
                </c:ext>
              </c:extLst>
            </c:dLbl>
            <c:dLbl>
              <c:idx val="4"/>
              <c:layout>
                <c:manualLayout>
                  <c:x val="-0.20729397955690321"/>
                  <c:y val="2.0216734271852381E-2"/>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670-40DF-AD0B-AAE88E3D22EC}"/>
                </c:ext>
              </c:extLst>
            </c:dLbl>
            <c:dLbl>
              <c:idx val="5"/>
              <c:layout>
                <c:manualLayout>
                  <c:x val="-0.12986713617319579"/>
                  <c:y val="-0.12508033086773243"/>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670-40DF-AD0B-AAE88E3D22EC}"/>
                </c:ext>
              </c:extLst>
            </c:dLbl>
            <c:dLbl>
              <c:idx val="6"/>
              <c:layout>
                <c:manualLayout>
                  <c:x val="-7.765768409383686E-3"/>
                  <c:y val="-0.16060168615286727"/>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670-40DF-AD0B-AAE88E3D22EC}"/>
                </c:ext>
              </c:extLst>
            </c:dLbl>
            <c:dLbl>
              <c:idx val="7"/>
              <c:layout>
                <c:manualLayout>
                  <c:x val="9.1708808138113176E-2"/>
                  <c:y val="-0.13336872663644317"/>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670-40DF-AD0B-AAE88E3D22EC}"/>
                </c:ext>
              </c:extLst>
            </c:dLbl>
            <c:dLbl>
              <c:idx val="8"/>
              <c:layout>
                <c:manualLayout>
                  <c:x val="1.9672131147541093E-2"/>
                  <c:y val="-0.11290322580645162"/>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7670-40DF-AD0B-AAE88E3D22EC}"/>
                </c:ext>
              </c:extLst>
            </c:dLbl>
            <c:numFmt formatCode="0.00%" sourceLinked="0"/>
            <c:spPr>
              <a:solidFill>
                <a:srgbClr val="FFFFFF"/>
              </a:solidFill>
              <a:ln w="25400">
                <a:noFill/>
              </a:ln>
            </c:spPr>
            <c:txPr>
              <a:bodyPr wrap="square" lIns="38100" tIns="19050" rIns="38100" bIns="19050" anchor="ctr">
                <a:spAutoFit/>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'F26'!$A$12:$A$19</c:f>
              <c:strCache>
                <c:ptCount val="8"/>
                <c:pt idx="0">
                  <c:v>Albsig</c:v>
                </c:pt>
                <c:pt idx="1">
                  <c:v>Sigal Uniqa Group Austria</c:v>
                </c:pt>
                <c:pt idx="2">
                  <c:v>Sigma Interalbanian Vienna Insurance Group</c:v>
                </c:pt>
                <c:pt idx="3">
                  <c:v>Eurosig</c:v>
                </c:pt>
                <c:pt idx="4">
                  <c:v>Intersig Vienna Insurance Group</c:v>
                </c:pt>
                <c:pt idx="5">
                  <c:v>Atlantik </c:v>
                </c:pt>
                <c:pt idx="6">
                  <c:v>Insig</c:v>
                </c:pt>
                <c:pt idx="7">
                  <c:v>Ansig</c:v>
                </c:pt>
              </c:strCache>
            </c:strRef>
          </c:cat>
          <c:val>
            <c:numRef>
              <c:f>'F26'!$C$12:$C$19</c:f>
              <c:numCache>
                <c:formatCode>_-* #,##0_-;\-* #,##0_-;_-* "-"??_-;_-@_-</c:formatCode>
                <c:ptCount val="8"/>
                <c:pt idx="0">
                  <c:v>250465.98877</c:v>
                </c:pt>
                <c:pt idx="1">
                  <c:v>244448.96613999997</c:v>
                </c:pt>
                <c:pt idx="2">
                  <c:v>131484.4356</c:v>
                </c:pt>
                <c:pt idx="3">
                  <c:v>48799.46099</c:v>
                </c:pt>
                <c:pt idx="4">
                  <c:v>39281.669590000005</c:v>
                </c:pt>
                <c:pt idx="5">
                  <c:v>31995.07114</c:v>
                </c:pt>
                <c:pt idx="6">
                  <c:v>12638.80717</c:v>
                </c:pt>
                <c:pt idx="7">
                  <c:v>5920.1170599999996</c:v>
                </c:pt>
              </c:numCache>
            </c:numRef>
          </c:val>
          <c:extLst>
            <c:ext xmlns:c16="http://schemas.microsoft.com/office/drawing/2014/chart" uri="{C3380CC4-5D6E-409C-BE32-E72D297353CC}">
              <c16:uniqueId val="{00000009-7670-40DF-AD0B-AAE88E3D22EC}"/>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landscape" verticalDpi="1200"/>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119336360327221"/>
          <c:y val="0.14799650043744533"/>
          <c:w val="0.30700548795036986"/>
          <c:h val="0.81049448818897651"/>
        </c:manualLayout>
      </c:layout>
      <c:doughnutChart>
        <c:varyColors val="1"/>
        <c:ser>
          <c:idx val="0"/>
          <c:order val="0"/>
          <c:spPr>
            <a:gradFill rotWithShape="0">
              <a:gsLst>
                <a:gs pos="0">
                  <a:srgbClr val="800000"/>
                </a:gs>
                <a:gs pos="100000">
                  <a:srgbClr val="C0C0C0"/>
                </a:gs>
              </a:gsLst>
              <a:lin ang="5400000" scaled="1"/>
            </a:gradFill>
            <a:ln w="25400">
              <a:noFill/>
            </a:ln>
          </c:spPr>
          <c:explosion val="2"/>
          <c:dPt>
            <c:idx val="0"/>
            <c:bubble3D val="0"/>
            <c:spPr>
              <a:solidFill>
                <a:schemeClr val="bg2">
                  <a:lumMod val="75000"/>
                </a:schemeClr>
              </a:solidFill>
              <a:ln w="25400">
                <a:noFill/>
              </a:ln>
            </c:spPr>
            <c:extLst>
              <c:ext xmlns:c16="http://schemas.microsoft.com/office/drawing/2014/chart" uri="{C3380CC4-5D6E-409C-BE32-E72D297353CC}">
                <c16:uniqueId val="{00000000-5B85-4CA3-B1CB-CDAECD82FD0B}"/>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1-5B85-4CA3-B1CB-CDAECD82FD0B}"/>
              </c:ext>
            </c:extLst>
          </c:dPt>
          <c:dPt>
            <c:idx val="2"/>
            <c:bubble3D val="0"/>
            <c:spPr>
              <a:solidFill>
                <a:schemeClr val="bg1">
                  <a:lumMod val="85000"/>
                </a:schemeClr>
              </a:solidFill>
              <a:ln w="25400">
                <a:noFill/>
              </a:ln>
            </c:spPr>
            <c:extLst>
              <c:ext xmlns:c16="http://schemas.microsoft.com/office/drawing/2014/chart" uri="{C3380CC4-5D6E-409C-BE32-E72D297353CC}">
                <c16:uniqueId val="{00000002-5B85-4CA3-B1CB-CDAECD82FD0B}"/>
              </c:ext>
            </c:extLst>
          </c:dPt>
          <c:dPt>
            <c:idx val="3"/>
            <c:bubble3D val="0"/>
            <c:spPr>
              <a:solidFill>
                <a:schemeClr val="accent1">
                  <a:lumMod val="40000"/>
                  <a:lumOff val="60000"/>
                </a:schemeClr>
              </a:solidFill>
              <a:ln w="25400">
                <a:noFill/>
              </a:ln>
            </c:spPr>
            <c:extLst>
              <c:ext xmlns:c16="http://schemas.microsoft.com/office/drawing/2014/chart" uri="{C3380CC4-5D6E-409C-BE32-E72D297353CC}">
                <c16:uniqueId val="{00000003-5B85-4CA3-B1CB-CDAECD82FD0B}"/>
              </c:ext>
            </c:extLst>
          </c:dPt>
          <c:dPt>
            <c:idx val="4"/>
            <c:bubble3D val="0"/>
            <c:spPr>
              <a:solidFill>
                <a:schemeClr val="accent2">
                  <a:lumMod val="60000"/>
                  <a:lumOff val="40000"/>
                </a:schemeClr>
              </a:solidFill>
              <a:ln w="25400">
                <a:noFill/>
              </a:ln>
            </c:spPr>
            <c:extLst>
              <c:ext xmlns:c16="http://schemas.microsoft.com/office/drawing/2014/chart" uri="{C3380CC4-5D6E-409C-BE32-E72D297353CC}">
                <c16:uniqueId val="{00000004-5B85-4CA3-B1CB-CDAECD82FD0B}"/>
              </c:ext>
            </c:extLst>
          </c:dPt>
          <c:dPt>
            <c:idx val="5"/>
            <c:bubble3D val="0"/>
            <c:spPr>
              <a:solidFill>
                <a:schemeClr val="accent5">
                  <a:lumMod val="60000"/>
                  <a:lumOff val="40000"/>
                </a:schemeClr>
              </a:solidFill>
              <a:ln w="25400">
                <a:noFill/>
              </a:ln>
            </c:spPr>
            <c:extLst>
              <c:ext xmlns:c16="http://schemas.microsoft.com/office/drawing/2014/chart" uri="{C3380CC4-5D6E-409C-BE32-E72D297353CC}">
                <c16:uniqueId val="{00000005-5B85-4CA3-B1CB-CDAECD82FD0B}"/>
              </c:ext>
            </c:extLst>
          </c:dPt>
          <c:dPt>
            <c:idx val="6"/>
            <c:bubble3D val="0"/>
            <c:spPr>
              <a:solidFill>
                <a:schemeClr val="accent3">
                  <a:lumMod val="40000"/>
                  <a:lumOff val="60000"/>
                </a:schemeClr>
              </a:solidFill>
              <a:ln w="25400">
                <a:noFill/>
              </a:ln>
            </c:spPr>
            <c:extLst>
              <c:ext xmlns:c16="http://schemas.microsoft.com/office/drawing/2014/chart" uri="{C3380CC4-5D6E-409C-BE32-E72D297353CC}">
                <c16:uniqueId val="{00000006-5B85-4CA3-B1CB-CDAECD82FD0B}"/>
              </c:ext>
            </c:extLst>
          </c:dPt>
          <c:dPt>
            <c:idx val="7"/>
            <c:bubble3D val="0"/>
            <c:spPr>
              <a:solidFill>
                <a:schemeClr val="accent6">
                  <a:lumMod val="40000"/>
                  <a:lumOff val="60000"/>
                </a:schemeClr>
              </a:solidFill>
              <a:ln w="25400">
                <a:noFill/>
              </a:ln>
            </c:spPr>
            <c:extLst>
              <c:ext xmlns:c16="http://schemas.microsoft.com/office/drawing/2014/chart" uri="{C3380CC4-5D6E-409C-BE32-E72D297353CC}">
                <c16:uniqueId val="{00000007-5B85-4CA3-B1CB-CDAECD82FD0B}"/>
              </c:ext>
            </c:extLst>
          </c:dPt>
          <c:dLbls>
            <c:dLbl>
              <c:idx val="0"/>
              <c:layout>
                <c:manualLayout>
                  <c:x val="6.8273092369477914E-2"/>
                  <c:y val="-9.819121447028425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B85-4CA3-B1CB-CDAECD82FD0B}"/>
                </c:ext>
              </c:extLst>
            </c:dLbl>
            <c:dLbl>
              <c:idx val="1"/>
              <c:layout>
                <c:manualLayout>
                  <c:x val="0.14384546058248743"/>
                  <c:y val="-2.5484546989765815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B85-4CA3-B1CB-CDAECD82FD0B}"/>
                </c:ext>
              </c:extLst>
            </c:dLbl>
            <c:dLbl>
              <c:idx val="2"/>
              <c:layout>
                <c:manualLayout>
                  <c:x val="-0.27735382474781012"/>
                  <c:y val="-0.30908177175527479"/>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B85-4CA3-B1CB-CDAECD82FD0B}"/>
                </c:ext>
              </c:extLst>
            </c:dLbl>
            <c:dLbl>
              <c:idx val="3"/>
              <c:layout>
                <c:manualLayout>
                  <c:x val="0.34024222875754984"/>
                  <c:y val="-0.17213290199190223"/>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B85-4CA3-B1CB-CDAECD82FD0B}"/>
                </c:ext>
              </c:extLst>
            </c:dLbl>
            <c:dLbl>
              <c:idx val="4"/>
              <c:layout>
                <c:manualLayout>
                  <c:x val="-0.10320067672263858"/>
                  <c:y val="0.37490447415003347"/>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B85-4CA3-B1CB-CDAECD82FD0B}"/>
                </c:ext>
              </c:extLst>
            </c:dLbl>
            <c:dLbl>
              <c:idx val="5"/>
              <c:layout>
                <c:manualLayout>
                  <c:x val="-0.13855421686746988"/>
                  <c:y val="-4.651162790697674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B85-4CA3-B1CB-CDAECD82FD0B}"/>
                </c:ext>
              </c:extLst>
            </c:dLbl>
            <c:dLbl>
              <c:idx val="6"/>
              <c:layout>
                <c:manualLayout>
                  <c:x val="-0.22088353413654618"/>
                  <c:y val="0.1757105943152454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B85-4CA3-B1CB-CDAECD82FD0B}"/>
                </c:ext>
              </c:extLst>
            </c:dLbl>
            <c:dLbl>
              <c:idx val="7"/>
              <c:layout>
                <c:manualLayout>
                  <c:x val="-8.0321285140562242E-3"/>
                  <c:y val="-0.1447028423772609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B85-4CA3-B1CB-CDAECD82FD0B}"/>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'F27'!$A$11:$A$18</c:f>
              <c:strCache>
                <c:ptCount val="8"/>
                <c:pt idx="0">
                  <c:v> Sigal Uniqa Group Austria </c:v>
                </c:pt>
                <c:pt idx="1">
                  <c:v> Intersig Vienna Insurance Group </c:v>
                </c:pt>
                <c:pt idx="2">
                  <c:v> Albsig </c:v>
                </c:pt>
                <c:pt idx="3">
                  <c:v> Ansig </c:v>
                </c:pt>
                <c:pt idx="4">
                  <c:v> Eurosig </c:v>
                </c:pt>
                <c:pt idx="5">
                  <c:v> Sigma Interalbanian Vienna Insurance Group </c:v>
                </c:pt>
                <c:pt idx="6">
                  <c:v> Atlantik  </c:v>
                </c:pt>
                <c:pt idx="7">
                  <c:v> Insig </c:v>
                </c:pt>
              </c:strCache>
            </c:strRef>
          </c:cat>
          <c:val>
            <c:numRef>
              <c:f>'F27'!$B$11:$B$18</c:f>
              <c:numCache>
                <c:formatCode>_-* #,##0_-;\-* #,##0_-;_-* "-"??_-;_-@_-</c:formatCode>
                <c:ptCount val="8"/>
                <c:pt idx="0">
                  <c:v>60672.399749999997</c:v>
                </c:pt>
                <c:pt idx="1">
                  <c:v>98.828000000000003</c:v>
                </c:pt>
                <c:pt idx="2">
                  <c:v>153404.152</c:v>
                </c:pt>
                <c:pt idx="3">
                  <c:v>4063.2840000000001</c:v>
                </c:pt>
                <c:pt idx="4">
                  <c:v>15534.44109</c:v>
                </c:pt>
                <c:pt idx="5">
                  <c:v>32931.682940000006</c:v>
                </c:pt>
                <c:pt idx="6">
                  <c:v>5535.1379999999999</c:v>
                </c:pt>
                <c:pt idx="7">
                  <c:v>2747</c:v>
                </c:pt>
              </c:numCache>
            </c:numRef>
          </c:val>
          <c:extLst>
            <c:ext xmlns:c16="http://schemas.microsoft.com/office/drawing/2014/chart" uri="{C3380CC4-5D6E-409C-BE32-E72D297353CC}">
              <c16:uniqueId val="{00000008-5B85-4CA3-B1CB-CDAECD82FD0B}"/>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55" r="0.75000000000001155" t="1" header="0.5" footer="0.5"/>
    <c:pageSetup orientation="landscape" verticalDpi="12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27481713962017"/>
          <c:y val="0.18622546804005996"/>
          <c:w val="0.73104969903752182"/>
          <c:h val="0.70896337353601191"/>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2">
                  <a:lumMod val="40000"/>
                  <a:lumOff val="60000"/>
                </a:schemeClr>
              </a:solidFill>
              <a:ln w="25400">
                <a:noFill/>
              </a:ln>
            </c:spPr>
            <c:extLst>
              <c:ext xmlns:c16="http://schemas.microsoft.com/office/drawing/2014/chart" uri="{C3380CC4-5D6E-409C-BE32-E72D297353CC}">
                <c16:uniqueId val="{00000001-16FF-4E63-BC3E-C5DD6A78A892}"/>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3-16FF-4E63-BC3E-C5DD6A78A892}"/>
              </c:ext>
            </c:extLst>
          </c:dPt>
          <c:dPt>
            <c:idx val="2"/>
            <c:bubble3D val="0"/>
            <c:spPr>
              <a:solidFill>
                <a:schemeClr val="bg1">
                  <a:lumMod val="85000"/>
                </a:schemeClr>
              </a:solidFill>
              <a:ln w="25400">
                <a:noFill/>
              </a:ln>
            </c:spPr>
            <c:extLst>
              <c:ext xmlns:c16="http://schemas.microsoft.com/office/drawing/2014/chart" uri="{C3380CC4-5D6E-409C-BE32-E72D297353CC}">
                <c16:uniqueId val="{00000005-16FF-4E63-BC3E-C5DD6A78A892}"/>
              </c:ext>
            </c:extLst>
          </c:dPt>
          <c:dPt>
            <c:idx val="3"/>
            <c:bubble3D val="0"/>
            <c:spPr>
              <a:solidFill>
                <a:schemeClr val="accent1">
                  <a:lumMod val="40000"/>
                  <a:lumOff val="60000"/>
                </a:schemeClr>
              </a:solidFill>
              <a:ln w="25400">
                <a:noFill/>
              </a:ln>
            </c:spPr>
            <c:extLst>
              <c:ext xmlns:c16="http://schemas.microsoft.com/office/drawing/2014/chart" uri="{C3380CC4-5D6E-409C-BE32-E72D297353CC}">
                <c16:uniqueId val="{00000007-16FF-4E63-BC3E-C5DD6A78A892}"/>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9-16FF-4E63-BC3E-C5DD6A78A892}"/>
              </c:ext>
            </c:extLst>
          </c:dPt>
          <c:dLbls>
            <c:dLbl>
              <c:idx val="0"/>
              <c:layout>
                <c:manualLayout>
                  <c:x val="0.18920728658917635"/>
                  <c:y val="-0.1386572904801994"/>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6FF-4E63-BC3E-C5DD6A78A892}"/>
                </c:ext>
              </c:extLst>
            </c:dLbl>
            <c:dLbl>
              <c:idx val="1"/>
              <c:layout>
                <c:manualLayout>
                  <c:x val="0.13447743991543476"/>
                  <c:y val="0.1186748182156988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6FF-4E63-BC3E-C5DD6A78A892}"/>
                </c:ext>
              </c:extLst>
            </c:dLbl>
            <c:dLbl>
              <c:idx val="2"/>
              <c:layout>
                <c:manualLayout>
                  <c:x val="-0.14123912028163965"/>
                  <c:y val="0.41232184345536871"/>
                </c:manualLayout>
              </c:layout>
              <c:numFmt formatCode="0.00%" sourceLinked="0"/>
              <c:spPr>
                <a:solidFill>
                  <a:srgbClr val="FFFFFF"/>
                </a:solid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6FF-4E63-BC3E-C5DD6A78A892}"/>
                </c:ext>
              </c:extLst>
            </c:dLbl>
            <c:dLbl>
              <c:idx val="3"/>
              <c:layout>
                <c:manualLayout>
                  <c:x val="-0.17346894233784213"/>
                  <c:y val="-7.387524736743597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6FF-4E63-BC3E-C5DD6A78A892}"/>
                </c:ext>
              </c:extLst>
            </c:dLbl>
            <c:dLbl>
              <c:idx val="4"/>
              <c:layout>
                <c:manualLayout>
                  <c:x val="-1.3383014623172139E-2"/>
                  <c:y val="-0.1589666386041367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6FF-4E63-BC3E-C5DD6A78A892}"/>
                </c:ext>
              </c:extLst>
            </c:dLbl>
            <c:dLbl>
              <c:idx val="5"/>
              <c:layout>
                <c:manualLayout>
                  <c:x val="9.1012514220703639E-2"/>
                  <c:y val="-0.2497482376636480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16FF-4E63-BC3E-C5DD6A78A892}"/>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'[1]prime 2024'!$B$63:$B$67</c:f>
              <c:strCache>
                <c:ptCount val="5"/>
                <c:pt idx="0">
                  <c:v>Aksidente dhe Shëndeti</c:v>
                </c:pt>
                <c:pt idx="1">
                  <c:v>Motorik</c:v>
                </c:pt>
                <c:pt idx="2">
                  <c:v>Sigurimi i përgjegjesive civile                                         </c:v>
                </c:pt>
                <c:pt idx="3">
                  <c:v>Të tjera</c:v>
                </c:pt>
                <c:pt idx="4">
                  <c:v>Zjarri dhe dëmtime të tjera në pronë</c:v>
                </c:pt>
              </c:strCache>
            </c:strRef>
          </c:cat>
          <c:val>
            <c:numRef>
              <c:f>'[1]prime 2024'!$I$63:$I$67</c:f>
              <c:numCache>
                <c:formatCode>General</c:formatCode>
                <c:ptCount val="5"/>
                <c:pt idx="0">
                  <c:v>508959.09368999995</c:v>
                </c:pt>
                <c:pt idx="1">
                  <c:v>4652160.2888900004</c:v>
                </c:pt>
                <c:pt idx="2">
                  <c:v>326475.53517000005</c:v>
                </c:pt>
                <c:pt idx="3">
                  <c:v>139895.49171999923</c:v>
                </c:pt>
                <c:pt idx="4">
                  <c:v>797758.94307000015</c:v>
                </c:pt>
              </c:numCache>
            </c:numRef>
          </c:val>
          <c:extLst>
            <c:ext xmlns:c16="http://schemas.microsoft.com/office/drawing/2014/chart" uri="{C3380CC4-5D6E-409C-BE32-E72D297353CC}">
              <c16:uniqueId val="{0000000B-16FF-4E63-BC3E-C5DD6A78A892}"/>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c:pageMargins b="0.75000000000001132" l="0.70000000000000062" r="0.70000000000000062" t="0.75000000000001132" header="0.30000000000000032" footer="0.30000000000000032"/>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629619024894617"/>
          <c:y val="0.13541707677165354"/>
          <c:w val="0.32525236618150005"/>
          <c:h val="0.83854125656167988"/>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bg2">
                  <a:lumMod val="75000"/>
                </a:schemeClr>
              </a:solidFill>
              <a:ln w="25400">
                <a:noFill/>
              </a:ln>
            </c:spPr>
            <c:extLst>
              <c:ext xmlns:c16="http://schemas.microsoft.com/office/drawing/2014/chart" uri="{C3380CC4-5D6E-409C-BE32-E72D297353CC}">
                <c16:uniqueId val="{00000000-47E8-4633-9135-087474D674D0}"/>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1-47E8-4633-9135-087474D674D0}"/>
              </c:ext>
            </c:extLst>
          </c:dPt>
          <c:dPt>
            <c:idx val="2"/>
            <c:bubble3D val="0"/>
            <c:spPr>
              <a:solidFill>
                <a:schemeClr val="accent5">
                  <a:lumMod val="40000"/>
                  <a:lumOff val="60000"/>
                </a:schemeClr>
              </a:solidFill>
              <a:ln w="25400">
                <a:noFill/>
              </a:ln>
            </c:spPr>
            <c:extLst>
              <c:ext xmlns:c16="http://schemas.microsoft.com/office/drawing/2014/chart" uri="{C3380CC4-5D6E-409C-BE32-E72D297353CC}">
                <c16:uniqueId val="{00000002-47E8-4633-9135-087474D674D0}"/>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3-47E8-4633-9135-087474D674D0}"/>
              </c:ext>
            </c:extLst>
          </c:dPt>
          <c:dPt>
            <c:idx val="4"/>
            <c:bubble3D val="0"/>
            <c:spPr>
              <a:solidFill>
                <a:schemeClr val="bg1">
                  <a:lumMod val="85000"/>
                </a:schemeClr>
              </a:solidFill>
              <a:ln w="25400">
                <a:noFill/>
              </a:ln>
            </c:spPr>
            <c:extLst>
              <c:ext xmlns:c16="http://schemas.microsoft.com/office/drawing/2014/chart" uri="{C3380CC4-5D6E-409C-BE32-E72D297353CC}">
                <c16:uniqueId val="{00000004-47E8-4633-9135-087474D674D0}"/>
              </c:ext>
            </c:extLst>
          </c:dPt>
          <c:dPt>
            <c:idx val="5"/>
            <c:bubble3D val="0"/>
            <c:spPr>
              <a:solidFill>
                <a:schemeClr val="tx2">
                  <a:lumMod val="40000"/>
                  <a:lumOff val="60000"/>
                </a:schemeClr>
              </a:solidFill>
              <a:ln w="25400">
                <a:noFill/>
              </a:ln>
            </c:spPr>
            <c:extLst>
              <c:ext xmlns:c16="http://schemas.microsoft.com/office/drawing/2014/chart" uri="{C3380CC4-5D6E-409C-BE32-E72D297353CC}">
                <c16:uniqueId val="{00000005-47E8-4633-9135-087474D674D0}"/>
              </c:ext>
            </c:extLst>
          </c:dPt>
          <c:dPt>
            <c:idx val="6"/>
            <c:bubble3D val="0"/>
            <c:spPr>
              <a:solidFill>
                <a:schemeClr val="accent2">
                  <a:lumMod val="40000"/>
                  <a:lumOff val="60000"/>
                </a:schemeClr>
              </a:solidFill>
              <a:ln w="25400">
                <a:noFill/>
              </a:ln>
            </c:spPr>
            <c:extLst>
              <c:ext xmlns:c16="http://schemas.microsoft.com/office/drawing/2014/chart" uri="{C3380CC4-5D6E-409C-BE32-E72D297353CC}">
                <c16:uniqueId val="{00000006-47E8-4633-9135-087474D674D0}"/>
              </c:ext>
            </c:extLst>
          </c:dPt>
          <c:dPt>
            <c:idx val="7"/>
            <c:bubble3D val="0"/>
            <c:spPr>
              <a:solidFill>
                <a:schemeClr val="accent5">
                  <a:lumMod val="40000"/>
                  <a:lumOff val="60000"/>
                </a:schemeClr>
              </a:solidFill>
              <a:ln w="25400">
                <a:noFill/>
              </a:ln>
            </c:spPr>
            <c:extLst>
              <c:ext xmlns:c16="http://schemas.microsoft.com/office/drawing/2014/chart" uri="{C3380CC4-5D6E-409C-BE32-E72D297353CC}">
                <c16:uniqueId val="{00000007-47E8-4633-9135-087474D674D0}"/>
              </c:ext>
            </c:extLst>
          </c:dPt>
          <c:dLbls>
            <c:dLbl>
              <c:idx val="0"/>
              <c:layout>
                <c:manualLayout>
                  <c:x val="0.15151515151515152"/>
                  <c:y val="-2.6041666666666668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7E8-4633-9135-087474D674D0}"/>
                </c:ext>
              </c:extLst>
            </c:dLbl>
            <c:dLbl>
              <c:idx val="1"/>
              <c:layout>
                <c:manualLayout>
                  <c:x val="-0.22222222222222221"/>
                  <c:y val="0.22916666666666666"/>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7E8-4633-9135-087474D674D0}"/>
                </c:ext>
              </c:extLst>
            </c:dLbl>
            <c:dLbl>
              <c:idx val="2"/>
              <c:layout>
                <c:manualLayout>
                  <c:x val="-0.21414141414141413"/>
                  <c:y val="0.15104166666666666"/>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7E8-4633-9135-087474D674D0}"/>
                </c:ext>
              </c:extLst>
            </c:dLbl>
            <c:dLbl>
              <c:idx val="3"/>
              <c:layout>
                <c:manualLayout>
                  <c:x val="-0.25252525252525254"/>
                  <c:y val="0.14322916666666666"/>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7644444444444443"/>
                      <c:h val="0.22083333333333333"/>
                    </c:manualLayout>
                  </c15:layout>
                </c:ext>
                <c:ext xmlns:c16="http://schemas.microsoft.com/office/drawing/2014/chart" uri="{C3380CC4-5D6E-409C-BE32-E72D297353CC}">
                  <c16:uniqueId val="{00000003-47E8-4633-9135-087474D674D0}"/>
                </c:ext>
              </c:extLst>
            </c:dLbl>
            <c:dLbl>
              <c:idx val="4"/>
              <c:layout>
                <c:manualLayout>
                  <c:x val="0.22020202020202012"/>
                  <c:y val="-4.6742125984251967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7E8-4633-9135-087474D674D0}"/>
                </c:ext>
              </c:extLst>
            </c:dLbl>
            <c:dLbl>
              <c:idx val="5"/>
              <c:layout>
                <c:manualLayout>
                  <c:x val="0"/>
                  <c:y val="-0.14062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7E8-4633-9135-087474D674D0}"/>
                </c:ext>
              </c:extLst>
            </c:dLbl>
            <c:dLbl>
              <c:idx val="6"/>
              <c:layout>
                <c:manualLayout>
                  <c:x val="-0.15959595959595957"/>
                  <c:y val="-0.12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7E8-4633-9135-087474D674D0}"/>
                </c:ext>
              </c:extLst>
            </c:dLbl>
            <c:dLbl>
              <c:idx val="7"/>
              <c:layout>
                <c:manualLayout>
                  <c:x val="-0.25858585858585864"/>
                  <c:y val="2.604166666666666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7E8-4633-9135-087474D674D0}"/>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'F27'!$A$11:$A$18</c:f>
              <c:strCache>
                <c:ptCount val="8"/>
                <c:pt idx="0">
                  <c:v> Sigal Uniqa Group Austria </c:v>
                </c:pt>
                <c:pt idx="1">
                  <c:v> Intersig Vienna Insurance Group </c:v>
                </c:pt>
                <c:pt idx="2">
                  <c:v> Albsig </c:v>
                </c:pt>
                <c:pt idx="3">
                  <c:v> Ansig </c:v>
                </c:pt>
                <c:pt idx="4">
                  <c:v> Eurosig </c:v>
                </c:pt>
                <c:pt idx="5">
                  <c:v> Sigma Interalbanian Vienna Insurance Group </c:v>
                </c:pt>
                <c:pt idx="6">
                  <c:v> Atlantik  </c:v>
                </c:pt>
                <c:pt idx="7">
                  <c:v> Insig </c:v>
                </c:pt>
              </c:strCache>
            </c:strRef>
          </c:cat>
          <c:val>
            <c:numRef>
              <c:f>'F27'!$C$11:$C$18</c:f>
              <c:numCache>
                <c:formatCode>_-* #,##0_-;\-* #,##0_-;_-* "-"??_-;_-@_-</c:formatCode>
                <c:ptCount val="8"/>
                <c:pt idx="0">
                  <c:v>71792.775099999999</c:v>
                </c:pt>
                <c:pt idx="1">
                  <c:v>46512.383799999996</c:v>
                </c:pt>
                <c:pt idx="2">
                  <c:v>23499.342000000001</c:v>
                </c:pt>
                <c:pt idx="3">
                  <c:v>10148.825999999999</c:v>
                </c:pt>
                <c:pt idx="4">
                  <c:v>5685.5462900000002</c:v>
                </c:pt>
                <c:pt idx="5">
                  <c:v>1845.0395800000001</c:v>
                </c:pt>
                <c:pt idx="6">
                  <c:v>407.95800000000003</c:v>
                </c:pt>
                <c:pt idx="7">
                  <c:v>0</c:v>
                </c:pt>
              </c:numCache>
            </c:numRef>
          </c:val>
          <c:extLst>
            <c:ext xmlns:c16="http://schemas.microsoft.com/office/drawing/2014/chart" uri="{C3380CC4-5D6E-409C-BE32-E72D297353CC}">
              <c16:uniqueId val="{00000008-47E8-4633-9135-087474D674D0}"/>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55" r="0.75000000000001155" t="1" header="0.5" footer="0.5"/>
    <c:pageSetup orientation="landscape" verticalDpi="1200"/>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390271104290879"/>
          <c:y val="0.17045573848723458"/>
          <c:w val="0.34291866871273674"/>
          <c:h val="0.81313290384156511"/>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2">
                  <a:lumMod val="40000"/>
                  <a:lumOff val="60000"/>
                </a:schemeClr>
              </a:solidFill>
              <a:ln w="25400">
                <a:noFill/>
              </a:ln>
            </c:spPr>
            <c:extLst>
              <c:ext xmlns:c16="http://schemas.microsoft.com/office/drawing/2014/chart" uri="{C3380CC4-5D6E-409C-BE32-E72D297353CC}">
                <c16:uniqueId val="{00000000-C920-4DE7-A9C6-7F59A34F9963}"/>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1-C920-4DE7-A9C6-7F59A34F9963}"/>
              </c:ext>
            </c:extLst>
          </c:dPt>
          <c:dPt>
            <c:idx val="2"/>
            <c:bubble3D val="0"/>
            <c:spPr>
              <a:solidFill>
                <a:schemeClr val="accent5">
                  <a:lumMod val="40000"/>
                  <a:lumOff val="60000"/>
                </a:schemeClr>
              </a:solidFill>
              <a:ln w="25400">
                <a:noFill/>
              </a:ln>
            </c:spPr>
            <c:extLst>
              <c:ext xmlns:c16="http://schemas.microsoft.com/office/drawing/2014/chart" uri="{C3380CC4-5D6E-409C-BE32-E72D297353CC}">
                <c16:uniqueId val="{00000002-C920-4DE7-A9C6-7F59A34F9963}"/>
              </c:ext>
            </c:extLst>
          </c:dPt>
          <c:dPt>
            <c:idx val="3"/>
            <c:bubble3D val="0"/>
            <c:spPr>
              <a:solidFill>
                <a:schemeClr val="bg2">
                  <a:lumMod val="75000"/>
                </a:schemeClr>
              </a:solidFill>
              <a:ln w="25400">
                <a:noFill/>
              </a:ln>
            </c:spPr>
            <c:extLst>
              <c:ext xmlns:c16="http://schemas.microsoft.com/office/drawing/2014/chart" uri="{C3380CC4-5D6E-409C-BE32-E72D297353CC}">
                <c16:uniqueId val="{00000003-C920-4DE7-A9C6-7F59A34F9963}"/>
              </c:ext>
            </c:extLst>
          </c:dPt>
          <c:dPt>
            <c:idx val="4"/>
            <c:bubble3D val="0"/>
            <c:spPr>
              <a:solidFill>
                <a:schemeClr val="tx2">
                  <a:lumMod val="40000"/>
                  <a:lumOff val="60000"/>
                </a:schemeClr>
              </a:solidFill>
              <a:ln w="25400">
                <a:noFill/>
              </a:ln>
            </c:spPr>
            <c:extLst>
              <c:ext xmlns:c16="http://schemas.microsoft.com/office/drawing/2014/chart" uri="{C3380CC4-5D6E-409C-BE32-E72D297353CC}">
                <c16:uniqueId val="{00000004-C920-4DE7-A9C6-7F59A34F9963}"/>
              </c:ext>
            </c:extLst>
          </c:dPt>
          <c:dPt>
            <c:idx val="5"/>
            <c:bubble3D val="0"/>
            <c:spPr>
              <a:solidFill>
                <a:schemeClr val="accent6">
                  <a:lumMod val="40000"/>
                  <a:lumOff val="60000"/>
                </a:schemeClr>
              </a:solidFill>
              <a:ln w="25400">
                <a:noFill/>
              </a:ln>
            </c:spPr>
            <c:extLst>
              <c:ext xmlns:c16="http://schemas.microsoft.com/office/drawing/2014/chart" uri="{C3380CC4-5D6E-409C-BE32-E72D297353CC}">
                <c16:uniqueId val="{00000005-C920-4DE7-A9C6-7F59A34F9963}"/>
              </c:ext>
            </c:extLst>
          </c:dPt>
          <c:dPt>
            <c:idx val="6"/>
            <c:bubble3D val="0"/>
            <c:spPr>
              <a:solidFill>
                <a:schemeClr val="bg1">
                  <a:lumMod val="85000"/>
                </a:schemeClr>
              </a:solidFill>
              <a:ln w="25400">
                <a:noFill/>
              </a:ln>
            </c:spPr>
            <c:extLst>
              <c:ext xmlns:c16="http://schemas.microsoft.com/office/drawing/2014/chart" uri="{C3380CC4-5D6E-409C-BE32-E72D297353CC}">
                <c16:uniqueId val="{00000006-C920-4DE7-A9C6-7F59A34F9963}"/>
              </c:ext>
            </c:extLst>
          </c:dPt>
          <c:dPt>
            <c:idx val="7"/>
            <c:bubble3D val="0"/>
            <c:spPr>
              <a:solidFill>
                <a:schemeClr val="tx1">
                  <a:lumMod val="65000"/>
                  <a:lumOff val="35000"/>
                </a:schemeClr>
              </a:solidFill>
              <a:ln w="25400">
                <a:noFill/>
              </a:ln>
            </c:spPr>
            <c:extLst>
              <c:ext xmlns:c16="http://schemas.microsoft.com/office/drawing/2014/chart" uri="{C3380CC4-5D6E-409C-BE32-E72D297353CC}">
                <c16:uniqueId val="{00000007-C920-4DE7-A9C6-7F59A34F9963}"/>
              </c:ext>
            </c:extLst>
          </c:dPt>
          <c:dLbls>
            <c:dLbl>
              <c:idx val="0"/>
              <c:layout>
                <c:manualLayout>
                  <c:x val="0.13436190284521143"/>
                  <c:y val="-8.210610037381690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920-4DE7-A9C6-7F59A34F9963}"/>
                </c:ext>
              </c:extLst>
            </c:dLbl>
            <c:dLbl>
              <c:idx val="1"/>
              <c:layout>
                <c:manualLayout>
                  <c:x val="0.30488373458110063"/>
                  <c:y val="2.894814284578054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20-4DE7-A9C6-7F59A34F9963}"/>
                </c:ext>
              </c:extLst>
            </c:dLbl>
            <c:dLbl>
              <c:idx val="2"/>
              <c:layout>
                <c:manualLayout>
                  <c:x val="-0.17586459040862704"/>
                  <c:y val="0.1290368249423366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920-4DE7-A9C6-7F59A34F9963}"/>
                </c:ext>
              </c:extLst>
            </c:dLbl>
            <c:dLbl>
              <c:idx val="3"/>
              <c:layout>
                <c:manualLayout>
                  <c:x val="-0.16770831761045843"/>
                  <c:y val="0.10705042551499244"/>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20-4DE7-A9C6-7F59A34F9963}"/>
                </c:ext>
              </c:extLst>
            </c:dLbl>
            <c:dLbl>
              <c:idx val="4"/>
              <c:layout>
                <c:manualLayout>
                  <c:x val="-0.22561545621493798"/>
                  <c:y val="1.614968583472520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920-4DE7-A9C6-7F59A34F9963}"/>
                </c:ext>
              </c:extLst>
            </c:dLbl>
            <c:dLbl>
              <c:idx val="5"/>
              <c:layout>
                <c:manualLayout>
                  <c:x val="-8.8653080668581366E-2"/>
                  <c:y val="-0.1076859142607175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20-4DE7-A9C6-7F59A34F9963}"/>
                </c:ext>
              </c:extLst>
            </c:dLbl>
            <c:dLbl>
              <c:idx val="6"/>
              <c:layout>
                <c:manualLayout>
                  <c:x val="-2.2781785784630412E-2"/>
                  <c:y val="-0.1898791060208384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920-4DE7-A9C6-7F59A34F9963}"/>
                </c:ext>
              </c:extLst>
            </c:dLbl>
            <c:dLbl>
              <c:idx val="7"/>
              <c:layout>
                <c:manualLayout>
                  <c:x val="5.1068065373617438E-2"/>
                  <c:y val="-0.1319645271613775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20-4DE7-A9C6-7F59A34F9963}"/>
                </c:ext>
              </c:extLst>
            </c:dLbl>
            <c:dLbl>
              <c:idx val="8"/>
              <c:layout>
                <c:manualLayout>
                  <c:x val="5.5846422338568992E-2"/>
                  <c:y val="-0.1717171717171725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C920-4DE7-A9C6-7F59A34F9963}"/>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'F28'!$A$12:$A$19</c:f>
              <c:strCache>
                <c:ptCount val="8"/>
                <c:pt idx="0">
                  <c:v>Sigal Uniqa Group Austria</c:v>
                </c:pt>
                <c:pt idx="1">
                  <c:v>Albsig</c:v>
                </c:pt>
                <c:pt idx="2">
                  <c:v>Intersig Vienna Insurance Group</c:v>
                </c:pt>
                <c:pt idx="3">
                  <c:v>Eurosig</c:v>
                </c:pt>
                <c:pt idx="4">
                  <c:v>Sigma Interalbanian Vienna Insurance Group</c:v>
                </c:pt>
                <c:pt idx="5">
                  <c:v>Atlantik </c:v>
                </c:pt>
                <c:pt idx="6">
                  <c:v>Insig</c:v>
                </c:pt>
                <c:pt idx="7">
                  <c:v>Ansig</c:v>
                </c:pt>
              </c:strCache>
            </c:strRef>
          </c:cat>
          <c:val>
            <c:numRef>
              <c:f>'F28'!$B$12:$B$19</c:f>
              <c:numCache>
                <c:formatCode>_-* #,##0_-;\-* #,##0_-;_-* "-"??_-;_-@_-</c:formatCode>
                <c:ptCount val="8"/>
                <c:pt idx="0">
                  <c:v>239544.34193999998</c:v>
                </c:pt>
                <c:pt idx="1">
                  <c:v>134341.90383</c:v>
                </c:pt>
                <c:pt idx="2">
                  <c:v>53348.742359999997</c:v>
                </c:pt>
                <c:pt idx="3">
                  <c:v>54132.305740000003</c:v>
                </c:pt>
                <c:pt idx="4">
                  <c:v>18611.817920000001</c:v>
                </c:pt>
                <c:pt idx="5">
                  <c:v>4346.3194999999996</c:v>
                </c:pt>
                <c:pt idx="6">
                  <c:v>3691.8804</c:v>
                </c:pt>
                <c:pt idx="7">
                  <c:v>941.78200000000004</c:v>
                </c:pt>
              </c:numCache>
            </c:numRef>
          </c:val>
          <c:extLst>
            <c:ext xmlns:c16="http://schemas.microsoft.com/office/drawing/2014/chart" uri="{C3380CC4-5D6E-409C-BE32-E72D297353CC}">
              <c16:uniqueId val="{00000009-C920-4DE7-A9C6-7F59A34F9963}"/>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094347809441164"/>
          <c:y val="0.13283208020050125"/>
          <c:w val="0.35872501350621283"/>
          <c:h val="0.83208020050125309"/>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tx2">
                  <a:lumMod val="40000"/>
                  <a:lumOff val="60000"/>
                </a:schemeClr>
              </a:solidFill>
              <a:ln w="25400">
                <a:noFill/>
              </a:ln>
            </c:spPr>
            <c:extLst>
              <c:ext xmlns:c16="http://schemas.microsoft.com/office/drawing/2014/chart" uri="{C3380CC4-5D6E-409C-BE32-E72D297353CC}">
                <c16:uniqueId val="{00000000-0B2C-4229-A034-93B7687CDD4E}"/>
              </c:ext>
            </c:extLst>
          </c:dPt>
          <c:dPt>
            <c:idx val="1"/>
            <c:bubble3D val="0"/>
            <c:spPr>
              <a:solidFill>
                <a:schemeClr val="accent2">
                  <a:lumMod val="40000"/>
                  <a:lumOff val="60000"/>
                </a:schemeClr>
              </a:solidFill>
              <a:ln w="25400">
                <a:noFill/>
              </a:ln>
            </c:spPr>
            <c:extLst>
              <c:ext xmlns:c16="http://schemas.microsoft.com/office/drawing/2014/chart" uri="{C3380CC4-5D6E-409C-BE32-E72D297353CC}">
                <c16:uniqueId val="{00000001-0B2C-4229-A034-93B7687CDD4E}"/>
              </c:ext>
            </c:extLst>
          </c:dPt>
          <c:dPt>
            <c:idx val="2"/>
            <c:bubble3D val="0"/>
            <c:spPr>
              <a:solidFill>
                <a:schemeClr val="accent3">
                  <a:lumMod val="40000"/>
                  <a:lumOff val="60000"/>
                </a:schemeClr>
              </a:solidFill>
              <a:ln w="25400">
                <a:noFill/>
              </a:ln>
            </c:spPr>
            <c:extLst>
              <c:ext xmlns:c16="http://schemas.microsoft.com/office/drawing/2014/chart" uri="{C3380CC4-5D6E-409C-BE32-E72D297353CC}">
                <c16:uniqueId val="{00000002-0B2C-4229-A034-93B7687CDD4E}"/>
              </c:ext>
            </c:extLst>
          </c:dPt>
          <c:dPt>
            <c:idx val="3"/>
            <c:bubble3D val="0"/>
            <c:spPr>
              <a:solidFill>
                <a:schemeClr val="accent4">
                  <a:lumMod val="40000"/>
                  <a:lumOff val="60000"/>
                </a:schemeClr>
              </a:solidFill>
              <a:ln w="25400">
                <a:noFill/>
              </a:ln>
            </c:spPr>
            <c:extLst>
              <c:ext xmlns:c16="http://schemas.microsoft.com/office/drawing/2014/chart" uri="{C3380CC4-5D6E-409C-BE32-E72D297353CC}">
                <c16:uniqueId val="{00000003-0B2C-4229-A034-93B7687CDD4E}"/>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4-0B2C-4229-A034-93B7687CDD4E}"/>
              </c:ext>
            </c:extLst>
          </c:dPt>
          <c:dPt>
            <c:idx val="5"/>
            <c:bubble3D val="0"/>
            <c:spPr>
              <a:solidFill>
                <a:schemeClr val="bg1">
                  <a:lumMod val="85000"/>
                </a:schemeClr>
              </a:solidFill>
              <a:ln w="25400">
                <a:noFill/>
              </a:ln>
            </c:spPr>
            <c:extLst>
              <c:ext xmlns:c16="http://schemas.microsoft.com/office/drawing/2014/chart" uri="{C3380CC4-5D6E-409C-BE32-E72D297353CC}">
                <c16:uniqueId val="{00000005-0B2C-4229-A034-93B7687CDD4E}"/>
              </c:ext>
            </c:extLst>
          </c:dPt>
          <c:dPt>
            <c:idx val="6"/>
            <c:bubble3D val="0"/>
            <c:spPr>
              <a:solidFill>
                <a:schemeClr val="accent5">
                  <a:lumMod val="60000"/>
                  <a:lumOff val="40000"/>
                </a:schemeClr>
              </a:solidFill>
              <a:ln w="25400">
                <a:noFill/>
              </a:ln>
            </c:spPr>
            <c:extLst>
              <c:ext xmlns:c16="http://schemas.microsoft.com/office/drawing/2014/chart" uri="{C3380CC4-5D6E-409C-BE32-E72D297353CC}">
                <c16:uniqueId val="{00000006-0B2C-4229-A034-93B7687CDD4E}"/>
              </c:ext>
            </c:extLst>
          </c:dPt>
          <c:dPt>
            <c:idx val="7"/>
            <c:bubble3D val="0"/>
            <c:spPr>
              <a:solidFill>
                <a:schemeClr val="tx1">
                  <a:lumMod val="65000"/>
                  <a:lumOff val="35000"/>
                </a:schemeClr>
              </a:solidFill>
              <a:ln w="25400">
                <a:noFill/>
              </a:ln>
            </c:spPr>
            <c:extLst>
              <c:ext xmlns:c16="http://schemas.microsoft.com/office/drawing/2014/chart" uri="{C3380CC4-5D6E-409C-BE32-E72D297353CC}">
                <c16:uniqueId val="{00000007-0B2C-4229-A034-93B7687CDD4E}"/>
              </c:ext>
            </c:extLst>
          </c:dPt>
          <c:dLbls>
            <c:dLbl>
              <c:idx val="0"/>
              <c:layout>
                <c:manualLayout>
                  <c:x val="0.13247897497415734"/>
                  <c:y val="-0.2404349456317960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B2C-4229-A034-93B7687CDD4E}"/>
                </c:ext>
              </c:extLst>
            </c:dLbl>
            <c:dLbl>
              <c:idx val="1"/>
              <c:layout>
                <c:manualLayout>
                  <c:x val="0.34472041075902798"/>
                  <c:y val="0.2898328498411382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B2C-4229-A034-93B7687CDD4E}"/>
                </c:ext>
              </c:extLst>
            </c:dLbl>
            <c:dLbl>
              <c:idx val="2"/>
              <c:layout>
                <c:manualLayout>
                  <c:x val="-0.20242797040969554"/>
                  <c:y val="0.1844193160065518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B2C-4229-A034-93B7687CDD4E}"/>
                </c:ext>
              </c:extLst>
            </c:dLbl>
            <c:dLbl>
              <c:idx val="3"/>
              <c:layout>
                <c:manualLayout>
                  <c:x val="-0.20114158339607874"/>
                  <c:y val="8.972746827699169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B2C-4229-A034-93B7687CDD4E}"/>
                </c:ext>
              </c:extLst>
            </c:dLbl>
            <c:dLbl>
              <c:idx val="4"/>
              <c:layout>
                <c:manualLayout>
                  <c:x val="-0.21154021873683942"/>
                  <c:y val="-1.865964122905689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B2C-4229-A034-93B7687CDD4E}"/>
                </c:ext>
              </c:extLst>
            </c:dLbl>
            <c:dLbl>
              <c:idx val="5"/>
              <c:layout>
                <c:manualLayout>
                  <c:x val="-0.14906588054126946"/>
                  <c:y val="-0.1273447398022615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B2C-4229-A034-93B7687CDD4E}"/>
                </c:ext>
              </c:extLst>
            </c:dLbl>
            <c:dLbl>
              <c:idx val="6"/>
              <c:layout>
                <c:manualLayout>
                  <c:x val="-1.3868987608315573E-2"/>
                  <c:y val="-0.1317174826830856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B2C-4229-A034-93B7687CDD4E}"/>
                </c:ext>
              </c:extLst>
            </c:dLbl>
            <c:dLbl>
              <c:idx val="7"/>
              <c:layout>
                <c:manualLayout>
                  <c:x val="0.10452353909570056"/>
                  <c:y val="-0.1015104690861010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B2C-4229-A034-93B7687CDD4E}"/>
                </c:ext>
              </c:extLst>
            </c:dLbl>
            <c:dLbl>
              <c:idx val="8"/>
              <c:layout>
                <c:manualLayout>
                  <c:x val="2.3640661938534268E-2"/>
                  <c:y val="-0.1353383458646622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0B2C-4229-A034-93B7687CDD4E}"/>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'F28'!$A$12:$A$19</c:f>
              <c:strCache>
                <c:ptCount val="8"/>
                <c:pt idx="0">
                  <c:v>Sigal Uniqa Group Austria</c:v>
                </c:pt>
                <c:pt idx="1">
                  <c:v>Albsig</c:v>
                </c:pt>
                <c:pt idx="2">
                  <c:v>Intersig Vienna Insurance Group</c:v>
                </c:pt>
                <c:pt idx="3">
                  <c:v>Eurosig</c:v>
                </c:pt>
                <c:pt idx="4">
                  <c:v>Sigma Interalbanian Vienna Insurance Group</c:v>
                </c:pt>
                <c:pt idx="5">
                  <c:v>Atlantik </c:v>
                </c:pt>
                <c:pt idx="6">
                  <c:v>Insig</c:v>
                </c:pt>
                <c:pt idx="7">
                  <c:v>Ansig</c:v>
                </c:pt>
              </c:strCache>
            </c:strRef>
          </c:cat>
          <c:val>
            <c:numRef>
              <c:f>'F28'!$C$12:$C$19</c:f>
              <c:numCache>
                <c:formatCode>_-* #,##0_-;\-* #,##0_-;_-* "-"??_-;_-@_-</c:formatCode>
                <c:ptCount val="8"/>
                <c:pt idx="0">
                  <c:v>220870.20489000002</c:v>
                </c:pt>
                <c:pt idx="1">
                  <c:v>136703.09606000001</c:v>
                </c:pt>
                <c:pt idx="2">
                  <c:v>44398.22251</c:v>
                </c:pt>
                <c:pt idx="3">
                  <c:v>25171.460729999999</c:v>
                </c:pt>
                <c:pt idx="4">
                  <c:v>24714.966130000001</c:v>
                </c:pt>
                <c:pt idx="5">
                  <c:v>5304.6600200000003</c:v>
                </c:pt>
                <c:pt idx="6">
                  <c:v>2263.5780800000002</c:v>
                </c:pt>
                <c:pt idx="7">
                  <c:v>793.14052000000004</c:v>
                </c:pt>
              </c:numCache>
            </c:numRef>
          </c:val>
          <c:extLst>
            <c:ext xmlns:c16="http://schemas.microsoft.com/office/drawing/2014/chart" uri="{C3380CC4-5D6E-409C-BE32-E72D297353CC}">
              <c16:uniqueId val="{00000009-0B2C-4229-A034-93B7687CDD4E}"/>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703793136968991"/>
          <c:y val="8.9713650658532554E-2"/>
          <c:w val="0.29148187348073368"/>
          <c:h val="0.92211788946942375"/>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5">
                  <a:lumMod val="60000"/>
                  <a:lumOff val="40000"/>
                </a:schemeClr>
              </a:solidFill>
              <a:ln w="25400">
                <a:noFill/>
              </a:ln>
            </c:spPr>
            <c:extLst>
              <c:ext xmlns:c16="http://schemas.microsoft.com/office/drawing/2014/chart" uri="{C3380CC4-5D6E-409C-BE32-E72D297353CC}">
                <c16:uniqueId val="{00000000-E7EE-48C1-B0A1-D6F544581DAC}"/>
              </c:ext>
            </c:extLst>
          </c:dPt>
          <c:dPt>
            <c:idx val="1"/>
            <c:bubble3D val="0"/>
            <c:spPr>
              <a:solidFill>
                <a:schemeClr val="accent2">
                  <a:lumMod val="60000"/>
                  <a:lumOff val="40000"/>
                </a:schemeClr>
              </a:solidFill>
              <a:ln w="25400">
                <a:noFill/>
              </a:ln>
            </c:spPr>
            <c:extLst>
              <c:ext xmlns:c16="http://schemas.microsoft.com/office/drawing/2014/chart" uri="{C3380CC4-5D6E-409C-BE32-E72D297353CC}">
                <c16:uniqueId val="{00000001-E7EE-48C1-B0A1-D6F544581DAC}"/>
              </c:ext>
            </c:extLst>
          </c:dPt>
          <c:dPt>
            <c:idx val="2"/>
            <c:bubble3D val="0"/>
            <c:spPr>
              <a:solidFill>
                <a:schemeClr val="accent4">
                  <a:lumMod val="40000"/>
                  <a:lumOff val="60000"/>
                </a:schemeClr>
              </a:solidFill>
              <a:ln w="25400">
                <a:noFill/>
              </a:ln>
            </c:spPr>
            <c:extLst>
              <c:ext xmlns:c16="http://schemas.microsoft.com/office/drawing/2014/chart" uri="{C3380CC4-5D6E-409C-BE32-E72D297353CC}">
                <c16:uniqueId val="{00000002-E7EE-48C1-B0A1-D6F544581DAC}"/>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3-E7EE-48C1-B0A1-D6F544581DAC}"/>
              </c:ext>
            </c:extLst>
          </c:dPt>
          <c:dPt>
            <c:idx val="4"/>
            <c:bubble3D val="0"/>
            <c:spPr>
              <a:solidFill>
                <a:schemeClr val="bg1">
                  <a:lumMod val="85000"/>
                </a:schemeClr>
              </a:solidFill>
              <a:ln w="25400">
                <a:noFill/>
              </a:ln>
            </c:spPr>
            <c:extLst>
              <c:ext xmlns:c16="http://schemas.microsoft.com/office/drawing/2014/chart" uri="{C3380CC4-5D6E-409C-BE32-E72D297353CC}">
                <c16:uniqueId val="{00000004-E7EE-48C1-B0A1-D6F544581DAC}"/>
              </c:ext>
            </c:extLst>
          </c:dPt>
          <c:dPt>
            <c:idx val="5"/>
            <c:bubble3D val="0"/>
            <c:extLst>
              <c:ext xmlns:c16="http://schemas.microsoft.com/office/drawing/2014/chart" uri="{C3380CC4-5D6E-409C-BE32-E72D297353CC}">
                <c16:uniqueId val="{00000005-E7EE-48C1-B0A1-D6F544581DAC}"/>
              </c:ext>
            </c:extLst>
          </c:dPt>
          <c:dPt>
            <c:idx val="6"/>
            <c:bubble3D val="0"/>
            <c:extLst>
              <c:ext xmlns:c16="http://schemas.microsoft.com/office/drawing/2014/chart" uri="{C3380CC4-5D6E-409C-BE32-E72D297353CC}">
                <c16:uniqueId val="{00000006-E7EE-48C1-B0A1-D6F544581DAC}"/>
              </c:ext>
            </c:extLst>
          </c:dPt>
          <c:dPt>
            <c:idx val="7"/>
            <c:bubble3D val="0"/>
            <c:spPr>
              <a:solidFill>
                <a:schemeClr val="tx1">
                  <a:lumMod val="65000"/>
                  <a:lumOff val="35000"/>
                </a:schemeClr>
              </a:solidFill>
              <a:ln w="25400">
                <a:noFill/>
              </a:ln>
            </c:spPr>
            <c:extLst>
              <c:ext xmlns:c16="http://schemas.microsoft.com/office/drawing/2014/chart" uri="{C3380CC4-5D6E-409C-BE32-E72D297353CC}">
                <c16:uniqueId val="{00000007-E7EE-48C1-B0A1-D6F544581DAC}"/>
              </c:ext>
            </c:extLst>
          </c:dPt>
          <c:dLbls>
            <c:dLbl>
              <c:idx val="0"/>
              <c:layout>
                <c:manualLayout>
                  <c:x val="0.13827160493827159"/>
                  <c:y val="-0.11958146487294469"/>
                </c:manualLayout>
              </c:layout>
              <c:numFmt formatCode="0.00%" sourceLinked="0"/>
              <c:spPr>
                <a:noFill/>
                <a:ln w="25400">
                  <a:noFill/>
                </a:ln>
              </c:spPr>
              <c:txPr>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7EE-48C1-B0A1-D6F544581DAC}"/>
                </c:ext>
              </c:extLst>
            </c:dLbl>
            <c:dLbl>
              <c:idx val="1"/>
              <c:layout>
                <c:manualLayout>
                  <c:x val="-0.18370370370370373"/>
                  <c:y val="-7.7727952167414044E-2"/>
                </c:manualLayout>
              </c:layout>
              <c:numFmt formatCode="0.00%" sourceLinked="0"/>
              <c:spPr>
                <a:noFill/>
                <a:ln w="25400">
                  <a:noFill/>
                </a:ln>
              </c:spPr>
              <c:txPr>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7EE-48C1-B0A1-D6F544581DAC}"/>
                </c:ext>
              </c:extLst>
            </c:dLbl>
            <c:dLbl>
              <c:idx val="2"/>
              <c:layout>
                <c:manualLayout>
                  <c:x val="-0.11259259259259259"/>
                  <c:y val="0"/>
                </c:manualLayout>
              </c:layout>
              <c:numFmt formatCode="0.00%" sourceLinked="0"/>
              <c:spPr>
                <a:noFill/>
                <a:ln w="25400">
                  <a:noFill/>
                </a:ln>
              </c:spPr>
              <c:txPr>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EE-48C1-B0A1-D6F544581DAC}"/>
                </c:ext>
              </c:extLst>
            </c:dLbl>
            <c:dLbl>
              <c:idx val="3"/>
              <c:layout>
                <c:manualLayout>
                  <c:x val="-0.24888888888888888"/>
                  <c:y val="5.3811659192825087E-2"/>
                </c:manualLayout>
              </c:layout>
              <c:numFmt formatCode="0.00%" sourceLinked="0"/>
              <c:spPr>
                <a:noFill/>
                <a:ln w="25400">
                  <a:noFill/>
                </a:ln>
              </c:spPr>
              <c:txPr>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EE-48C1-B0A1-D6F544581DAC}"/>
                </c:ext>
              </c:extLst>
            </c:dLbl>
            <c:dLbl>
              <c:idx val="4"/>
              <c:layout>
                <c:manualLayout>
                  <c:x val="-0.17580246913580247"/>
                  <c:y val="-3.5874439461883421E-2"/>
                </c:manualLayout>
              </c:layout>
              <c:numFmt formatCode="0.00%" sourceLinked="0"/>
              <c:spPr>
                <a:noFill/>
                <a:ln w="25400">
                  <a:noFill/>
                </a:ln>
              </c:spPr>
              <c:txPr>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7EE-48C1-B0A1-D6F544581DAC}"/>
                </c:ext>
              </c:extLst>
            </c:dLbl>
            <c:dLbl>
              <c:idx val="5"/>
              <c:layout>
                <c:manualLayout>
                  <c:x val="-7.111111111111118E-2"/>
                  <c:y val="-9.5665171898355758E-2"/>
                </c:manualLayout>
              </c:layout>
              <c:numFmt formatCode="0.00%" sourceLinked="0"/>
              <c:spPr>
                <a:noFill/>
                <a:ln w="25400">
                  <a:noFill/>
                </a:ln>
              </c:spPr>
              <c:txPr>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7EE-48C1-B0A1-D6F544581DAC}"/>
                </c:ext>
              </c:extLst>
            </c:dLbl>
            <c:dLbl>
              <c:idx val="6"/>
              <c:layout>
                <c:manualLayout>
                  <c:x val="0.15802469135802469"/>
                  <c:y val="5.3811659192825115E-2"/>
                </c:manualLayout>
              </c:layout>
              <c:numFmt formatCode="0.00%" sourceLinked="0"/>
              <c:spPr>
                <a:noFill/>
                <a:ln w="25400">
                  <a:noFill/>
                </a:ln>
              </c:spPr>
              <c:txPr>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7EE-48C1-B0A1-D6F544581DAC}"/>
                </c:ext>
              </c:extLst>
            </c:dLbl>
            <c:dLbl>
              <c:idx val="7"/>
              <c:layout>
                <c:manualLayout>
                  <c:x val="8.4938349372994965E-2"/>
                  <c:y val="-7.1748878923766815E-2"/>
                </c:manualLayout>
              </c:layout>
              <c:numFmt formatCode="0.00%" sourceLinked="0"/>
              <c:spPr>
                <a:noFill/>
                <a:ln w="25400">
                  <a:noFill/>
                </a:ln>
              </c:spPr>
              <c:txPr>
                <a:bodyPr wrap="square" lIns="38100" tIns="19050" rIns="38100" bIns="19050" anchor="ctr">
                  <a:noAutofit/>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5.4646991348303676E-2"/>
                      <c:h val="0.17578475336322871"/>
                    </c:manualLayout>
                  </c15:layout>
                </c:ext>
                <c:ext xmlns:c16="http://schemas.microsoft.com/office/drawing/2014/chart" uri="{C3380CC4-5D6E-409C-BE32-E72D297353CC}">
                  <c16:uniqueId val="{00000007-E7EE-48C1-B0A1-D6F544581DAC}"/>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'F29'!$A$12:$A$19</c:f>
              <c:strCache>
                <c:ptCount val="8"/>
                <c:pt idx="0">
                  <c:v>Sigal Uniqa Group Austria</c:v>
                </c:pt>
                <c:pt idx="1">
                  <c:v>Albsig</c:v>
                </c:pt>
                <c:pt idx="2">
                  <c:v>Intersig Vienna Insurance Group</c:v>
                </c:pt>
                <c:pt idx="3">
                  <c:v>Eurosig</c:v>
                </c:pt>
                <c:pt idx="4">
                  <c:v>Sigma Interalbanian Vienna Insurance Group</c:v>
                </c:pt>
                <c:pt idx="5">
                  <c:v>Insig</c:v>
                </c:pt>
                <c:pt idx="6">
                  <c:v>Atlantik </c:v>
                </c:pt>
                <c:pt idx="7">
                  <c:v>Ansig</c:v>
                </c:pt>
              </c:strCache>
            </c:strRef>
          </c:cat>
          <c:val>
            <c:numRef>
              <c:f>'F29'!$B$12:$B$19</c:f>
              <c:numCache>
                <c:formatCode>_-* #,##0_-;\-* #,##0_-;_-* "-"??_-;_-@_-</c:formatCode>
                <c:ptCount val="8"/>
                <c:pt idx="0">
                  <c:v>105331.87931999999</c:v>
                </c:pt>
                <c:pt idx="1">
                  <c:v>49049.540999999997</c:v>
                </c:pt>
                <c:pt idx="2">
                  <c:v>37044.541659999995</c:v>
                </c:pt>
                <c:pt idx="3">
                  <c:v>14982.303</c:v>
                </c:pt>
                <c:pt idx="4">
                  <c:v>13850.391369999999</c:v>
                </c:pt>
                <c:pt idx="5">
                  <c:v>305.11448999999999</c:v>
                </c:pt>
                <c:pt idx="6">
                  <c:v>341.57240000000002</c:v>
                </c:pt>
                <c:pt idx="7">
                  <c:v>0</c:v>
                </c:pt>
              </c:numCache>
            </c:numRef>
          </c:val>
          <c:extLst>
            <c:ext xmlns:c16="http://schemas.microsoft.com/office/drawing/2014/chart" uri="{C3380CC4-5D6E-409C-BE32-E72D297353CC}">
              <c16:uniqueId val="{00000008-E7EE-48C1-B0A1-D6F544581DAC}"/>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55" r="0.75000000000001155" t="1" header="0.5" footer="0.5"/>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165053916453212"/>
          <c:y val="0.15198037026980823"/>
          <c:w val="0.31475982670840846"/>
          <c:h val="0.80076829476775169"/>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2237-4076-8CFA-2FB9DDB3C5B4}"/>
              </c:ext>
            </c:extLst>
          </c:dPt>
          <c:dPt>
            <c:idx val="1"/>
            <c:bubble3D val="0"/>
            <c:spPr>
              <a:solidFill>
                <a:schemeClr val="bg1">
                  <a:lumMod val="85000"/>
                </a:schemeClr>
              </a:solidFill>
              <a:ln w="25400">
                <a:noFill/>
              </a:ln>
            </c:spPr>
            <c:extLst>
              <c:ext xmlns:c16="http://schemas.microsoft.com/office/drawing/2014/chart" uri="{C3380CC4-5D6E-409C-BE32-E72D297353CC}">
                <c16:uniqueId val="{00000001-2237-4076-8CFA-2FB9DDB3C5B4}"/>
              </c:ext>
            </c:extLst>
          </c:dPt>
          <c:dPt>
            <c:idx val="2"/>
            <c:bubble3D val="0"/>
            <c:spPr>
              <a:solidFill>
                <a:schemeClr val="accent2">
                  <a:lumMod val="40000"/>
                  <a:lumOff val="60000"/>
                </a:schemeClr>
              </a:solidFill>
              <a:ln w="25400">
                <a:noFill/>
              </a:ln>
            </c:spPr>
            <c:extLst>
              <c:ext xmlns:c16="http://schemas.microsoft.com/office/drawing/2014/chart" uri="{C3380CC4-5D6E-409C-BE32-E72D297353CC}">
                <c16:uniqueId val="{00000002-2237-4076-8CFA-2FB9DDB3C5B4}"/>
              </c:ext>
            </c:extLst>
          </c:dPt>
          <c:dPt>
            <c:idx val="3"/>
            <c:bubble3D val="0"/>
            <c:spPr>
              <a:solidFill>
                <a:schemeClr val="accent5">
                  <a:lumMod val="40000"/>
                  <a:lumOff val="60000"/>
                </a:schemeClr>
              </a:solidFill>
              <a:ln w="25400">
                <a:noFill/>
              </a:ln>
            </c:spPr>
            <c:extLst>
              <c:ext xmlns:c16="http://schemas.microsoft.com/office/drawing/2014/chart" uri="{C3380CC4-5D6E-409C-BE32-E72D297353CC}">
                <c16:uniqueId val="{00000003-2237-4076-8CFA-2FB9DDB3C5B4}"/>
              </c:ext>
            </c:extLst>
          </c:dPt>
          <c:dPt>
            <c:idx val="4"/>
            <c:bubble3D val="0"/>
            <c:spPr>
              <a:solidFill>
                <a:schemeClr val="bg1">
                  <a:lumMod val="85000"/>
                </a:schemeClr>
              </a:solidFill>
              <a:ln w="25400">
                <a:noFill/>
              </a:ln>
            </c:spPr>
            <c:extLst>
              <c:ext xmlns:c16="http://schemas.microsoft.com/office/drawing/2014/chart" uri="{C3380CC4-5D6E-409C-BE32-E72D297353CC}">
                <c16:uniqueId val="{00000004-2237-4076-8CFA-2FB9DDB3C5B4}"/>
              </c:ext>
            </c:extLst>
          </c:dPt>
          <c:dPt>
            <c:idx val="5"/>
            <c:bubble3D val="0"/>
            <c:extLst>
              <c:ext xmlns:c16="http://schemas.microsoft.com/office/drawing/2014/chart" uri="{C3380CC4-5D6E-409C-BE32-E72D297353CC}">
                <c16:uniqueId val="{00000005-2237-4076-8CFA-2FB9DDB3C5B4}"/>
              </c:ext>
            </c:extLst>
          </c:dPt>
          <c:dPt>
            <c:idx val="6"/>
            <c:bubble3D val="0"/>
            <c:spPr>
              <a:solidFill>
                <a:schemeClr val="tx1">
                  <a:lumMod val="65000"/>
                  <a:lumOff val="35000"/>
                </a:schemeClr>
              </a:solidFill>
              <a:ln w="25400">
                <a:noFill/>
              </a:ln>
            </c:spPr>
            <c:extLst>
              <c:ext xmlns:c16="http://schemas.microsoft.com/office/drawing/2014/chart" uri="{C3380CC4-5D6E-409C-BE32-E72D297353CC}">
                <c16:uniqueId val="{00000006-2237-4076-8CFA-2FB9DDB3C5B4}"/>
              </c:ext>
            </c:extLst>
          </c:dPt>
          <c:dPt>
            <c:idx val="7"/>
            <c:bubble3D val="0"/>
            <c:spPr>
              <a:solidFill>
                <a:schemeClr val="accent4">
                  <a:lumMod val="75000"/>
                </a:schemeClr>
              </a:solidFill>
              <a:ln w="25400">
                <a:noFill/>
              </a:ln>
            </c:spPr>
            <c:extLst>
              <c:ext xmlns:c16="http://schemas.microsoft.com/office/drawing/2014/chart" uri="{C3380CC4-5D6E-409C-BE32-E72D297353CC}">
                <c16:uniqueId val="{00000007-2237-4076-8CFA-2FB9DDB3C5B4}"/>
              </c:ext>
            </c:extLst>
          </c:dPt>
          <c:dLbls>
            <c:dLbl>
              <c:idx val="0"/>
              <c:layout>
                <c:manualLayout>
                  <c:x val="0.13453815261044169"/>
                  <c:y val="-1.532567049808429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237-4076-8CFA-2FB9DDB3C5B4}"/>
                </c:ext>
              </c:extLst>
            </c:dLbl>
            <c:dLbl>
              <c:idx val="1"/>
              <c:layout>
                <c:manualLayout>
                  <c:x val="-0.16867469879518077"/>
                  <c:y val="1.5325670498084384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237-4076-8CFA-2FB9DDB3C5B4}"/>
                </c:ext>
              </c:extLst>
            </c:dLbl>
            <c:dLbl>
              <c:idx val="2"/>
              <c:layout>
                <c:manualLayout>
                  <c:x val="-0.11445783132530124"/>
                  <c:y val="-9.3655793346353971E-17"/>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237-4076-8CFA-2FB9DDB3C5B4}"/>
                </c:ext>
              </c:extLst>
            </c:dLbl>
            <c:dLbl>
              <c:idx val="3"/>
              <c:layout>
                <c:manualLayout>
                  <c:x val="-0.13654618473895583"/>
                  <c:y val="-2.0434227330779056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237-4076-8CFA-2FB9DDB3C5B4}"/>
                </c:ext>
              </c:extLst>
            </c:dLbl>
            <c:dLbl>
              <c:idx val="4"/>
              <c:layout>
                <c:manualLayout>
                  <c:x val="-0.12650602409638559"/>
                  <c:y val="-0.10727969348659004"/>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237-4076-8CFA-2FB9DDB3C5B4}"/>
                </c:ext>
              </c:extLst>
            </c:dLbl>
            <c:dLbl>
              <c:idx val="5"/>
              <c:layout>
                <c:manualLayout>
                  <c:x val="-3.614457831325301E-2"/>
                  <c:y val="-0.10727969348659004"/>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237-4076-8CFA-2FB9DDB3C5B4}"/>
                </c:ext>
              </c:extLst>
            </c:dLbl>
            <c:dLbl>
              <c:idx val="6"/>
              <c:layout>
                <c:manualLayout>
                  <c:x val="4.2168674698795178E-2"/>
                  <c:y val="-0.1277139208173691"/>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237-4076-8CFA-2FB9DDB3C5B4}"/>
                </c:ext>
              </c:extLst>
            </c:dLbl>
            <c:dLbl>
              <c:idx val="7"/>
              <c:delete val="1"/>
              <c:extLst>
                <c:ext xmlns:c15="http://schemas.microsoft.com/office/drawing/2012/chart" uri="{CE6537A1-D6FC-4f65-9D91-7224C49458BB}"/>
                <c:ext xmlns:c16="http://schemas.microsoft.com/office/drawing/2014/chart" uri="{C3380CC4-5D6E-409C-BE32-E72D297353CC}">
                  <c16:uniqueId val="{00000007-2237-4076-8CFA-2FB9DDB3C5B4}"/>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'F29'!$A$12:$A$19</c:f>
              <c:strCache>
                <c:ptCount val="8"/>
                <c:pt idx="0">
                  <c:v>Sigal Uniqa Group Austria</c:v>
                </c:pt>
                <c:pt idx="1">
                  <c:v>Albsig</c:v>
                </c:pt>
                <c:pt idx="2">
                  <c:v>Intersig Vienna Insurance Group</c:v>
                </c:pt>
                <c:pt idx="3">
                  <c:v>Eurosig</c:v>
                </c:pt>
                <c:pt idx="4">
                  <c:v>Sigma Interalbanian Vienna Insurance Group</c:v>
                </c:pt>
                <c:pt idx="5">
                  <c:v>Insig</c:v>
                </c:pt>
                <c:pt idx="6">
                  <c:v>Atlantik </c:v>
                </c:pt>
                <c:pt idx="7">
                  <c:v>Ansig</c:v>
                </c:pt>
              </c:strCache>
            </c:strRef>
          </c:cat>
          <c:val>
            <c:numRef>
              <c:f>'F29'!$C$12:$C$19</c:f>
              <c:numCache>
                <c:formatCode>_-* #,##0_-;\-* #,##0_-;_-* "-"??_-;_-@_-</c:formatCode>
                <c:ptCount val="8"/>
                <c:pt idx="0">
                  <c:v>124390.70955</c:v>
                </c:pt>
                <c:pt idx="1">
                  <c:v>48035.264000000003</c:v>
                </c:pt>
                <c:pt idx="2">
                  <c:v>38763.393509999994</c:v>
                </c:pt>
                <c:pt idx="3">
                  <c:v>17174.60555</c:v>
                </c:pt>
                <c:pt idx="4">
                  <c:v>9722.5525799999996</c:v>
                </c:pt>
                <c:pt idx="5">
                  <c:v>2125.2126800000001</c:v>
                </c:pt>
                <c:pt idx="6">
                  <c:v>535.18493000000001</c:v>
                </c:pt>
                <c:pt idx="7">
                  <c:v>290.15790000000004</c:v>
                </c:pt>
              </c:numCache>
            </c:numRef>
          </c:val>
          <c:extLst>
            <c:ext xmlns:c16="http://schemas.microsoft.com/office/drawing/2014/chart" uri="{C3380CC4-5D6E-409C-BE32-E72D297353CC}">
              <c16:uniqueId val="{00000008-2237-4076-8CFA-2FB9DDB3C5B4}"/>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55" r="0.75000000000001155" t="1" header="0.5" footer="0.5"/>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686506453155832"/>
          <c:y val="0.12576799070032679"/>
          <c:w val="0.30891219547505488"/>
          <c:h val="0.84240958041804659"/>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142A-4792-AF27-0505E303FE42}"/>
              </c:ext>
            </c:extLst>
          </c:dPt>
          <c:dPt>
            <c:idx val="1"/>
            <c:bubble3D val="0"/>
            <c:spPr>
              <a:solidFill>
                <a:schemeClr val="accent3">
                  <a:lumMod val="40000"/>
                  <a:lumOff val="60000"/>
                </a:schemeClr>
              </a:solidFill>
              <a:ln w="25400">
                <a:noFill/>
              </a:ln>
            </c:spPr>
            <c:extLst>
              <c:ext xmlns:c16="http://schemas.microsoft.com/office/drawing/2014/chart" uri="{C3380CC4-5D6E-409C-BE32-E72D297353CC}">
                <c16:uniqueId val="{00000001-142A-4792-AF27-0505E303FE42}"/>
              </c:ext>
            </c:extLst>
          </c:dPt>
          <c:dPt>
            <c:idx val="2"/>
            <c:bubble3D val="0"/>
            <c:spPr>
              <a:solidFill>
                <a:schemeClr val="bg1">
                  <a:lumMod val="85000"/>
                </a:schemeClr>
              </a:solidFill>
              <a:ln w="25400">
                <a:noFill/>
              </a:ln>
            </c:spPr>
            <c:extLst>
              <c:ext xmlns:c16="http://schemas.microsoft.com/office/drawing/2014/chart" uri="{C3380CC4-5D6E-409C-BE32-E72D297353CC}">
                <c16:uniqueId val="{00000002-142A-4792-AF27-0505E303FE42}"/>
              </c:ext>
            </c:extLst>
          </c:dPt>
          <c:dPt>
            <c:idx val="3"/>
            <c:bubble3D val="0"/>
            <c:spPr>
              <a:solidFill>
                <a:schemeClr val="bg2">
                  <a:lumMod val="75000"/>
                </a:schemeClr>
              </a:solidFill>
              <a:ln w="25400">
                <a:noFill/>
              </a:ln>
            </c:spPr>
            <c:extLst>
              <c:ext xmlns:c16="http://schemas.microsoft.com/office/drawing/2014/chart" uri="{C3380CC4-5D6E-409C-BE32-E72D297353CC}">
                <c16:uniqueId val="{00000003-142A-4792-AF27-0505E303FE42}"/>
              </c:ext>
            </c:extLst>
          </c:dPt>
          <c:dPt>
            <c:idx val="4"/>
            <c:bubble3D val="0"/>
            <c:spPr>
              <a:solidFill>
                <a:schemeClr val="accent1">
                  <a:lumMod val="40000"/>
                  <a:lumOff val="60000"/>
                </a:schemeClr>
              </a:solidFill>
              <a:ln w="25400">
                <a:noFill/>
              </a:ln>
            </c:spPr>
            <c:extLst>
              <c:ext xmlns:c16="http://schemas.microsoft.com/office/drawing/2014/chart" uri="{C3380CC4-5D6E-409C-BE32-E72D297353CC}">
                <c16:uniqueId val="{00000004-142A-4792-AF27-0505E303FE42}"/>
              </c:ext>
            </c:extLst>
          </c:dPt>
          <c:dPt>
            <c:idx val="5"/>
            <c:bubble3D val="0"/>
            <c:spPr>
              <a:solidFill>
                <a:schemeClr val="accent2">
                  <a:lumMod val="40000"/>
                  <a:lumOff val="60000"/>
                </a:schemeClr>
              </a:solidFill>
              <a:ln w="25400">
                <a:noFill/>
              </a:ln>
            </c:spPr>
            <c:extLst>
              <c:ext xmlns:c16="http://schemas.microsoft.com/office/drawing/2014/chart" uri="{C3380CC4-5D6E-409C-BE32-E72D297353CC}">
                <c16:uniqueId val="{00000005-142A-4792-AF27-0505E303FE42}"/>
              </c:ext>
            </c:extLst>
          </c:dPt>
          <c:dPt>
            <c:idx val="6"/>
            <c:bubble3D val="0"/>
            <c:spPr>
              <a:solidFill>
                <a:schemeClr val="accent5">
                  <a:lumMod val="40000"/>
                  <a:lumOff val="60000"/>
                </a:schemeClr>
              </a:solidFill>
              <a:ln w="25400">
                <a:noFill/>
              </a:ln>
            </c:spPr>
            <c:extLst>
              <c:ext xmlns:c16="http://schemas.microsoft.com/office/drawing/2014/chart" uri="{C3380CC4-5D6E-409C-BE32-E72D297353CC}">
                <c16:uniqueId val="{00000006-142A-4792-AF27-0505E303FE42}"/>
              </c:ext>
            </c:extLst>
          </c:dPt>
          <c:dPt>
            <c:idx val="7"/>
            <c:bubble3D val="0"/>
            <c:spPr>
              <a:solidFill>
                <a:schemeClr val="bg2">
                  <a:lumMod val="50000"/>
                </a:schemeClr>
              </a:solidFill>
              <a:ln w="25400">
                <a:noFill/>
              </a:ln>
            </c:spPr>
            <c:extLst>
              <c:ext xmlns:c16="http://schemas.microsoft.com/office/drawing/2014/chart" uri="{C3380CC4-5D6E-409C-BE32-E72D297353CC}">
                <c16:uniqueId val="{00000007-142A-4792-AF27-0505E303FE42}"/>
              </c:ext>
            </c:extLst>
          </c:dPt>
          <c:dLbls>
            <c:dLbl>
              <c:idx val="0"/>
              <c:layout>
                <c:manualLayout>
                  <c:x val="0.16807627224238625"/>
                  <c:y val="-9.288886020395001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42A-4792-AF27-0505E303FE42}"/>
                </c:ext>
              </c:extLst>
            </c:dLbl>
            <c:dLbl>
              <c:idx val="1"/>
              <c:layout>
                <c:manualLayout>
                  <c:x val="-0.18260578070926434"/>
                  <c:y val="0.1771386773374639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42A-4792-AF27-0505E303FE42}"/>
                </c:ext>
              </c:extLst>
            </c:dLbl>
            <c:dLbl>
              <c:idx val="2"/>
              <c:layout>
                <c:manualLayout>
                  <c:x val="-0.13510283649459595"/>
                  <c:y val="0.6850251710339486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42A-4792-AF27-0505E303FE42}"/>
                </c:ext>
              </c:extLst>
            </c:dLbl>
            <c:dLbl>
              <c:idx val="3"/>
              <c:layout>
                <c:manualLayout>
                  <c:x val="-0.210113789375103"/>
                  <c:y val="0.5393808355922722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42A-4792-AF27-0505E303FE42}"/>
                </c:ext>
              </c:extLst>
            </c:dLbl>
            <c:dLbl>
              <c:idx val="4"/>
              <c:layout>
                <c:manualLayout>
                  <c:x val="-0.24233221995795706"/>
                  <c:y val="0.2337760853663783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42A-4792-AF27-0505E303FE42}"/>
                </c:ext>
              </c:extLst>
            </c:dLbl>
            <c:dLbl>
              <c:idx val="5"/>
              <c:layout>
                <c:manualLayout>
                  <c:x val="-0.27150008239781664"/>
                  <c:y val="9.272707714814333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42A-4792-AF27-0505E303FE42}"/>
                </c:ext>
              </c:extLst>
            </c:dLbl>
            <c:dLbl>
              <c:idx val="6"/>
              <c:layout>
                <c:manualLayout>
                  <c:x val="-0.17219359065568568"/>
                  <c:y val="-7.731896217890796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42A-4792-AF27-0505E303FE42}"/>
                </c:ext>
              </c:extLst>
            </c:dLbl>
            <c:dLbl>
              <c:idx val="7"/>
              <c:layout>
                <c:manualLayout>
                  <c:x val="7.16677720032316E-2"/>
                  <c:y val="-0.1262781291682801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42A-4792-AF27-0505E303FE42}"/>
                </c:ext>
              </c:extLst>
            </c:dLbl>
            <c:dLbl>
              <c:idx val="8"/>
              <c:layout>
                <c:manualLayout>
                  <c:x val="0.19722650231124808"/>
                  <c:y val="6.2300390021341242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142A-4792-AF27-0505E303FE42}"/>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'F30'!$A$11:$A$18</c:f>
              <c:strCache>
                <c:ptCount val="8"/>
                <c:pt idx="0">
                  <c:v>Sigal Uniqa Group Austria</c:v>
                </c:pt>
                <c:pt idx="1">
                  <c:v>Albsig</c:v>
                </c:pt>
                <c:pt idx="2">
                  <c:v>Eurosig</c:v>
                </c:pt>
                <c:pt idx="3">
                  <c:v>Atlantik </c:v>
                </c:pt>
                <c:pt idx="4">
                  <c:v>Insig</c:v>
                </c:pt>
                <c:pt idx="5">
                  <c:v>Intersig Vienna Insurance Group</c:v>
                </c:pt>
                <c:pt idx="6">
                  <c:v>Sigma Interalbanian Vienna Insurance Group</c:v>
                </c:pt>
                <c:pt idx="7">
                  <c:v>Ansig</c:v>
                </c:pt>
              </c:strCache>
            </c:strRef>
          </c:cat>
          <c:val>
            <c:numRef>
              <c:f>'F30'!$B$11:$B$18</c:f>
              <c:numCache>
                <c:formatCode>_-* #,##0_-;\-* #,##0_-;_-* "-"??_-;_-@_-</c:formatCode>
                <c:ptCount val="8"/>
                <c:pt idx="0">
                  <c:v>83968.651719999994</c:v>
                </c:pt>
                <c:pt idx="1">
                  <c:v>8728.9208699999999</c:v>
                </c:pt>
                <c:pt idx="2">
                  <c:v>5945.5780100000002</c:v>
                </c:pt>
                <c:pt idx="3">
                  <c:v>2663.31477</c:v>
                </c:pt>
                <c:pt idx="4">
                  <c:v>1608.65011</c:v>
                </c:pt>
                <c:pt idx="5">
                  <c:v>1092.2503700000002</c:v>
                </c:pt>
                <c:pt idx="6">
                  <c:v>1228.6683799999998</c:v>
                </c:pt>
                <c:pt idx="7">
                  <c:v>500.87920000000003</c:v>
                </c:pt>
              </c:numCache>
            </c:numRef>
          </c:val>
          <c:extLst>
            <c:ext xmlns:c16="http://schemas.microsoft.com/office/drawing/2014/chart" uri="{C3380CC4-5D6E-409C-BE32-E72D297353CC}">
              <c16:uniqueId val="{00000009-142A-4792-AF27-0505E303FE42}"/>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77" r="0.75000000000001177" t="1" header="0.5" footer="0.5"/>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607693569553807"/>
          <c:y val="0.17181276266847012"/>
          <c:w val="0.32671839417675713"/>
          <c:h val="0.7692915318100576"/>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1">
                  <a:lumMod val="40000"/>
                  <a:lumOff val="60000"/>
                </a:schemeClr>
              </a:solidFill>
              <a:ln w="25400">
                <a:noFill/>
              </a:ln>
            </c:spPr>
            <c:extLst>
              <c:ext xmlns:c16="http://schemas.microsoft.com/office/drawing/2014/chart" uri="{C3380CC4-5D6E-409C-BE32-E72D297353CC}">
                <c16:uniqueId val="{00000000-5A2F-4322-B9FD-21619F829A81}"/>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1-5A2F-4322-B9FD-21619F829A81}"/>
              </c:ext>
            </c:extLst>
          </c:dPt>
          <c:dPt>
            <c:idx val="2"/>
            <c:bubble3D val="0"/>
            <c:spPr>
              <a:solidFill>
                <a:schemeClr val="accent5">
                  <a:lumMod val="40000"/>
                  <a:lumOff val="60000"/>
                </a:schemeClr>
              </a:solidFill>
              <a:ln w="25400">
                <a:noFill/>
              </a:ln>
            </c:spPr>
            <c:extLst>
              <c:ext xmlns:c16="http://schemas.microsoft.com/office/drawing/2014/chart" uri="{C3380CC4-5D6E-409C-BE32-E72D297353CC}">
                <c16:uniqueId val="{00000002-5A2F-4322-B9FD-21619F829A81}"/>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3-5A2F-4322-B9FD-21619F829A81}"/>
              </c:ext>
            </c:extLst>
          </c:dPt>
          <c:dPt>
            <c:idx val="4"/>
            <c:bubble3D val="0"/>
            <c:spPr>
              <a:solidFill>
                <a:schemeClr val="bg1">
                  <a:lumMod val="85000"/>
                </a:schemeClr>
              </a:solidFill>
              <a:ln w="25400">
                <a:noFill/>
              </a:ln>
            </c:spPr>
            <c:extLst>
              <c:ext xmlns:c16="http://schemas.microsoft.com/office/drawing/2014/chart" uri="{C3380CC4-5D6E-409C-BE32-E72D297353CC}">
                <c16:uniqueId val="{00000004-5A2F-4322-B9FD-21619F829A81}"/>
              </c:ext>
            </c:extLst>
          </c:dPt>
          <c:dPt>
            <c:idx val="5"/>
            <c:bubble3D val="0"/>
            <c:spPr>
              <a:solidFill>
                <a:schemeClr val="bg2">
                  <a:lumMod val="75000"/>
                </a:schemeClr>
              </a:solidFill>
              <a:ln w="25400">
                <a:noFill/>
              </a:ln>
            </c:spPr>
            <c:extLst>
              <c:ext xmlns:c16="http://schemas.microsoft.com/office/drawing/2014/chart" uri="{C3380CC4-5D6E-409C-BE32-E72D297353CC}">
                <c16:uniqueId val="{00000005-5A2F-4322-B9FD-21619F829A81}"/>
              </c:ext>
            </c:extLst>
          </c:dPt>
          <c:dPt>
            <c:idx val="6"/>
            <c:bubble3D val="0"/>
            <c:spPr>
              <a:solidFill>
                <a:schemeClr val="accent2">
                  <a:lumMod val="40000"/>
                  <a:lumOff val="60000"/>
                </a:schemeClr>
              </a:solidFill>
              <a:ln w="25400">
                <a:noFill/>
              </a:ln>
            </c:spPr>
            <c:extLst>
              <c:ext xmlns:c16="http://schemas.microsoft.com/office/drawing/2014/chart" uri="{C3380CC4-5D6E-409C-BE32-E72D297353CC}">
                <c16:uniqueId val="{00000006-5A2F-4322-B9FD-21619F829A81}"/>
              </c:ext>
            </c:extLst>
          </c:dPt>
          <c:dPt>
            <c:idx val="7"/>
            <c:bubble3D val="0"/>
            <c:spPr>
              <a:solidFill>
                <a:schemeClr val="tx1">
                  <a:lumMod val="65000"/>
                  <a:lumOff val="35000"/>
                </a:schemeClr>
              </a:solidFill>
              <a:ln w="25400">
                <a:noFill/>
              </a:ln>
            </c:spPr>
            <c:extLst>
              <c:ext xmlns:c16="http://schemas.microsoft.com/office/drawing/2014/chart" uri="{C3380CC4-5D6E-409C-BE32-E72D297353CC}">
                <c16:uniqueId val="{00000007-5A2F-4322-B9FD-21619F829A81}"/>
              </c:ext>
            </c:extLst>
          </c:dPt>
          <c:dLbls>
            <c:dLbl>
              <c:idx val="0"/>
              <c:layout>
                <c:manualLayout>
                  <c:x val="0.2233065944881889"/>
                  <c:y val="-5.356870102428523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A2F-4322-B9FD-21619F829A81}"/>
                </c:ext>
              </c:extLst>
            </c:dLbl>
            <c:dLbl>
              <c:idx val="1"/>
              <c:layout>
                <c:manualLayout>
                  <c:x val="-0.14095242782152234"/>
                  <c:y val="0.4162900215090442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A2F-4322-B9FD-21619F829A81}"/>
                </c:ext>
              </c:extLst>
            </c:dLbl>
            <c:dLbl>
              <c:idx val="2"/>
              <c:layout>
                <c:manualLayout>
                  <c:x val="-0.21548458005249344"/>
                  <c:y val="0.356090091626633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A2F-4322-B9FD-21619F829A81}"/>
                </c:ext>
              </c:extLst>
            </c:dLbl>
            <c:dLbl>
              <c:idx val="3"/>
              <c:layout>
                <c:manualLayout>
                  <c:x val="-0.24472506561679791"/>
                  <c:y val="0.2688664638941792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A2F-4322-B9FD-21619F829A81}"/>
                </c:ext>
              </c:extLst>
            </c:dLbl>
            <c:dLbl>
              <c:idx val="4"/>
              <c:layout>
                <c:manualLayout>
                  <c:x val="-0.2270149278215223"/>
                  <c:y val="0.1272095011112116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A2F-4322-B9FD-21619F829A81}"/>
                </c:ext>
              </c:extLst>
            </c:dLbl>
            <c:dLbl>
              <c:idx val="5"/>
              <c:layout>
                <c:manualLayout>
                  <c:x val="-0.22184842519685039"/>
                  <c:y val="8.4930762964973965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A2F-4322-B9FD-21619F829A81}"/>
                </c:ext>
              </c:extLst>
            </c:dLbl>
            <c:dLbl>
              <c:idx val="6"/>
              <c:layout>
                <c:manualLayout>
                  <c:x val="-0.14123195538057748"/>
                  <c:y val="-0.116724489898532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A2F-4322-B9FD-21619F829A81}"/>
                </c:ext>
              </c:extLst>
            </c:dLbl>
            <c:dLbl>
              <c:idx val="7"/>
              <c:layout>
                <c:manualLayout>
                  <c:x val="9.1025918635170525E-2"/>
                  <c:y val="-0.1193897889200631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A2F-4322-B9FD-21619F829A81}"/>
                </c:ext>
              </c:extLst>
            </c:dLbl>
            <c:dLbl>
              <c:idx val="8"/>
              <c:layout>
                <c:manualLayout>
                  <c:x val="3.1446540880503367E-2"/>
                  <c:y val="-0.1226053639846747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A2F-4322-B9FD-21619F829A81}"/>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'F30'!$A$11:$A$18</c:f>
              <c:strCache>
                <c:ptCount val="8"/>
                <c:pt idx="0">
                  <c:v>Sigal Uniqa Group Austria</c:v>
                </c:pt>
                <c:pt idx="1">
                  <c:v>Albsig</c:v>
                </c:pt>
                <c:pt idx="2">
                  <c:v>Eurosig</c:v>
                </c:pt>
                <c:pt idx="3">
                  <c:v>Atlantik </c:v>
                </c:pt>
                <c:pt idx="4">
                  <c:v>Insig</c:v>
                </c:pt>
                <c:pt idx="5">
                  <c:v>Intersig Vienna Insurance Group</c:v>
                </c:pt>
                <c:pt idx="6">
                  <c:v>Sigma Interalbanian Vienna Insurance Group</c:v>
                </c:pt>
                <c:pt idx="7">
                  <c:v>Ansig</c:v>
                </c:pt>
              </c:strCache>
            </c:strRef>
          </c:cat>
          <c:val>
            <c:numRef>
              <c:f>'F30'!$C$11:$C$18</c:f>
              <c:numCache>
                <c:formatCode>_-* #,##0_-;\-* #,##0_-;_-* "-"??_-;_-@_-</c:formatCode>
                <c:ptCount val="8"/>
                <c:pt idx="0">
                  <c:v>71366.280870000002</c:v>
                </c:pt>
                <c:pt idx="1">
                  <c:v>22304.479900000002</c:v>
                </c:pt>
                <c:pt idx="2">
                  <c:v>4062.0630200000001</c:v>
                </c:pt>
                <c:pt idx="3">
                  <c:v>2445.8861400000001</c:v>
                </c:pt>
                <c:pt idx="4">
                  <c:v>1508.3940700000001</c:v>
                </c:pt>
                <c:pt idx="5">
                  <c:v>1270.6823999999999</c:v>
                </c:pt>
                <c:pt idx="6">
                  <c:v>1068.2520900000002</c:v>
                </c:pt>
                <c:pt idx="7">
                  <c:v>356.90087</c:v>
                </c:pt>
              </c:numCache>
            </c:numRef>
          </c:val>
          <c:extLst>
            <c:ext xmlns:c16="http://schemas.microsoft.com/office/drawing/2014/chart" uri="{C3380CC4-5D6E-409C-BE32-E72D297353CC}">
              <c16:uniqueId val="{00000009-5A2F-4322-B9FD-21619F829A81}"/>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77" r="0.75000000000001177" t="1" header="0.5" footer="0.5"/>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929704783880868"/>
          <c:y val="3.9352796949763992E-2"/>
          <c:w val="0.34713086090824752"/>
          <c:h val="0.945681604614238"/>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1CA1-4D37-AC9D-FE926CB8D1EE}"/>
              </c:ext>
            </c:extLst>
          </c:dPt>
          <c:dPt>
            <c:idx val="1"/>
            <c:bubble3D val="0"/>
            <c:spPr>
              <a:solidFill>
                <a:schemeClr val="bg1">
                  <a:lumMod val="75000"/>
                </a:schemeClr>
              </a:solidFill>
              <a:ln w="25400">
                <a:noFill/>
              </a:ln>
            </c:spPr>
            <c:extLst>
              <c:ext xmlns:c16="http://schemas.microsoft.com/office/drawing/2014/chart" uri="{C3380CC4-5D6E-409C-BE32-E72D297353CC}">
                <c16:uniqueId val="{00000001-1CA1-4D37-AC9D-FE926CB8D1EE}"/>
              </c:ext>
            </c:extLst>
          </c:dPt>
          <c:dLbls>
            <c:dLbl>
              <c:idx val="0"/>
              <c:layout>
                <c:manualLayout>
                  <c:x val="0.15885719723101085"/>
                  <c:y val="7.1575127183176157E-2"/>
                </c:manualLayout>
              </c:layout>
              <c:numFmt formatCode="0.00%" sourceLinked="0"/>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CA1-4D37-AC9D-FE926CB8D1EE}"/>
                </c:ext>
              </c:extLst>
            </c:dLbl>
            <c:dLbl>
              <c:idx val="1"/>
              <c:layout>
                <c:manualLayout>
                  <c:x val="-0.14060819436845318"/>
                  <c:y val="-8.9382284004622878E-2"/>
                </c:manualLayout>
              </c:layout>
              <c:numFmt formatCode="0.00%" sourceLinked="0"/>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CA1-4D37-AC9D-FE926CB8D1EE}"/>
                </c:ext>
              </c:extLst>
            </c:dLbl>
            <c:dLbl>
              <c:idx val="2"/>
              <c:delete val="1"/>
              <c:extLst>
                <c:ext xmlns:c15="http://schemas.microsoft.com/office/drawing/2012/chart" uri="{CE6537A1-D6FC-4f65-9D91-7224C49458BB}"/>
                <c:ext xmlns:c16="http://schemas.microsoft.com/office/drawing/2014/chart" uri="{C3380CC4-5D6E-409C-BE32-E72D297353CC}">
                  <c16:uniqueId val="{00000005-7256-4E7F-8E7D-7743EF9EECCD}"/>
                </c:ext>
              </c:extLst>
            </c:dLbl>
            <c:dLbl>
              <c:idx val="3"/>
              <c:delete val="1"/>
              <c:extLst>
                <c:ext xmlns:c15="http://schemas.microsoft.com/office/drawing/2012/chart" uri="{CE6537A1-D6FC-4f65-9D91-7224C49458BB}"/>
                <c:ext xmlns:c16="http://schemas.microsoft.com/office/drawing/2014/chart" uri="{C3380CC4-5D6E-409C-BE32-E72D297353CC}">
                  <c16:uniqueId val="{00000004-7256-4E7F-8E7D-7743EF9EECCD}"/>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'F31'!$A$11:$A$14</c:f>
              <c:strCache>
                <c:ptCount val="4"/>
                <c:pt idx="0">
                  <c:v>Sicred</c:v>
                </c:pt>
                <c:pt idx="1">
                  <c:v>Insig</c:v>
                </c:pt>
                <c:pt idx="2">
                  <c:v>Albsig jeta</c:v>
                </c:pt>
                <c:pt idx="3">
                  <c:v>Sigal Life Uniqa Group Austria</c:v>
                </c:pt>
              </c:strCache>
            </c:strRef>
          </c:cat>
          <c:val>
            <c:numRef>
              <c:f>'F31'!$B$11:$B$14</c:f>
              <c:numCache>
                <c:formatCode>_-* #,##0_-;\-* #,##0_-;_-* "-"??_-;_-@_-</c:formatCode>
                <c:ptCount val="4"/>
                <c:pt idx="0">
                  <c:v>1451.36592</c:v>
                </c:pt>
                <c:pt idx="1">
                  <c:v>639.57639000000006</c:v>
                </c:pt>
                <c:pt idx="2">
                  <c:v>0</c:v>
                </c:pt>
                <c:pt idx="3">
                  <c:v>0</c:v>
                </c:pt>
              </c:numCache>
            </c:numRef>
          </c:val>
          <c:extLst>
            <c:ext xmlns:c16="http://schemas.microsoft.com/office/drawing/2014/chart" uri="{C3380CC4-5D6E-409C-BE32-E72D297353CC}">
              <c16:uniqueId val="{00000004-1CA1-4D37-AC9D-FE926CB8D1EE}"/>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1155" r="0.75000000000001155" t="1" header="0.5" footer="0.5"/>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591355062240495"/>
          <c:y val="0.13214007782101167"/>
          <c:w val="0.34114946963941906"/>
          <c:h val="0.86681168744957449"/>
        </c:manualLayout>
      </c:layout>
      <c:doughnutChart>
        <c:varyColors val="1"/>
        <c:ser>
          <c:idx val="0"/>
          <c:order val="0"/>
          <c:spPr>
            <a:gradFill rotWithShape="0">
              <a:gsLst>
                <a:gs pos="0">
                  <a:srgbClr val="800000"/>
                </a:gs>
                <a:gs pos="100000">
                  <a:srgbClr val="C0C0C0"/>
                </a:gs>
              </a:gsLst>
              <a:lin ang="5400000" scaled="1"/>
            </a:gradFill>
            <a:ln w="25400">
              <a:noFill/>
            </a:ln>
          </c:spPr>
          <c:explosion val="1"/>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0CEF-4558-BA54-93BE6338C9A7}"/>
              </c:ext>
            </c:extLst>
          </c:dPt>
          <c:dPt>
            <c:idx val="1"/>
            <c:bubble3D val="0"/>
            <c:spPr>
              <a:solidFill>
                <a:schemeClr val="bg1">
                  <a:lumMod val="75000"/>
                </a:schemeClr>
              </a:solidFill>
              <a:ln w="25400">
                <a:noFill/>
              </a:ln>
            </c:spPr>
            <c:extLst>
              <c:ext xmlns:c16="http://schemas.microsoft.com/office/drawing/2014/chart" uri="{C3380CC4-5D6E-409C-BE32-E72D297353CC}">
                <c16:uniqueId val="{00000001-0CEF-4558-BA54-93BE6338C9A7}"/>
              </c:ext>
            </c:extLst>
          </c:dPt>
          <c:dPt>
            <c:idx val="2"/>
            <c:bubble3D val="0"/>
            <c:extLst>
              <c:ext xmlns:c16="http://schemas.microsoft.com/office/drawing/2014/chart" uri="{C3380CC4-5D6E-409C-BE32-E72D297353CC}">
                <c16:uniqueId val="{00000002-0CEF-4558-BA54-93BE6338C9A7}"/>
              </c:ext>
            </c:extLst>
          </c:dPt>
          <c:dLbls>
            <c:dLbl>
              <c:idx val="0"/>
              <c:layout>
                <c:manualLayout>
                  <c:x val="7.6333015800283774E-2"/>
                  <c:y val="7.1835125667657207E-2"/>
                </c:manualLayout>
              </c:layout>
              <c:numFmt formatCode="0.00%" sourceLinked="0"/>
              <c:spPr/>
              <c:txPr>
                <a:bodyPr/>
                <a:lstStyle/>
                <a:p>
                  <a:pPr algn="ctr" rtl="1">
                    <a:defRPr sz="800" b="0" i="0" u="none" strike="noStrike" baseline="0">
                      <a:solidFill>
                        <a:srgbClr val="333333"/>
                      </a:solidFill>
                      <a:latin typeface="Times New Roman" panose="02020603050405020304" pitchFamily="18" charset="0"/>
                      <a:ea typeface="Times New Roman"/>
                      <a:cs typeface="Times New Roman" panose="02020603050405020304" pitchFamily="18"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CEF-4558-BA54-93BE6338C9A7}"/>
                </c:ext>
              </c:extLst>
            </c:dLbl>
            <c:dLbl>
              <c:idx val="1"/>
              <c:layout>
                <c:manualLayout>
                  <c:x val="-0.19832969577118328"/>
                  <c:y val="-1.0968473298814349E-2"/>
                </c:manualLayout>
              </c:layout>
              <c:numFmt formatCode="0.00%" sourceLinked="0"/>
              <c:spPr/>
              <c:txPr>
                <a:bodyPr/>
                <a:lstStyle/>
                <a:p>
                  <a:pPr algn="ctr" rtl="1">
                    <a:defRPr sz="800" b="0" i="0" u="none" strike="noStrike" baseline="0">
                      <a:solidFill>
                        <a:srgbClr val="333333"/>
                      </a:solidFill>
                      <a:latin typeface="Times New Roman" panose="02020603050405020304" pitchFamily="18" charset="0"/>
                      <a:ea typeface="Times New Roman"/>
                      <a:cs typeface="Times New Roman" panose="02020603050405020304" pitchFamily="18"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CEF-4558-BA54-93BE6338C9A7}"/>
                </c:ext>
              </c:extLst>
            </c:dLbl>
            <c:dLbl>
              <c:idx val="2"/>
              <c:layout>
                <c:manualLayout>
                  <c:x val="-3.4711587544665717E-2"/>
                  <c:y val="-0.1193255512321660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CEF-4558-BA54-93BE6338C9A7}"/>
                </c:ext>
              </c:extLst>
            </c:dLbl>
            <c:dLbl>
              <c:idx val="3"/>
              <c:delete val="1"/>
              <c:extLst>
                <c:ext xmlns:c15="http://schemas.microsoft.com/office/drawing/2012/chart" uri="{CE6537A1-D6FC-4f65-9D91-7224C49458BB}"/>
                <c:ext xmlns:c16="http://schemas.microsoft.com/office/drawing/2014/chart" uri="{C3380CC4-5D6E-409C-BE32-E72D297353CC}">
                  <c16:uniqueId val="{00000003-0CEF-4558-BA54-93BE6338C9A7}"/>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'F31'!$A$11:$A$14</c:f>
              <c:strCache>
                <c:ptCount val="4"/>
                <c:pt idx="0">
                  <c:v>Sicred</c:v>
                </c:pt>
                <c:pt idx="1">
                  <c:v>Insig</c:v>
                </c:pt>
                <c:pt idx="2">
                  <c:v>Albsig jeta</c:v>
                </c:pt>
                <c:pt idx="3">
                  <c:v>Sigal Life Uniqa Group Austria</c:v>
                </c:pt>
              </c:strCache>
            </c:strRef>
          </c:cat>
          <c:val>
            <c:numRef>
              <c:f>'F31'!$C$11:$C$14</c:f>
              <c:numCache>
                <c:formatCode>_-* #,##0_-;\-* #,##0_-;_-* "-"??_-;_-@_-</c:formatCode>
                <c:ptCount val="4"/>
                <c:pt idx="0">
                  <c:v>1439.50522</c:v>
                </c:pt>
                <c:pt idx="1">
                  <c:v>422.33121</c:v>
                </c:pt>
                <c:pt idx="2">
                  <c:v>106.59439999999999</c:v>
                </c:pt>
                <c:pt idx="3">
                  <c:v>0</c:v>
                </c:pt>
              </c:numCache>
            </c:numRef>
          </c:val>
          <c:extLst>
            <c:ext xmlns:c16="http://schemas.microsoft.com/office/drawing/2014/chart" uri="{C3380CC4-5D6E-409C-BE32-E72D297353CC}">
              <c16:uniqueId val="{00000004-0CEF-4558-BA54-93BE6338C9A7}"/>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1177" r="0.75000000000001177" t="1" header="0.5" footer="0.5"/>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851386493992996"/>
          <c:y val="0.17823614439499411"/>
          <c:w val="0.31240412712576321"/>
          <c:h val="0.89473638163650604"/>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1-2914-4361-B64A-1D3A41DAC19B}"/>
              </c:ext>
            </c:extLst>
          </c:dPt>
          <c:dPt>
            <c:idx val="1"/>
            <c:bubble3D val="0"/>
            <c:spPr>
              <a:solidFill>
                <a:schemeClr val="accent2">
                  <a:lumMod val="40000"/>
                  <a:lumOff val="60000"/>
                </a:schemeClr>
              </a:solidFill>
              <a:ln w="25400">
                <a:noFill/>
              </a:ln>
            </c:spPr>
            <c:extLst>
              <c:ext xmlns:c16="http://schemas.microsoft.com/office/drawing/2014/chart" uri="{C3380CC4-5D6E-409C-BE32-E72D297353CC}">
                <c16:uniqueId val="{00000003-2914-4361-B64A-1D3A41DAC19B}"/>
              </c:ext>
            </c:extLst>
          </c:dPt>
          <c:dPt>
            <c:idx val="2"/>
            <c:bubble3D val="0"/>
            <c:spPr>
              <a:solidFill>
                <a:schemeClr val="accent1">
                  <a:lumMod val="40000"/>
                  <a:lumOff val="60000"/>
                </a:schemeClr>
              </a:solidFill>
              <a:ln w="25400">
                <a:noFill/>
              </a:ln>
            </c:spPr>
            <c:extLst>
              <c:ext xmlns:c16="http://schemas.microsoft.com/office/drawing/2014/chart" uri="{C3380CC4-5D6E-409C-BE32-E72D297353CC}">
                <c16:uniqueId val="{00000005-2914-4361-B64A-1D3A41DAC19B}"/>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7-2914-4361-B64A-1D3A41DAC19B}"/>
              </c:ext>
            </c:extLst>
          </c:dPt>
          <c:dPt>
            <c:idx val="4"/>
            <c:bubble3D val="0"/>
            <c:spPr>
              <a:solidFill>
                <a:schemeClr val="bg1">
                  <a:lumMod val="85000"/>
                </a:schemeClr>
              </a:solidFill>
              <a:ln w="25400">
                <a:noFill/>
              </a:ln>
            </c:spPr>
            <c:extLst>
              <c:ext xmlns:c16="http://schemas.microsoft.com/office/drawing/2014/chart" uri="{C3380CC4-5D6E-409C-BE32-E72D297353CC}">
                <c16:uniqueId val="{00000009-2914-4361-B64A-1D3A41DAC19B}"/>
              </c:ext>
            </c:extLst>
          </c:dPt>
          <c:dPt>
            <c:idx val="5"/>
            <c:bubble3D val="0"/>
            <c:extLst>
              <c:ext xmlns:c16="http://schemas.microsoft.com/office/drawing/2014/chart" uri="{C3380CC4-5D6E-409C-BE32-E72D297353CC}">
                <c16:uniqueId val="{0000000A-2914-4361-B64A-1D3A41DAC19B}"/>
              </c:ext>
            </c:extLst>
          </c:dPt>
          <c:dPt>
            <c:idx val="6"/>
            <c:bubble3D val="0"/>
            <c:extLst>
              <c:ext xmlns:c16="http://schemas.microsoft.com/office/drawing/2014/chart" uri="{C3380CC4-5D6E-409C-BE32-E72D297353CC}">
                <c16:uniqueId val="{0000000B-2914-4361-B64A-1D3A41DAC19B}"/>
              </c:ext>
            </c:extLst>
          </c:dPt>
          <c:dPt>
            <c:idx val="7"/>
            <c:bubble3D val="0"/>
            <c:extLst>
              <c:ext xmlns:c16="http://schemas.microsoft.com/office/drawing/2014/chart" uri="{C3380CC4-5D6E-409C-BE32-E72D297353CC}">
                <c16:uniqueId val="{0000000C-2914-4361-B64A-1D3A41DAC19B}"/>
              </c:ext>
            </c:extLst>
          </c:dPt>
          <c:dLbls>
            <c:dLbl>
              <c:idx val="0"/>
              <c:layout>
                <c:manualLayout>
                  <c:x val="0.11842776927003566"/>
                  <c:y val="1.1695906432748537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914-4361-B64A-1D3A41DAC19B}"/>
                </c:ext>
              </c:extLst>
            </c:dLbl>
            <c:dLbl>
              <c:idx val="1"/>
              <c:layout>
                <c:manualLayout>
                  <c:x val="0.22868810617662072"/>
                  <c:y val="0.10089809425995645"/>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914-4361-B64A-1D3A41DAC19B}"/>
                </c:ext>
              </c:extLst>
            </c:dLbl>
            <c:dLbl>
              <c:idx val="2"/>
              <c:layout>
                <c:manualLayout>
                  <c:x val="-0.14088820826952528"/>
                  <c:y val="-1.3125261516223516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914-4361-B64A-1D3A41DAC19B}"/>
                </c:ext>
              </c:extLst>
            </c:dLbl>
            <c:dLbl>
              <c:idx val="3"/>
              <c:layout>
                <c:manualLayout>
                  <c:x val="-0.10005104645227157"/>
                  <c:y val="-0.12869869527178668"/>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914-4361-B64A-1D3A41DAC19B}"/>
                </c:ext>
              </c:extLst>
            </c:dLbl>
            <c:dLbl>
              <c:idx val="4"/>
              <c:layout>
                <c:manualLayout>
                  <c:x val="4.0837161817253699E-2"/>
                  <c:y val="-0.1326094564266423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914-4361-B64A-1D3A41DAC19B}"/>
                </c:ext>
              </c:extLst>
            </c:dLbl>
            <c:dLbl>
              <c:idx val="5"/>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914-4361-B64A-1D3A41DAC19B}"/>
                </c:ext>
              </c:extLst>
            </c:dLbl>
            <c:dLbl>
              <c:idx val="6"/>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914-4361-B64A-1D3A41DAC19B}"/>
                </c:ext>
              </c:extLst>
            </c:dLbl>
            <c:dLbl>
              <c:idx val="7"/>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914-4361-B64A-1D3A41DAC19B}"/>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'F32'!$A$11:$A$15</c:f>
              <c:strCache>
                <c:ptCount val="5"/>
                <c:pt idx="0">
                  <c:v>Sigal Uniqa Group Austria</c:v>
                </c:pt>
                <c:pt idx="1">
                  <c:v>Albsig</c:v>
                </c:pt>
                <c:pt idx="2">
                  <c:v>Intersig Vienna Insurance Group</c:v>
                </c:pt>
                <c:pt idx="3">
                  <c:v>Sigma Interalbanian Vienna Insurance Group</c:v>
                </c:pt>
                <c:pt idx="4">
                  <c:v>Eurosig</c:v>
                </c:pt>
              </c:strCache>
            </c:strRef>
          </c:cat>
          <c:val>
            <c:numRef>
              <c:f>'F32'!$B$11:$B$15</c:f>
              <c:numCache>
                <c:formatCode>_-* #,##0_-;\-* #,##0_-;_-* "-"??_-;_-@_-</c:formatCode>
                <c:ptCount val="5"/>
                <c:pt idx="0">
                  <c:v>128105.80619</c:v>
                </c:pt>
                <c:pt idx="1">
                  <c:v>94653.738660000017</c:v>
                </c:pt>
                <c:pt idx="2">
                  <c:v>42726.00935</c:v>
                </c:pt>
                <c:pt idx="3">
                  <c:v>12964.967720000001</c:v>
                </c:pt>
                <c:pt idx="4">
                  <c:v>37402.843649999995</c:v>
                </c:pt>
              </c:numCache>
            </c:numRef>
          </c:val>
          <c:extLst>
            <c:ext xmlns:c16="http://schemas.microsoft.com/office/drawing/2014/chart" uri="{C3380CC4-5D6E-409C-BE32-E72D297353CC}">
              <c16:uniqueId val="{0000000D-2914-4361-B64A-1D3A41DAC19B}"/>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221" r="0.75000000000001221"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43383338550572"/>
          <c:y val="0.17997302644861701"/>
          <c:w val="0.73151484504803876"/>
          <c:h val="0.73601647486371891"/>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2">
                  <a:lumMod val="40000"/>
                  <a:lumOff val="60000"/>
                </a:schemeClr>
              </a:solidFill>
              <a:ln w="25400">
                <a:noFill/>
              </a:ln>
            </c:spPr>
            <c:extLst>
              <c:ext xmlns:c16="http://schemas.microsoft.com/office/drawing/2014/chart" uri="{C3380CC4-5D6E-409C-BE32-E72D297353CC}">
                <c16:uniqueId val="{00000001-F41C-4FE3-AF8B-0A8826AB2A11}"/>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3-F41C-4FE3-AF8B-0A8826AB2A11}"/>
              </c:ext>
            </c:extLst>
          </c:dPt>
          <c:dPt>
            <c:idx val="2"/>
            <c:bubble3D val="0"/>
            <c:spPr>
              <a:solidFill>
                <a:schemeClr val="bg1">
                  <a:lumMod val="85000"/>
                </a:schemeClr>
              </a:solidFill>
              <a:ln w="25400">
                <a:noFill/>
              </a:ln>
            </c:spPr>
            <c:extLst>
              <c:ext xmlns:c16="http://schemas.microsoft.com/office/drawing/2014/chart" uri="{C3380CC4-5D6E-409C-BE32-E72D297353CC}">
                <c16:uniqueId val="{00000005-F41C-4FE3-AF8B-0A8826AB2A11}"/>
              </c:ext>
            </c:extLst>
          </c:dPt>
          <c:dPt>
            <c:idx val="3"/>
            <c:bubble3D val="0"/>
            <c:spPr>
              <a:solidFill>
                <a:schemeClr val="tx2">
                  <a:lumMod val="40000"/>
                  <a:lumOff val="60000"/>
                </a:schemeClr>
              </a:solidFill>
              <a:ln w="25400">
                <a:noFill/>
              </a:ln>
            </c:spPr>
            <c:extLst>
              <c:ext xmlns:c16="http://schemas.microsoft.com/office/drawing/2014/chart" uri="{C3380CC4-5D6E-409C-BE32-E72D297353CC}">
                <c16:uniqueId val="{00000007-F41C-4FE3-AF8B-0A8826AB2A11}"/>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9-F41C-4FE3-AF8B-0A8826AB2A11}"/>
              </c:ext>
            </c:extLst>
          </c:dPt>
          <c:dLbls>
            <c:dLbl>
              <c:idx val="0"/>
              <c:layout>
                <c:manualLayout>
                  <c:x val="9.5964421114027407E-2"/>
                  <c:y val="-0.12773319502726829"/>
                </c:manualLayout>
              </c:layout>
              <c:numFmt formatCode="0.00%" sourceLinked="0"/>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41C-4FE3-AF8B-0A8826AB2A11}"/>
                </c:ext>
              </c:extLst>
            </c:dLbl>
            <c:dLbl>
              <c:idx val="1"/>
              <c:layout>
                <c:manualLayout>
                  <c:x val="0.13695173519976669"/>
                  <c:y val="0.10264981847328965"/>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41C-4FE3-AF8B-0A8826AB2A11}"/>
                </c:ext>
              </c:extLst>
            </c:dLbl>
            <c:dLbl>
              <c:idx val="2"/>
              <c:layout>
                <c:manualLayout>
                  <c:x val="-0.15539515893846603"/>
                  <c:y val="5.2320555738915499E-3"/>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41C-4FE3-AF8B-0A8826AB2A11}"/>
                </c:ext>
              </c:extLst>
            </c:dLbl>
            <c:dLbl>
              <c:idx val="3"/>
              <c:layout>
                <c:manualLayout>
                  <c:x val="-0.16113735783027125"/>
                  <c:y val="-8.0118188819211969E-2"/>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41C-4FE3-AF8B-0A8826AB2A11}"/>
                </c:ext>
              </c:extLst>
            </c:dLbl>
            <c:dLbl>
              <c:idx val="4"/>
              <c:layout>
                <c:manualLayout>
                  <c:x val="-0.1028775072840666"/>
                  <c:y val="-0.15844393296991721"/>
                </c:manualLayout>
              </c:layout>
              <c:numFmt formatCode="0.00%" sourceLinked="0"/>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41C-4FE3-AF8B-0A8826AB2A11}"/>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'[1]prime 2024'!$B$63:$B$67</c:f>
              <c:strCache>
                <c:ptCount val="5"/>
                <c:pt idx="0">
                  <c:v>Aksidente dhe Shëndeti</c:v>
                </c:pt>
                <c:pt idx="1">
                  <c:v>Motorik</c:v>
                </c:pt>
                <c:pt idx="2">
                  <c:v>Sigurimi i përgjegjesive civile                                         </c:v>
                </c:pt>
                <c:pt idx="3">
                  <c:v>Të tjera</c:v>
                </c:pt>
                <c:pt idx="4">
                  <c:v>Zjarri dhe dëmtime të tjera në pronë</c:v>
                </c:pt>
              </c:strCache>
            </c:strRef>
          </c:cat>
          <c:val>
            <c:numRef>
              <c:f>'[1]prime 2024'!$J$63:$J$67</c:f>
              <c:numCache>
                <c:formatCode>General</c:formatCode>
                <c:ptCount val="5"/>
                <c:pt idx="0">
                  <c:v>460219.32894000009</c:v>
                </c:pt>
                <c:pt idx="1">
                  <c:v>5274811.4909199998</c:v>
                </c:pt>
                <c:pt idx="2">
                  <c:v>253687.94631999996</c:v>
                </c:pt>
                <c:pt idx="3">
                  <c:v>178880.04150000017</c:v>
                </c:pt>
                <c:pt idx="4">
                  <c:v>765034.51645999984</c:v>
                </c:pt>
              </c:numCache>
            </c:numRef>
          </c:val>
          <c:extLst>
            <c:ext xmlns:c16="http://schemas.microsoft.com/office/drawing/2014/chart" uri="{C3380CC4-5D6E-409C-BE32-E72D297353CC}">
              <c16:uniqueId val="{0000000A-F41C-4FE3-AF8B-0A8826AB2A11}"/>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700" b="0" i="0" u="none" strike="noStrike" baseline="0">
          <a:solidFill>
            <a:srgbClr val="333333"/>
          </a:solidFill>
          <a:latin typeface="Times New Roman"/>
          <a:ea typeface="Times New Roman"/>
          <a:cs typeface="Times New Roman"/>
        </a:defRPr>
      </a:pPr>
      <a:endParaRPr lang="en-US"/>
    </a:p>
  </c:txPr>
  <c:printSettings>
    <c:headerFooter/>
    <c:pageMargins b="0.7500000000000081" l="0.70000000000000062" r="0.70000000000000062" t="0.7500000000000081" header="0.30000000000000032" footer="0.30000000000000032"/>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9898860380018566"/>
          <c:y val="0.15949042809899919"/>
          <c:w val="0.33019055392206825"/>
          <c:h val="0.79101669458230361"/>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1-655F-45A2-9E48-3428B1560A24}"/>
              </c:ext>
            </c:extLst>
          </c:dPt>
          <c:dPt>
            <c:idx val="1"/>
            <c:bubble3D val="0"/>
            <c:spPr>
              <a:solidFill>
                <a:schemeClr val="accent2">
                  <a:lumMod val="40000"/>
                  <a:lumOff val="60000"/>
                </a:schemeClr>
              </a:solidFill>
              <a:ln w="25400">
                <a:noFill/>
              </a:ln>
            </c:spPr>
            <c:extLst>
              <c:ext xmlns:c16="http://schemas.microsoft.com/office/drawing/2014/chart" uri="{C3380CC4-5D6E-409C-BE32-E72D297353CC}">
                <c16:uniqueId val="{00000003-655F-45A2-9E48-3428B1560A24}"/>
              </c:ext>
            </c:extLst>
          </c:dPt>
          <c:dPt>
            <c:idx val="2"/>
            <c:bubble3D val="0"/>
            <c:spPr>
              <a:solidFill>
                <a:schemeClr val="accent1">
                  <a:lumMod val="40000"/>
                  <a:lumOff val="60000"/>
                </a:schemeClr>
              </a:solidFill>
              <a:ln w="25400">
                <a:noFill/>
              </a:ln>
            </c:spPr>
            <c:extLst>
              <c:ext xmlns:c16="http://schemas.microsoft.com/office/drawing/2014/chart" uri="{C3380CC4-5D6E-409C-BE32-E72D297353CC}">
                <c16:uniqueId val="{00000005-655F-45A2-9E48-3428B1560A24}"/>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7-655F-45A2-9E48-3428B1560A24}"/>
              </c:ext>
            </c:extLst>
          </c:dPt>
          <c:dPt>
            <c:idx val="4"/>
            <c:bubble3D val="0"/>
            <c:spPr>
              <a:solidFill>
                <a:schemeClr val="bg1">
                  <a:lumMod val="85000"/>
                </a:schemeClr>
              </a:solidFill>
              <a:ln w="25400">
                <a:noFill/>
              </a:ln>
            </c:spPr>
            <c:extLst>
              <c:ext xmlns:c16="http://schemas.microsoft.com/office/drawing/2014/chart" uri="{C3380CC4-5D6E-409C-BE32-E72D297353CC}">
                <c16:uniqueId val="{00000009-655F-45A2-9E48-3428B1560A24}"/>
              </c:ext>
            </c:extLst>
          </c:dPt>
          <c:dPt>
            <c:idx val="5"/>
            <c:bubble3D val="0"/>
            <c:extLst>
              <c:ext xmlns:c16="http://schemas.microsoft.com/office/drawing/2014/chart" uri="{C3380CC4-5D6E-409C-BE32-E72D297353CC}">
                <c16:uniqueId val="{0000000A-655F-45A2-9E48-3428B1560A24}"/>
              </c:ext>
            </c:extLst>
          </c:dPt>
          <c:dPt>
            <c:idx val="6"/>
            <c:bubble3D val="0"/>
            <c:extLst>
              <c:ext xmlns:c16="http://schemas.microsoft.com/office/drawing/2014/chart" uri="{C3380CC4-5D6E-409C-BE32-E72D297353CC}">
                <c16:uniqueId val="{0000000B-655F-45A2-9E48-3428B1560A24}"/>
              </c:ext>
            </c:extLst>
          </c:dPt>
          <c:dPt>
            <c:idx val="7"/>
            <c:bubble3D val="0"/>
            <c:extLst>
              <c:ext xmlns:c16="http://schemas.microsoft.com/office/drawing/2014/chart" uri="{C3380CC4-5D6E-409C-BE32-E72D297353CC}">
                <c16:uniqueId val="{0000000C-655F-45A2-9E48-3428B1560A24}"/>
              </c:ext>
            </c:extLst>
          </c:dPt>
          <c:dLbls>
            <c:dLbl>
              <c:idx val="0"/>
              <c:layout>
                <c:manualLayout>
                  <c:x val="0.11842776927003566"/>
                  <c:y val="1.1695906432748537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55F-45A2-9E48-3428B1560A24}"/>
                </c:ext>
              </c:extLst>
            </c:dLbl>
            <c:dLbl>
              <c:idx val="1"/>
              <c:layout>
                <c:manualLayout>
                  <c:x val="0.22868810617662072"/>
                  <c:y val="0.10089809425995645"/>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55F-45A2-9E48-3428B1560A24}"/>
                </c:ext>
              </c:extLst>
            </c:dLbl>
            <c:dLbl>
              <c:idx val="2"/>
              <c:layout>
                <c:manualLayout>
                  <c:x val="-0.14088820826952528"/>
                  <c:y val="-1.3125261516223516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55F-45A2-9E48-3428B1560A24}"/>
                </c:ext>
              </c:extLst>
            </c:dLbl>
            <c:dLbl>
              <c:idx val="3"/>
              <c:layout>
                <c:manualLayout>
                  <c:x val="-0.10005104645227157"/>
                  <c:y val="-0.12869869527178668"/>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55F-45A2-9E48-3428B1560A24}"/>
                </c:ext>
              </c:extLst>
            </c:dLbl>
            <c:dLbl>
              <c:idx val="4"/>
              <c:layout>
                <c:manualLayout>
                  <c:x val="4.0837161817253699E-2"/>
                  <c:y val="-0.1326094564266423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55F-45A2-9E48-3428B1560A24}"/>
                </c:ext>
              </c:extLst>
            </c:dLbl>
            <c:dLbl>
              <c:idx val="5"/>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55F-45A2-9E48-3428B1560A24}"/>
                </c:ext>
              </c:extLst>
            </c:dLbl>
            <c:dLbl>
              <c:idx val="6"/>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55F-45A2-9E48-3428B1560A24}"/>
                </c:ext>
              </c:extLst>
            </c:dLbl>
            <c:dLbl>
              <c:idx val="7"/>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55F-45A2-9E48-3428B1560A24}"/>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'F32'!$A$11:$A$15</c:f>
              <c:strCache>
                <c:ptCount val="5"/>
                <c:pt idx="0">
                  <c:v>Sigal Uniqa Group Austria</c:v>
                </c:pt>
                <c:pt idx="1">
                  <c:v>Albsig</c:v>
                </c:pt>
                <c:pt idx="2">
                  <c:v>Intersig Vienna Insurance Group</c:v>
                </c:pt>
                <c:pt idx="3">
                  <c:v>Sigma Interalbanian Vienna Insurance Group</c:v>
                </c:pt>
                <c:pt idx="4">
                  <c:v>Eurosig</c:v>
                </c:pt>
              </c:strCache>
            </c:strRef>
          </c:cat>
          <c:val>
            <c:numRef>
              <c:f>'F32'!$C$11:$C$15</c:f>
              <c:numCache>
                <c:formatCode>_-* #,##0_-;\-* #,##0_-;_-* "-"??_-;_-@_-</c:formatCode>
                <c:ptCount val="5"/>
                <c:pt idx="0">
                  <c:v>124667.69437000001</c:v>
                </c:pt>
                <c:pt idx="1">
                  <c:v>83281.721810000003</c:v>
                </c:pt>
                <c:pt idx="2">
                  <c:v>37123.787039999996</c:v>
                </c:pt>
                <c:pt idx="3">
                  <c:v>20264.705249999999</c:v>
                </c:pt>
                <c:pt idx="4">
                  <c:v>11191.88825</c:v>
                </c:pt>
              </c:numCache>
            </c:numRef>
          </c:val>
          <c:extLst>
            <c:ext xmlns:c16="http://schemas.microsoft.com/office/drawing/2014/chart" uri="{C3380CC4-5D6E-409C-BE32-E72D297353CC}">
              <c16:uniqueId val="{0000000D-655F-45A2-9E48-3428B1560A24}"/>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221" r="0.75000000000001221" t="1" header="0.5" footer="0.5"/>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340921971277326"/>
          <c:y val="0.11661763209831329"/>
          <c:w val="0.31648784330748858"/>
          <c:h val="0.96573159663453279"/>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bg1">
                  <a:lumMod val="85000"/>
                </a:schemeClr>
              </a:solidFill>
              <a:ln w="25400">
                <a:noFill/>
              </a:ln>
            </c:spPr>
            <c:extLst>
              <c:ext xmlns:c16="http://schemas.microsoft.com/office/drawing/2014/chart" uri="{C3380CC4-5D6E-409C-BE32-E72D297353CC}">
                <c16:uniqueId val="{00000000-8657-4824-9B29-4924CB5CE6CA}"/>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1-8657-4824-9B29-4924CB5CE6CA}"/>
              </c:ext>
            </c:extLst>
          </c:dPt>
          <c:dPt>
            <c:idx val="2"/>
            <c:bubble3D val="0"/>
            <c:spPr>
              <a:solidFill>
                <a:schemeClr val="accent5">
                  <a:lumMod val="40000"/>
                  <a:lumOff val="60000"/>
                </a:schemeClr>
              </a:solidFill>
              <a:ln w="25400">
                <a:noFill/>
              </a:ln>
            </c:spPr>
            <c:extLst>
              <c:ext xmlns:c16="http://schemas.microsoft.com/office/drawing/2014/chart" uri="{C3380CC4-5D6E-409C-BE32-E72D297353CC}">
                <c16:uniqueId val="{00000002-8657-4824-9B29-4924CB5CE6CA}"/>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3-8657-4824-9B29-4924CB5CE6CA}"/>
              </c:ext>
            </c:extLst>
          </c:dPt>
          <c:dPt>
            <c:idx val="4"/>
            <c:bubble3D val="0"/>
            <c:spPr>
              <a:solidFill>
                <a:schemeClr val="tx2">
                  <a:lumMod val="40000"/>
                  <a:lumOff val="60000"/>
                </a:schemeClr>
              </a:solidFill>
              <a:ln w="25400">
                <a:noFill/>
              </a:ln>
            </c:spPr>
            <c:extLst>
              <c:ext xmlns:c16="http://schemas.microsoft.com/office/drawing/2014/chart" uri="{C3380CC4-5D6E-409C-BE32-E72D297353CC}">
                <c16:uniqueId val="{00000004-8657-4824-9B29-4924CB5CE6CA}"/>
              </c:ext>
            </c:extLst>
          </c:dPt>
          <c:dPt>
            <c:idx val="5"/>
            <c:bubble3D val="0"/>
            <c:extLst>
              <c:ext xmlns:c16="http://schemas.microsoft.com/office/drawing/2014/chart" uri="{C3380CC4-5D6E-409C-BE32-E72D297353CC}">
                <c16:uniqueId val="{00000005-8657-4824-9B29-4924CB5CE6CA}"/>
              </c:ext>
            </c:extLst>
          </c:dPt>
          <c:dPt>
            <c:idx val="6"/>
            <c:bubble3D val="0"/>
            <c:extLst>
              <c:ext xmlns:c16="http://schemas.microsoft.com/office/drawing/2014/chart" uri="{C3380CC4-5D6E-409C-BE32-E72D297353CC}">
                <c16:uniqueId val="{00000006-8657-4824-9B29-4924CB5CE6CA}"/>
              </c:ext>
            </c:extLst>
          </c:dPt>
          <c:dPt>
            <c:idx val="7"/>
            <c:bubble3D val="0"/>
            <c:extLst>
              <c:ext xmlns:c16="http://schemas.microsoft.com/office/drawing/2014/chart" uri="{C3380CC4-5D6E-409C-BE32-E72D297353CC}">
                <c16:uniqueId val="{00000007-8657-4824-9B29-4924CB5CE6CA}"/>
              </c:ext>
            </c:extLst>
          </c:dPt>
          <c:dLbls>
            <c:dLbl>
              <c:idx val="0"/>
              <c:layout>
                <c:manualLayout>
                  <c:x val="0.13744840087944596"/>
                  <c:y val="9.162901366301169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657-4824-9B29-4924CB5CE6CA}"/>
                </c:ext>
              </c:extLst>
            </c:dLbl>
            <c:dLbl>
              <c:idx val="1"/>
              <c:layout>
                <c:manualLayout>
                  <c:x val="-0.15197790934632407"/>
                  <c:y val="5.506439602026500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657-4824-9B29-4924CB5CE6CA}"/>
                </c:ext>
              </c:extLst>
            </c:dLbl>
            <c:dLbl>
              <c:idx val="2"/>
              <c:layout>
                <c:manualLayout>
                  <c:x val="-0.19023300494788842"/>
                  <c:y val="1.246088424993387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657-4824-9B29-4924CB5CE6CA}"/>
                </c:ext>
              </c:extLst>
            </c:dLbl>
            <c:dLbl>
              <c:idx val="3"/>
              <c:layout>
                <c:manualLayout>
                  <c:x val="-0.15498362092181051"/>
                  <c:y val="-4.18519196728315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657-4824-9B29-4924CB5CE6CA}"/>
                </c:ext>
              </c:extLst>
            </c:dLbl>
            <c:dLbl>
              <c:idx val="4"/>
              <c:layout>
                <c:manualLayout>
                  <c:x val="-0.16474161250517499"/>
                  <c:y val="-0.1037815621884473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657-4824-9B29-4924CB5CE6CA}"/>
                </c:ext>
              </c:extLst>
            </c:dLbl>
            <c:dLbl>
              <c:idx val="5"/>
              <c:layout>
                <c:manualLayout>
                  <c:x val="1.2251148545176036E-2"/>
                  <c:y val="-0.10852713178294573"/>
                </c:manualLayout>
              </c:layout>
              <c:numFmt formatCode="0.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657-4824-9B29-4924CB5CE6CA}"/>
                </c:ext>
              </c:extLst>
            </c:dLbl>
            <c:dLbl>
              <c:idx val="8"/>
              <c:layout>
                <c:manualLayout>
                  <c:x val="0.19722650231124808"/>
                  <c:y val="6.2300390021341311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8657-4824-9B29-4924CB5CE6CA}"/>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'F33'!$A$11:$A$15</c:f>
              <c:strCache>
                <c:ptCount val="5"/>
                <c:pt idx="0">
                  <c:v>Sigal Uniqa Group Austria</c:v>
                </c:pt>
                <c:pt idx="1">
                  <c:v>Albsig</c:v>
                </c:pt>
                <c:pt idx="2">
                  <c:v>Intersig Vienna Insurance Group</c:v>
                </c:pt>
                <c:pt idx="3">
                  <c:v>Eurosig</c:v>
                </c:pt>
                <c:pt idx="4">
                  <c:v>Sigma Interalbanian Vienna Insurance Group</c:v>
                </c:pt>
              </c:strCache>
            </c:strRef>
          </c:cat>
          <c:val>
            <c:numRef>
              <c:f>'F33'!$B$11:$B$15</c:f>
              <c:numCache>
                <c:formatCode>_-* #,##0_-;\-* #,##0_-;_-* "-"??_-;_-@_-</c:formatCode>
                <c:ptCount val="5"/>
                <c:pt idx="0">
                  <c:v>95807.665389999995</c:v>
                </c:pt>
                <c:pt idx="1">
                  <c:v>44923.156000000003</c:v>
                </c:pt>
                <c:pt idx="2">
                  <c:v>35981.189659999996</c:v>
                </c:pt>
                <c:pt idx="3">
                  <c:v>14982.303</c:v>
                </c:pt>
                <c:pt idx="4">
                  <c:v>12548.942660000001</c:v>
                </c:pt>
              </c:numCache>
            </c:numRef>
          </c:val>
          <c:extLst>
            <c:ext xmlns:c16="http://schemas.microsoft.com/office/drawing/2014/chart" uri="{C3380CC4-5D6E-409C-BE32-E72D297353CC}">
              <c16:uniqueId val="{00000009-8657-4824-9B29-4924CB5CE6CA}"/>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401156784957779"/>
          <c:y val="8.735073470146941E-2"/>
          <c:w val="0.32465527567093927"/>
          <c:h val="0.99065371501459509"/>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bg1">
                  <a:lumMod val="85000"/>
                </a:schemeClr>
              </a:solidFill>
              <a:ln w="25400">
                <a:noFill/>
              </a:ln>
            </c:spPr>
            <c:extLst>
              <c:ext xmlns:c16="http://schemas.microsoft.com/office/drawing/2014/chart" uri="{C3380CC4-5D6E-409C-BE32-E72D297353CC}">
                <c16:uniqueId val="{00000000-2B2D-490F-A34A-F94C0536DF8B}"/>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1-2B2D-490F-A34A-F94C0536DF8B}"/>
              </c:ext>
            </c:extLst>
          </c:dPt>
          <c:dPt>
            <c:idx val="2"/>
            <c:bubble3D val="0"/>
            <c:spPr>
              <a:solidFill>
                <a:schemeClr val="accent5">
                  <a:lumMod val="40000"/>
                  <a:lumOff val="60000"/>
                </a:schemeClr>
              </a:solidFill>
              <a:ln w="25400">
                <a:noFill/>
              </a:ln>
            </c:spPr>
            <c:extLst>
              <c:ext xmlns:c16="http://schemas.microsoft.com/office/drawing/2014/chart" uri="{C3380CC4-5D6E-409C-BE32-E72D297353CC}">
                <c16:uniqueId val="{00000002-2B2D-490F-A34A-F94C0536DF8B}"/>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3-2B2D-490F-A34A-F94C0536DF8B}"/>
              </c:ext>
            </c:extLst>
          </c:dPt>
          <c:dPt>
            <c:idx val="4"/>
            <c:bubble3D val="0"/>
            <c:spPr>
              <a:solidFill>
                <a:schemeClr val="tx2">
                  <a:lumMod val="40000"/>
                  <a:lumOff val="60000"/>
                </a:schemeClr>
              </a:solidFill>
              <a:ln w="25400">
                <a:noFill/>
              </a:ln>
            </c:spPr>
            <c:extLst>
              <c:ext xmlns:c16="http://schemas.microsoft.com/office/drawing/2014/chart" uri="{C3380CC4-5D6E-409C-BE32-E72D297353CC}">
                <c16:uniqueId val="{00000004-2B2D-490F-A34A-F94C0536DF8B}"/>
              </c:ext>
            </c:extLst>
          </c:dPt>
          <c:dPt>
            <c:idx val="5"/>
            <c:bubble3D val="0"/>
            <c:extLst>
              <c:ext xmlns:c16="http://schemas.microsoft.com/office/drawing/2014/chart" uri="{C3380CC4-5D6E-409C-BE32-E72D297353CC}">
                <c16:uniqueId val="{00000005-2B2D-490F-A34A-F94C0536DF8B}"/>
              </c:ext>
            </c:extLst>
          </c:dPt>
          <c:dPt>
            <c:idx val="6"/>
            <c:bubble3D val="0"/>
            <c:extLst>
              <c:ext xmlns:c16="http://schemas.microsoft.com/office/drawing/2014/chart" uri="{C3380CC4-5D6E-409C-BE32-E72D297353CC}">
                <c16:uniqueId val="{00000006-2B2D-490F-A34A-F94C0536DF8B}"/>
              </c:ext>
            </c:extLst>
          </c:dPt>
          <c:dPt>
            <c:idx val="7"/>
            <c:bubble3D val="0"/>
            <c:extLst>
              <c:ext xmlns:c16="http://schemas.microsoft.com/office/drawing/2014/chart" uri="{C3380CC4-5D6E-409C-BE32-E72D297353CC}">
                <c16:uniqueId val="{00000007-2B2D-490F-A34A-F94C0536DF8B}"/>
              </c:ext>
            </c:extLst>
          </c:dPt>
          <c:dLbls>
            <c:dLbl>
              <c:idx val="0"/>
              <c:layout>
                <c:manualLayout>
                  <c:x val="0.12046962736089842"/>
                  <c:y val="7.874015748031496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B2D-490F-A34A-F94C0536DF8B}"/>
                </c:ext>
              </c:extLst>
            </c:dLbl>
            <c:dLbl>
              <c:idx val="1"/>
              <c:layout>
                <c:manualLayout>
                  <c:x val="-0.17559979581419094"/>
                  <c:y val="1.0498687664041899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B2D-490F-A34A-F94C0536DF8B}"/>
                </c:ext>
              </c:extLst>
            </c:dLbl>
            <c:dLbl>
              <c:idx val="2"/>
              <c:layout>
                <c:manualLayout>
                  <c:x val="-9.188361408882087E-2"/>
                  <c:y val="0"/>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B2D-490F-A34A-F94C0536DF8B}"/>
                </c:ext>
              </c:extLst>
            </c:dLbl>
            <c:dLbl>
              <c:idx val="3"/>
              <c:layout>
                <c:manualLayout>
                  <c:x val="-0.13476263399693725"/>
                  <c:y val="4.7244094488188976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B2D-490F-A34A-F94C0536DF8B}"/>
                </c:ext>
              </c:extLst>
            </c:dLbl>
            <c:dLbl>
              <c:idx val="4"/>
              <c:layout>
                <c:manualLayout>
                  <c:x val="-0.20418580908626854"/>
                  <c:y val="-4.1994750656167978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B2D-490F-A34A-F94C0536DF8B}"/>
                </c:ext>
              </c:extLst>
            </c:dLbl>
            <c:dLbl>
              <c:idx val="5"/>
              <c:delete val="1"/>
              <c:extLst>
                <c:ext xmlns:c15="http://schemas.microsoft.com/office/drawing/2012/chart" uri="{CE6537A1-D6FC-4f65-9D91-7224C49458BB}"/>
                <c:ext xmlns:c16="http://schemas.microsoft.com/office/drawing/2014/chart" uri="{C3380CC4-5D6E-409C-BE32-E72D297353CC}">
                  <c16:uniqueId val="{00000005-2B2D-490F-A34A-F94C0536DF8B}"/>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'F33'!$A$11:$A$15</c:f>
              <c:strCache>
                <c:ptCount val="5"/>
                <c:pt idx="0">
                  <c:v>Sigal Uniqa Group Austria</c:v>
                </c:pt>
                <c:pt idx="1">
                  <c:v>Albsig</c:v>
                </c:pt>
                <c:pt idx="2">
                  <c:v>Intersig Vienna Insurance Group</c:v>
                </c:pt>
                <c:pt idx="3">
                  <c:v>Eurosig</c:v>
                </c:pt>
                <c:pt idx="4">
                  <c:v>Sigma Interalbanian Vienna Insurance Group</c:v>
                </c:pt>
              </c:strCache>
            </c:strRef>
          </c:cat>
          <c:val>
            <c:numRef>
              <c:f>'F33'!$C$11:$C$15</c:f>
              <c:numCache>
                <c:formatCode>_-* #,##0_-;\-* #,##0_-;_-* "-"??_-;_-@_-</c:formatCode>
                <c:ptCount val="5"/>
                <c:pt idx="0">
                  <c:v>105794.3324</c:v>
                </c:pt>
                <c:pt idx="1">
                  <c:v>47752.485999999997</c:v>
                </c:pt>
                <c:pt idx="2">
                  <c:v>33082.194430000003</c:v>
                </c:pt>
                <c:pt idx="3">
                  <c:v>17074.876059999999</c:v>
                </c:pt>
                <c:pt idx="4">
                  <c:v>9713.6165799999999</c:v>
                </c:pt>
              </c:numCache>
            </c:numRef>
          </c:val>
          <c:extLst>
            <c:ext xmlns:c16="http://schemas.microsoft.com/office/drawing/2014/chart" uri="{C3380CC4-5D6E-409C-BE32-E72D297353CC}">
              <c16:uniqueId val="{00000008-2B2D-490F-A34A-F94C0536DF8B}"/>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221" r="0.75000000000001221" t="1" header="0.5" footer="0.5"/>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119348007635407"/>
          <c:y val="9.2540099154272373E-2"/>
          <c:w val="0.31102707873613805"/>
          <c:h val="0.83925901824255444"/>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3">
                  <a:lumMod val="40000"/>
                  <a:lumOff val="60000"/>
                </a:schemeClr>
              </a:solidFill>
              <a:ln w="25400">
                <a:noFill/>
              </a:ln>
            </c:spPr>
            <c:extLst>
              <c:ext xmlns:c16="http://schemas.microsoft.com/office/drawing/2014/chart" uri="{C3380CC4-5D6E-409C-BE32-E72D297353CC}">
                <c16:uniqueId val="{00000000-FB3B-4204-B995-FAE8BB7147F8}"/>
              </c:ext>
            </c:extLst>
          </c:dPt>
          <c:dPt>
            <c:idx val="1"/>
            <c:bubble3D val="0"/>
            <c:spPr>
              <a:solidFill>
                <a:schemeClr val="accent2">
                  <a:lumMod val="40000"/>
                  <a:lumOff val="60000"/>
                </a:schemeClr>
              </a:solidFill>
              <a:ln w="25400">
                <a:noFill/>
              </a:ln>
            </c:spPr>
            <c:extLst>
              <c:ext xmlns:c16="http://schemas.microsoft.com/office/drawing/2014/chart" uri="{C3380CC4-5D6E-409C-BE32-E72D297353CC}">
                <c16:uniqueId val="{00000001-FB3B-4204-B995-FAE8BB7147F8}"/>
              </c:ext>
            </c:extLst>
          </c:dPt>
          <c:dPt>
            <c:idx val="2"/>
            <c:bubble3D val="0"/>
            <c:spPr>
              <a:solidFill>
                <a:schemeClr val="accent1">
                  <a:lumMod val="40000"/>
                  <a:lumOff val="60000"/>
                </a:schemeClr>
              </a:solidFill>
              <a:ln w="25400">
                <a:noFill/>
              </a:ln>
            </c:spPr>
            <c:extLst>
              <c:ext xmlns:c16="http://schemas.microsoft.com/office/drawing/2014/chart" uri="{C3380CC4-5D6E-409C-BE32-E72D297353CC}">
                <c16:uniqueId val="{00000002-FB3B-4204-B995-FAE8BB7147F8}"/>
              </c:ext>
            </c:extLst>
          </c:dPt>
          <c:dPt>
            <c:idx val="3"/>
            <c:bubble3D val="0"/>
            <c:spPr>
              <a:solidFill>
                <a:schemeClr val="bg1">
                  <a:lumMod val="85000"/>
                </a:schemeClr>
              </a:solidFill>
              <a:ln w="25400">
                <a:noFill/>
              </a:ln>
            </c:spPr>
            <c:extLst>
              <c:ext xmlns:c16="http://schemas.microsoft.com/office/drawing/2014/chart" uri="{C3380CC4-5D6E-409C-BE32-E72D297353CC}">
                <c16:uniqueId val="{00000003-FB3B-4204-B995-FAE8BB7147F8}"/>
              </c:ext>
            </c:extLst>
          </c:dPt>
          <c:dPt>
            <c:idx val="4"/>
            <c:bubble3D val="0"/>
            <c:spPr>
              <a:solidFill>
                <a:schemeClr val="bg2">
                  <a:lumMod val="75000"/>
                </a:schemeClr>
              </a:solidFill>
              <a:ln w="25400">
                <a:noFill/>
              </a:ln>
            </c:spPr>
            <c:extLst>
              <c:ext xmlns:c16="http://schemas.microsoft.com/office/drawing/2014/chart" uri="{C3380CC4-5D6E-409C-BE32-E72D297353CC}">
                <c16:uniqueId val="{00000004-FB3B-4204-B995-FAE8BB7147F8}"/>
              </c:ext>
            </c:extLst>
          </c:dPt>
          <c:dPt>
            <c:idx val="5"/>
            <c:bubble3D val="0"/>
            <c:spPr>
              <a:solidFill>
                <a:schemeClr val="accent6">
                  <a:lumMod val="40000"/>
                  <a:lumOff val="60000"/>
                </a:schemeClr>
              </a:solidFill>
              <a:ln w="25400">
                <a:noFill/>
              </a:ln>
            </c:spPr>
            <c:extLst>
              <c:ext xmlns:c16="http://schemas.microsoft.com/office/drawing/2014/chart" uri="{C3380CC4-5D6E-409C-BE32-E72D297353CC}">
                <c16:uniqueId val="{00000005-FB3B-4204-B995-FAE8BB7147F8}"/>
              </c:ext>
            </c:extLst>
          </c:dPt>
          <c:dPt>
            <c:idx val="6"/>
            <c:bubble3D val="0"/>
            <c:spPr>
              <a:solidFill>
                <a:schemeClr val="accent5">
                  <a:lumMod val="40000"/>
                  <a:lumOff val="60000"/>
                </a:schemeClr>
              </a:solidFill>
              <a:ln w="25400">
                <a:noFill/>
              </a:ln>
            </c:spPr>
            <c:extLst>
              <c:ext xmlns:c16="http://schemas.microsoft.com/office/drawing/2014/chart" uri="{C3380CC4-5D6E-409C-BE32-E72D297353CC}">
                <c16:uniqueId val="{00000006-FB3B-4204-B995-FAE8BB7147F8}"/>
              </c:ext>
            </c:extLst>
          </c:dPt>
          <c:dPt>
            <c:idx val="7"/>
            <c:bubble3D val="0"/>
            <c:spPr>
              <a:solidFill>
                <a:schemeClr val="accent4">
                  <a:lumMod val="40000"/>
                  <a:lumOff val="60000"/>
                </a:schemeClr>
              </a:solidFill>
              <a:ln w="25400">
                <a:noFill/>
              </a:ln>
            </c:spPr>
            <c:extLst>
              <c:ext xmlns:c16="http://schemas.microsoft.com/office/drawing/2014/chart" uri="{C3380CC4-5D6E-409C-BE32-E72D297353CC}">
                <c16:uniqueId val="{00000007-FB3B-4204-B995-FAE8BB7147F8}"/>
              </c:ext>
            </c:extLst>
          </c:dPt>
          <c:dLbls>
            <c:dLbl>
              <c:idx val="0"/>
              <c:layout>
                <c:manualLayout>
                  <c:x val="0.12767942414026112"/>
                  <c:y val="-5.005487950369839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B3B-4204-B995-FAE8BB7147F8}"/>
                </c:ext>
              </c:extLst>
            </c:dLbl>
            <c:dLbl>
              <c:idx val="1"/>
              <c:layout>
                <c:manualLayout>
                  <c:x val="0.24096474427183082"/>
                  <c:y val="0.1919186134791002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3B-4204-B995-FAE8BB7147F8}"/>
                </c:ext>
              </c:extLst>
            </c:dLbl>
            <c:dLbl>
              <c:idx val="2"/>
              <c:layout>
                <c:manualLayout>
                  <c:x val="-0.19208685685270849"/>
                  <c:y val="0.1541766989870067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3B-4204-B995-FAE8BB7147F8}"/>
                </c:ext>
              </c:extLst>
            </c:dLbl>
            <c:dLbl>
              <c:idx val="3"/>
              <c:layout>
                <c:manualLayout>
                  <c:x val="-0.16595050085311172"/>
                  <c:y val="0.4812008416303333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B3B-4204-B995-FAE8BB7147F8}"/>
                </c:ext>
              </c:extLst>
            </c:dLbl>
            <c:dLbl>
              <c:idx val="4"/>
              <c:layout>
                <c:manualLayout>
                  <c:x val="-0.23059015916040368"/>
                  <c:y val="0.1495060844667143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B3B-4204-B995-FAE8BB7147F8}"/>
                </c:ext>
              </c:extLst>
            </c:dLbl>
            <c:dLbl>
              <c:idx val="5"/>
              <c:layout>
                <c:manualLayout>
                  <c:x val="-0.21945550191716789"/>
                  <c:y val="-9.5702913168911738E-4"/>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2885720366035323"/>
                      <c:h val="0.21157024793388429"/>
                    </c:manualLayout>
                  </c15:layout>
                </c:ext>
                <c:ext xmlns:c16="http://schemas.microsoft.com/office/drawing/2014/chart" uri="{C3380CC4-5D6E-409C-BE32-E72D297353CC}">
                  <c16:uniqueId val="{00000005-FB3B-4204-B995-FAE8BB7147F8}"/>
                </c:ext>
              </c:extLst>
            </c:dLbl>
            <c:dLbl>
              <c:idx val="6"/>
              <c:layout>
                <c:manualLayout>
                  <c:x val="-7.4458395403277297E-2"/>
                  <c:y val="-0.1099355762347888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B3B-4204-B995-FAE8BB7147F8}"/>
                </c:ext>
              </c:extLst>
            </c:dLbl>
            <c:dLbl>
              <c:idx val="7"/>
              <c:layout>
                <c:manualLayout>
                  <c:x val="0.18769129676713597"/>
                  <c:y val="-3.04874080822541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B3B-4204-B995-FAE8BB7147F8}"/>
                </c:ext>
              </c:extLst>
            </c:dLbl>
            <c:dLbl>
              <c:idx val="8"/>
              <c:layout>
                <c:manualLayout>
                  <c:x val="0.19722650231124808"/>
                  <c:y val="6.2300390021341311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FB3B-4204-B995-FAE8BB7147F8}"/>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'F34'!$A$13:$A$20</c:f>
              <c:strCache>
                <c:ptCount val="8"/>
                <c:pt idx="0">
                  <c:v>Sigal Uniqa Group Austria</c:v>
                </c:pt>
                <c:pt idx="1">
                  <c:v>Albsig</c:v>
                </c:pt>
                <c:pt idx="2">
                  <c:v>Eurosig</c:v>
                </c:pt>
                <c:pt idx="3">
                  <c:v>Atlantik </c:v>
                </c:pt>
                <c:pt idx="4">
                  <c:v>Sigma Interalbanian Vienna Insurance Group</c:v>
                </c:pt>
                <c:pt idx="5">
                  <c:v>Intersig Vienna Insurance Group</c:v>
                </c:pt>
                <c:pt idx="6">
                  <c:v>Insig</c:v>
                </c:pt>
                <c:pt idx="7">
                  <c:v>Ansig</c:v>
                </c:pt>
              </c:strCache>
            </c:strRef>
          </c:cat>
          <c:val>
            <c:numRef>
              <c:f>'F34'!$B$13:$B$20</c:f>
              <c:numCache>
                <c:formatCode>_-* #,##0_-;\-* #,##0_-;_-* "-"??_-;_-@_-</c:formatCode>
                <c:ptCount val="8"/>
                <c:pt idx="0">
                  <c:v>102841.64244000001</c:v>
                </c:pt>
                <c:pt idx="1">
                  <c:v>123787.70333</c:v>
                </c:pt>
                <c:pt idx="2">
                  <c:v>30172.886829999999</c:v>
                </c:pt>
                <c:pt idx="3">
                  <c:v>12158.36211</c:v>
                </c:pt>
                <c:pt idx="4">
                  <c:v>35684.773630000003</c:v>
                </c:pt>
                <c:pt idx="5">
                  <c:v>14127.975829999999</c:v>
                </c:pt>
                <c:pt idx="6">
                  <c:v>4750.3312900000001</c:v>
                </c:pt>
                <c:pt idx="7">
                  <c:v>2951.8597100000002</c:v>
                </c:pt>
              </c:numCache>
            </c:numRef>
          </c:val>
          <c:extLst>
            <c:ext xmlns:c16="http://schemas.microsoft.com/office/drawing/2014/chart" uri="{C3380CC4-5D6E-409C-BE32-E72D297353CC}">
              <c16:uniqueId val="{00000009-FB3B-4204-B995-FAE8BB7147F8}"/>
            </c:ext>
          </c:extLst>
        </c:ser>
        <c:dLbls>
          <c:showLegendKey val="0"/>
          <c:showVal val="0"/>
          <c:showCatName val="0"/>
          <c:showSerName val="0"/>
          <c:showPercent val="0"/>
          <c:showBubbleSize val="0"/>
          <c:showLeaderLines val="0"/>
        </c:dLbls>
        <c:firstSliceAng val="0"/>
        <c:holeSize val="71"/>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158162196343743"/>
          <c:y val="8.3183189997503917E-3"/>
          <c:w val="0.33244440056278229"/>
          <c:h val="0.95540327729304098"/>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2">
                  <a:lumMod val="40000"/>
                  <a:lumOff val="60000"/>
                </a:schemeClr>
              </a:solidFill>
              <a:ln w="25400">
                <a:noFill/>
              </a:ln>
            </c:spPr>
            <c:extLst>
              <c:ext xmlns:c16="http://schemas.microsoft.com/office/drawing/2014/chart" uri="{C3380CC4-5D6E-409C-BE32-E72D297353CC}">
                <c16:uniqueId val="{00000000-3BF4-416D-A2F9-68D1B262B885}"/>
              </c:ext>
            </c:extLst>
          </c:dPt>
          <c:dPt>
            <c:idx val="1"/>
            <c:bubble3D val="0"/>
            <c:spPr>
              <a:solidFill>
                <a:schemeClr val="accent1">
                  <a:lumMod val="40000"/>
                  <a:lumOff val="60000"/>
                </a:schemeClr>
              </a:solidFill>
              <a:ln w="25400">
                <a:noFill/>
              </a:ln>
            </c:spPr>
            <c:extLst>
              <c:ext xmlns:c16="http://schemas.microsoft.com/office/drawing/2014/chart" uri="{C3380CC4-5D6E-409C-BE32-E72D297353CC}">
                <c16:uniqueId val="{00000001-3BF4-416D-A2F9-68D1B262B885}"/>
              </c:ext>
            </c:extLst>
          </c:dPt>
          <c:dPt>
            <c:idx val="2"/>
            <c:bubble3D val="0"/>
            <c:spPr>
              <a:solidFill>
                <a:schemeClr val="bg1">
                  <a:lumMod val="85000"/>
                </a:schemeClr>
              </a:solidFill>
              <a:ln w="25400">
                <a:noFill/>
              </a:ln>
            </c:spPr>
            <c:extLst>
              <c:ext xmlns:c16="http://schemas.microsoft.com/office/drawing/2014/chart" uri="{C3380CC4-5D6E-409C-BE32-E72D297353CC}">
                <c16:uniqueId val="{00000002-3BF4-416D-A2F9-68D1B262B885}"/>
              </c:ext>
            </c:extLst>
          </c:dPt>
          <c:dPt>
            <c:idx val="3"/>
            <c:bubble3D val="0"/>
            <c:spPr>
              <a:solidFill>
                <a:schemeClr val="accent3">
                  <a:lumMod val="40000"/>
                  <a:lumOff val="60000"/>
                </a:schemeClr>
              </a:solidFill>
              <a:ln w="25400">
                <a:noFill/>
              </a:ln>
            </c:spPr>
            <c:extLst>
              <c:ext xmlns:c16="http://schemas.microsoft.com/office/drawing/2014/chart" uri="{C3380CC4-5D6E-409C-BE32-E72D297353CC}">
                <c16:uniqueId val="{00000003-3BF4-416D-A2F9-68D1B262B885}"/>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4-3BF4-416D-A2F9-68D1B262B885}"/>
              </c:ext>
            </c:extLst>
          </c:dPt>
          <c:dPt>
            <c:idx val="5"/>
            <c:bubble3D val="0"/>
            <c:spPr>
              <a:solidFill>
                <a:schemeClr val="accent5">
                  <a:lumMod val="40000"/>
                  <a:lumOff val="60000"/>
                </a:schemeClr>
              </a:solidFill>
              <a:ln w="25400">
                <a:noFill/>
              </a:ln>
            </c:spPr>
            <c:extLst>
              <c:ext xmlns:c16="http://schemas.microsoft.com/office/drawing/2014/chart" uri="{C3380CC4-5D6E-409C-BE32-E72D297353CC}">
                <c16:uniqueId val="{00000005-3BF4-416D-A2F9-68D1B262B885}"/>
              </c:ext>
            </c:extLst>
          </c:dPt>
          <c:dPt>
            <c:idx val="6"/>
            <c:bubble3D val="0"/>
            <c:spPr>
              <a:solidFill>
                <a:schemeClr val="accent4">
                  <a:lumMod val="40000"/>
                  <a:lumOff val="60000"/>
                </a:schemeClr>
              </a:solidFill>
              <a:ln w="25400">
                <a:noFill/>
              </a:ln>
            </c:spPr>
            <c:extLst>
              <c:ext xmlns:c16="http://schemas.microsoft.com/office/drawing/2014/chart" uri="{C3380CC4-5D6E-409C-BE32-E72D297353CC}">
                <c16:uniqueId val="{00000006-3BF4-416D-A2F9-68D1B262B885}"/>
              </c:ext>
            </c:extLst>
          </c:dPt>
          <c:dPt>
            <c:idx val="7"/>
            <c:bubble3D val="0"/>
            <c:spPr>
              <a:solidFill>
                <a:schemeClr val="bg2">
                  <a:lumMod val="75000"/>
                </a:schemeClr>
              </a:solidFill>
              <a:ln w="25400">
                <a:noFill/>
              </a:ln>
            </c:spPr>
            <c:extLst>
              <c:ext xmlns:c16="http://schemas.microsoft.com/office/drawing/2014/chart" uri="{C3380CC4-5D6E-409C-BE32-E72D297353CC}">
                <c16:uniqueId val="{00000007-3BF4-416D-A2F9-68D1B262B885}"/>
              </c:ext>
            </c:extLst>
          </c:dPt>
          <c:dLbls>
            <c:dLbl>
              <c:idx val="0"/>
              <c:layout>
                <c:manualLayout>
                  <c:x val="0.14393639748519793"/>
                  <c:y val="0.110589487124920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BF4-416D-A2F9-68D1B262B885}"/>
                </c:ext>
              </c:extLst>
            </c:dLbl>
            <c:dLbl>
              <c:idx val="1"/>
              <c:layout>
                <c:manualLayout>
                  <c:x val="-0.22071995361044985"/>
                  <c:y val="3.710813175380104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BF4-416D-A2F9-68D1B262B885}"/>
                </c:ext>
              </c:extLst>
            </c:dLbl>
            <c:dLbl>
              <c:idx val="2"/>
              <c:layout>
                <c:manualLayout>
                  <c:x val="-0.22328999572727828"/>
                  <c:y val="0.1250034286254758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BF4-416D-A2F9-68D1B262B885}"/>
                </c:ext>
              </c:extLst>
            </c:dLbl>
            <c:dLbl>
              <c:idx val="3"/>
              <c:layout>
                <c:manualLayout>
                  <c:x val="-0.23231673075749251"/>
                  <c:y val="-0.1949194864155494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BF4-416D-A2F9-68D1B262B885}"/>
                </c:ext>
              </c:extLst>
            </c:dLbl>
            <c:dLbl>
              <c:idx val="4"/>
              <c:layout>
                <c:manualLayout>
                  <c:x val="-0.30091573582371972"/>
                  <c:y val="0.3205447967652691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BF4-416D-A2F9-68D1B262B885}"/>
                </c:ext>
              </c:extLst>
            </c:dLbl>
            <c:dLbl>
              <c:idx val="5"/>
              <c:layout>
                <c:manualLayout>
                  <c:x val="-0.25228483794176892"/>
                  <c:y val="0.1981021966848738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BF4-416D-A2F9-68D1B262B885}"/>
                </c:ext>
              </c:extLst>
            </c:dLbl>
            <c:dLbl>
              <c:idx val="6"/>
              <c:layout>
                <c:manualLayout>
                  <c:x val="-0.16848532014893494"/>
                  <c:y val="6.006006006006006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3BF4-416D-A2F9-68D1B262B885}"/>
                </c:ext>
              </c:extLst>
            </c:dLbl>
            <c:dLbl>
              <c:idx val="7"/>
              <c:layout>
                <c:manualLayout>
                  <c:x val="0.23117774522370757"/>
                  <c:y val="5.240784091177791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BF4-416D-A2F9-68D1B262B885}"/>
                </c:ext>
              </c:extLst>
            </c:dLbl>
            <c:dLbl>
              <c:idx val="8"/>
              <c:layout>
                <c:manualLayout>
                  <c:x val="0.19722650231124808"/>
                  <c:y val="6.2300390021341363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3BF4-416D-A2F9-68D1B262B885}"/>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'F34'!$A$13:$A$20</c:f>
              <c:strCache>
                <c:ptCount val="8"/>
                <c:pt idx="0">
                  <c:v>Sigal Uniqa Group Austria</c:v>
                </c:pt>
                <c:pt idx="1">
                  <c:v>Albsig</c:v>
                </c:pt>
                <c:pt idx="2">
                  <c:v>Eurosig</c:v>
                </c:pt>
                <c:pt idx="3">
                  <c:v>Atlantik </c:v>
                </c:pt>
                <c:pt idx="4">
                  <c:v>Sigma Interalbanian Vienna Insurance Group</c:v>
                </c:pt>
                <c:pt idx="5">
                  <c:v>Intersig Vienna Insurance Group</c:v>
                </c:pt>
                <c:pt idx="6">
                  <c:v>Insig</c:v>
                </c:pt>
                <c:pt idx="7">
                  <c:v>Ansig</c:v>
                </c:pt>
              </c:strCache>
            </c:strRef>
          </c:cat>
          <c:val>
            <c:numRef>
              <c:f>'F34'!$C$13:$C$20</c:f>
              <c:numCache>
                <c:formatCode>_-* #,##0_-;\-* #,##0_-;_-* "-"??_-;_-@_-</c:formatCode>
                <c:ptCount val="8"/>
                <c:pt idx="0">
                  <c:v>95175.939310000002</c:v>
                </c:pt>
                <c:pt idx="1">
                  <c:v>84470.642349999995</c:v>
                </c:pt>
                <c:pt idx="2">
                  <c:v>25269.288280000001</c:v>
                </c:pt>
                <c:pt idx="3">
                  <c:v>17176.819670000001</c:v>
                </c:pt>
                <c:pt idx="4">
                  <c:v>11772.68174</c:v>
                </c:pt>
                <c:pt idx="5">
                  <c:v>8848.5713100000012</c:v>
                </c:pt>
                <c:pt idx="6">
                  <c:v>7914.4397099999996</c:v>
                </c:pt>
                <c:pt idx="7">
                  <c:v>3059.5639500000002</c:v>
                </c:pt>
              </c:numCache>
            </c:numRef>
          </c:val>
          <c:extLst>
            <c:ext xmlns:c16="http://schemas.microsoft.com/office/drawing/2014/chart" uri="{C3380CC4-5D6E-409C-BE32-E72D297353CC}">
              <c16:uniqueId val="{00000009-3BF4-416D-A2F9-68D1B262B885}"/>
            </c:ext>
          </c:extLst>
        </c:ser>
        <c:dLbls>
          <c:showLegendKey val="0"/>
          <c:showVal val="0"/>
          <c:showCatName val="0"/>
          <c:showSerName val="0"/>
          <c:showPercent val="0"/>
          <c:showBubbleSize val="0"/>
          <c:showLeaderLines val="0"/>
        </c:dLbls>
        <c:firstSliceAng val="0"/>
        <c:holeSize val="71"/>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221" r="0.75000000000001221" t="1" header="0.5" footer="0.5"/>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904236857948981"/>
          <c:y val="0.12508885159846822"/>
          <c:w val="0.31704708661417325"/>
          <c:h val="0.88313951703112314"/>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1-D315-406D-A5E5-F7C11F08ADC7}"/>
              </c:ext>
            </c:extLst>
          </c:dPt>
          <c:dPt>
            <c:idx val="1"/>
            <c:bubble3D val="0"/>
            <c:spPr>
              <a:solidFill>
                <a:schemeClr val="accent1">
                  <a:lumMod val="40000"/>
                  <a:lumOff val="60000"/>
                </a:schemeClr>
              </a:solidFill>
              <a:ln w="25400">
                <a:noFill/>
              </a:ln>
            </c:spPr>
            <c:extLst>
              <c:ext xmlns:c16="http://schemas.microsoft.com/office/drawing/2014/chart" uri="{C3380CC4-5D6E-409C-BE32-E72D297353CC}">
                <c16:uniqueId val="{00000003-D315-406D-A5E5-F7C11F08ADC7}"/>
              </c:ext>
            </c:extLst>
          </c:dPt>
          <c:dPt>
            <c:idx val="2"/>
            <c:bubble3D val="0"/>
            <c:spPr>
              <a:solidFill>
                <a:schemeClr val="accent6">
                  <a:lumMod val="40000"/>
                  <a:lumOff val="60000"/>
                </a:schemeClr>
              </a:solidFill>
              <a:ln w="25400">
                <a:noFill/>
              </a:ln>
            </c:spPr>
            <c:extLst>
              <c:ext xmlns:c16="http://schemas.microsoft.com/office/drawing/2014/chart" uri="{C3380CC4-5D6E-409C-BE32-E72D297353CC}">
                <c16:uniqueId val="{00000005-D315-406D-A5E5-F7C11F08ADC7}"/>
              </c:ext>
            </c:extLst>
          </c:dPt>
          <c:dPt>
            <c:idx val="3"/>
            <c:bubble3D val="0"/>
            <c:spPr>
              <a:solidFill>
                <a:schemeClr val="accent4">
                  <a:lumMod val="20000"/>
                  <a:lumOff val="80000"/>
                </a:schemeClr>
              </a:solidFill>
              <a:ln w="25400">
                <a:noFill/>
              </a:ln>
            </c:spPr>
            <c:extLst>
              <c:ext xmlns:c16="http://schemas.microsoft.com/office/drawing/2014/chart" uri="{C3380CC4-5D6E-409C-BE32-E72D297353CC}">
                <c16:uniqueId val="{00000007-D315-406D-A5E5-F7C11F08ADC7}"/>
              </c:ext>
            </c:extLst>
          </c:dPt>
          <c:dPt>
            <c:idx val="4"/>
            <c:bubble3D val="0"/>
            <c:extLst>
              <c:ext xmlns:c16="http://schemas.microsoft.com/office/drawing/2014/chart" uri="{C3380CC4-5D6E-409C-BE32-E72D297353CC}">
                <c16:uniqueId val="{00000008-D315-406D-A5E5-F7C11F08ADC7}"/>
              </c:ext>
            </c:extLst>
          </c:dPt>
          <c:dPt>
            <c:idx val="5"/>
            <c:bubble3D val="0"/>
            <c:extLst>
              <c:ext xmlns:c16="http://schemas.microsoft.com/office/drawing/2014/chart" uri="{C3380CC4-5D6E-409C-BE32-E72D297353CC}">
                <c16:uniqueId val="{00000009-D315-406D-A5E5-F7C11F08ADC7}"/>
              </c:ext>
            </c:extLst>
          </c:dPt>
          <c:dPt>
            <c:idx val="6"/>
            <c:bubble3D val="0"/>
            <c:extLst>
              <c:ext xmlns:c16="http://schemas.microsoft.com/office/drawing/2014/chart" uri="{C3380CC4-5D6E-409C-BE32-E72D297353CC}">
                <c16:uniqueId val="{0000000A-D315-406D-A5E5-F7C11F08ADC7}"/>
              </c:ext>
            </c:extLst>
          </c:dPt>
          <c:dPt>
            <c:idx val="7"/>
            <c:bubble3D val="0"/>
            <c:extLst>
              <c:ext xmlns:c16="http://schemas.microsoft.com/office/drawing/2014/chart" uri="{C3380CC4-5D6E-409C-BE32-E72D297353CC}">
                <c16:uniqueId val="{0000000B-D315-406D-A5E5-F7C11F08ADC7}"/>
              </c:ext>
            </c:extLst>
          </c:dPt>
          <c:dLbls>
            <c:dLbl>
              <c:idx val="0"/>
              <c:delete val="1"/>
              <c:extLst>
                <c:ext xmlns:c15="http://schemas.microsoft.com/office/drawing/2012/chart" uri="{CE6537A1-D6FC-4f65-9D91-7224C49458BB}"/>
                <c:ext xmlns:c16="http://schemas.microsoft.com/office/drawing/2014/chart" uri="{C3380CC4-5D6E-409C-BE32-E72D297353CC}">
                  <c16:uniqueId val="{00000001-D315-406D-A5E5-F7C11F08ADC7}"/>
                </c:ext>
              </c:extLst>
            </c:dLbl>
            <c:dLbl>
              <c:idx val="1"/>
              <c:delete val="1"/>
              <c:extLst>
                <c:ext xmlns:c15="http://schemas.microsoft.com/office/drawing/2012/chart" uri="{CE6537A1-D6FC-4f65-9D91-7224C49458BB}"/>
                <c:ext xmlns:c16="http://schemas.microsoft.com/office/drawing/2014/chart" uri="{C3380CC4-5D6E-409C-BE32-E72D297353CC}">
                  <c16:uniqueId val="{00000003-D315-406D-A5E5-F7C11F08ADC7}"/>
                </c:ext>
              </c:extLst>
            </c:dLbl>
            <c:dLbl>
              <c:idx val="2"/>
              <c:layout>
                <c:manualLayout>
                  <c:x val="0.15384615384615385"/>
                  <c:y val="-5.464480874316942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315-406D-A5E5-F7C11F08ADC7}"/>
                </c:ext>
              </c:extLst>
            </c:dLbl>
            <c:dLbl>
              <c:idx val="3"/>
              <c:layout>
                <c:manualLayout>
                  <c:x val="-0.13675213675213677"/>
                  <c:y val="2.732240437158459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315-406D-A5E5-F7C11F08ADC7}"/>
                </c:ext>
              </c:extLst>
            </c:dLbl>
            <c:dLbl>
              <c:idx val="4"/>
              <c:layout>
                <c:manualLayout>
                  <c:x val="-0.18233618233618235"/>
                  <c:y val="-1.09289617486338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D315-406D-A5E5-F7C11F08ADC7}"/>
                </c:ext>
              </c:extLst>
            </c:dLbl>
            <c:numFmt formatCode="0.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'F35'!$A$12:$A$16</c:f>
              <c:strCache>
                <c:ptCount val="5"/>
                <c:pt idx="0">
                  <c:v> Sigal Uniqa Group Austria </c:v>
                </c:pt>
                <c:pt idx="1">
                  <c:v> Albsig </c:v>
                </c:pt>
                <c:pt idx="2">
                  <c:v> Insig </c:v>
                </c:pt>
                <c:pt idx="3">
                  <c:v> Eurosig </c:v>
                </c:pt>
                <c:pt idx="4">
                  <c:v> Sigma Interalbanian Vienna Insurance Group </c:v>
                </c:pt>
              </c:strCache>
            </c:strRef>
          </c:cat>
          <c:val>
            <c:numRef>
              <c:f>'F35'!$B$12:$B$16</c:f>
              <c:numCache>
                <c:formatCode>_-* #,##0.00_-;\-* #,##0.00_-;_-* "-"??_-;_-@_-</c:formatCode>
                <c:ptCount val="5"/>
                <c:pt idx="0">
                  <c:v>0</c:v>
                </c:pt>
                <c:pt idx="1">
                  <c:v>0</c:v>
                </c:pt>
                <c:pt idx="2">
                  <c:v>150</c:v>
                </c:pt>
                <c:pt idx="3">
                  <c:v>572</c:v>
                </c:pt>
                <c:pt idx="4">
                  <c:v>65.087999999999994</c:v>
                </c:pt>
              </c:numCache>
            </c:numRef>
          </c:val>
          <c:extLst>
            <c:ext xmlns:c16="http://schemas.microsoft.com/office/drawing/2014/chart" uri="{C3380CC4-5D6E-409C-BE32-E72D297353CC}">
              <c16:uniqueId val="{0000000C-D315-406D-A5E5-F7C11F08ADC7}"/>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printSettings>
    <c:headerFooter alignWithMargins="0"/>
    <c:pageMargins b="1" l="0.75000000000001221" r="0.75000000000001221" t="1" header="0.5" footer="0.5"/>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09246173288163"/>
          <c:y val="6.2215481261563614E-2"/>
          <c:w val="0.32595359340766167"/>
          <c:h val="0.93778451873843638"/>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1-86AB-4409-8E15-C444B546D014}"/>
              </c:ext>
            </c:extLst>
          </c:dPt>
          <c:dPt>
            <c:idx val="1"/>
            <c:bubble3D val="0"/>
            <c:spPr>
              <a:solidFill>
                <a:schemeClr val="accent4">
                  <a:lumMod val="20000"/>
                  <a:lumOff val="80000"/>
                </a:schemeClr>
              </a:solidFill>
              <a:ln w="25400">
                <a:noFill/>
              </a:ln>
            </c:spPr>
            <c:extLst>
              <c:ext xmlns:c16="http://schemas.microsoft.com/office/drawing/2014/chart" uri="{C3380CC4-5D6E-409C-BE32-E72D297353CC}">
                <c16:uniqueId val="{00000003-86AB-4409-8E15-C444B546D014}"/>
              </c:ext>
            </c:extLst>
          </c:dPt>
          <c:dPt>
            <c:idx val="2"/>
            <c:bubble3D val="0"/>
            <c:spPr>
              <a:solidFill>
                <a:schemeClr val="accent6">
                  <a:lumMod val="40000"/>
                  <a:lumOff val="60000"/>
                </a:schemeClr>
              </a:solidFill>
              <a:ln w="25400">
                <a:noFill/>
              </a:ln>
            </c:spPr>
            <c:extLst>
              <c:ext xmlns:c16="http://schemas.microsoft.com/office/drawing/2014/chart" uri="{C3380CC4-5D6E-409C-BE32-E72D297353CC}">
                <c16:uniqueId val="{00000005-86AB-4409-8E15-C444B546D014}"/>
              </c:ext>
            </c:extLst>
          </c:dPt>
          <c:dPt>
            <c:idx val="3"/>
            <c:bubble3D val="0"/>
            <c:spPr>
              <a:solidFill>
                <a:schemeClr val="tx1">
                  <a:lumMod val="65000"/>
                  <a:lumOff val="35000"/>
                </a:schemeClr>
              </a:solidFill>
              <a:ln w="25400">
                <a:noFill/>
              </a:ln>
            </c:spPr>
            <c:extLst>
              <c:ext xmlns:c16="http://schemas.microsoft.com/office/drawing/2014/chart" uri="{C3380CC4-5D6E-409C-BE32-E72D297353CC}">
                <c16:uniqueId val="{00000007-86AB-4409-8E15-C444B546D014}"/>
              </c:ext>
            </c:extLst>
          </c:dPt>
          <c:dPt>
            <c:idx val="4"/>
            <c:bubble3D val="0"/>
            <c:extLst>
              <c:ext xmlns:c16="http://schemas.microsoft.com/office/drawing/2014/chart" uri="{C3380CC4-5D6E-409C-BE32-E72D297353CC}">
                <c16:uniqueId val="{00000008-86AB-4409-8E15-C444B546D014}"/>
              </c:ext>
            </c:extLst>
          </c:dPt>
          <c:dPt>
            <c:idx val="5"/>
            <c:bubble3D val="0"/>
            <c:extLst>
              <c:ext xmlns:c16="http://schemas.microsoft.com/office/drawing/2014/chart" uri="{C3380CC4-5D6E-409C-BE32-E72D297353CC}">
                <c16:uniqueId val="{00000009-86AB-4409-8E15-C444B546D014}"/>
              </c:ext>
            </c:extLst>
          </c:dPt>
          <c:dPt>
            <c:idx val="6"/>
            <c:bubble3D val="0"/>
            <c:extLst>
              <c:ext xmlns:c16="http://schemas.microsoft.com/office/drawing/2014/chart" uri="{C3380CC4-5D6E-409C-BE32-E72D297353CC}">
                <c16:uniqueId val="{0000000A-86AB-4409-8E15-C444B546D014}"/>
              </c:ext>
            </c:extLst>
          </c:dPt>
          <c:dPt>
            <c:idx val="7"/>
            <c:bubble3D val="0"/>
            <c:extLst>
              <c:ext xmlns:c16="http://schemas.microsoft.com/office/drawing/2014/chart" uri="{C3380CC4-5D6E-409C-BE32-E72D297353CC}">
                <c16:uniqueId val="{0000000B-86AB-4409-8E15-C444B546D014}"/>
              </c:ext>
            </c:extLst>
          </c:dPt>
          <c:dLbls>
            <c:dLbl>
              <c:idx val="2"/>
              <c:delete val="1"/>
              <c:extLst>
                <c:ext xmlns:c15="http://schemas.microsoft.com/office/drawing/2012/chart" uri="{CE6537A1-D6FC-4f65-9D91-7224C49458BB}"/>
                <c:ext xmlns:c16="http://schemas.microsoft.com/office/drawing/2014/chart" uri="{C3380CC4-5D6E-409C-BE32-E72D297353CC}">
                  <c16:uniqueId val="{00000005-86AB-4409-8E15-C444B546D014}"/>
                </c:ext>
              </c:extLst>
            </c:dLbl>
            <c:dLbl>
              <c:idx val="3"/>
              <c:delete val="1"/>
              <c:extLst>
                <c:ext xmlns:c15="http://schemas.microsoft.com/office/drawing/2012/chart" uri="{CE6537A1-D6FC-4f65-9D91-7224C49458BB}"/>
                <c:ext xmlns:c16="http://schemas.microsoft.com/office/drawing/2014/chart" uri="{C3380CC4-5D6E-409C-BE32-E72D297353CC}">
                  <c16:uniqueId val="{00000007-86AB-4409-8E15-C444B546D014}"/>
                </c:ext>
              </c:extLst>
            </c:dLbl>
            <c:dLbl>
              <c:idx val="4"/>
              <c:delete val="1"/>
              <c:extLst>
                <c:ext xmlns:c15="http://schemas.microsoft.com/office/drawing/2012/chart" uri="{CE6537A1-D6FC-4f65-9D91-7224C49458BB}"/>
                <c:ext xmlns:c16="http://schemas.microsoft.com/office/drawing/2014/chart" uri="{C3380CC4-5D6E-409C-BE32-E72D297353CC}">
                  <c16:uniqueId val="{00000008-86AB-4409-8E15-C444B546D014}"/>
                </c:ext>
              </c:extLst>
            </c:dLbl>
            <c:numFmt formatCode="0.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'F35'!$A$12:$A$16</c:f>
              <c:strCache>
                <c:ptCount val="5"/>
                <c:pt idx="0">
                  <c:v> Sigal Uniqa Group Austria </c:v>
                </c:pt>
                <c:pt idx="1">
                  <c:v> Albsig </c:v>
                </c:pt>
                <c:pt idx="2">
                  <c:v> Insig </c:v>
                </c:pt>
                <c:pt idx="3">
                  <c:v> Eurosig </c:v>
                </c:pt>
                <c:pt idx="4">
                  <c:v> Sigma Interalbanian Vienna Insurance Group </c:v>
                </c:pt>
              </c:strCache>
            </c:strRef>
          </c:cat>
          <c:val>
            <c:numRef>
              <c:f>'F35'!$C$12:$C$16</c:f>
              <c:numCache>
                <c:formatCode>_-* #,##0_-;\-* #,##0_-;_-* "-"??_-;_-@_-</c:formatCode>
                <c:ptCount val="5"/>
                <c:pt idx="0">
                  <c:v>2372.1587799999998</c:v>
                </c:pt>
                <c:pt idx="1">
                  <c:v>9</c:v>
                </c:pt>
                <c:pt idx="2" formatCode="_-* #,##0.00_-;\-* #,##0.00_-;_-* &quot;-&quot;??_-;_-@_-">
                  <c:v>0</c:v>
                </c:pt>
                <c:pt idx="3">
                  <c:v>0</c:v>
                </c:pt>
                <c:pt idx="4" formatCode="_-* #,##0.00_-;\-* #,##0.00_-;_-* &quot;-&quot;??_-;_-@_-">
                  <c:v>0</c:v>
                </c:pt>
              </c:numCache>
            </c:numRef>
          </c:val>
          <c:extLst>
            <c:ext xmlns:c16="http://schemas.microsoft.com/office/drawing/2014/chart" uri="{C3380CC4-5D6E-409C-BE32-E72D297353CC}">
              <c16:uniqueId val="{0000000C-86AB-4409-8E15-C444B546D014}"/>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printSettings>
    <c:headerFooter alignWithMargins="0"/>
    <c:pageMargins b="1" l="0.75000000000001221" r="0.75000000000001221" t="1" header="0.5" footer="0.5"/>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831106157392431"/>
          <c:y val="0.20719635236435141"/>
          <c:w val="0.35018652348821694"/>
          <c:h val="0.68473972003499561"/>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5E80-4D13-ADD3-302258B83D87}"/>
              </c:ext>
            </c:extLst>
          </c:dPt>
          <c:dPt>
            <c:idx val="1"/>
            <c:bubble3D val="0"/>
            <c:spPr>
              <a:solidFill>
                <a:schemeClr val="bg1">
                  <a:lumMod val="85000"/>
                </a:schemeClr>
              </a:solidFill>
              <a:ln w="25400">
                <a:noFill/>
              </a:ln>
            </c:spPr>
            <c:extLst>
              <c:ext xmlns:c16="http://schemas.microsoft.com/office/drawing/2014/chart" uri="{C3380CC4-5D6E-409C-BE32-E72D297353CC}">
                <c16:uniqueId val="{00000001-5E80-4D13-ADD3-302258B83D87}"/>
              </c:ext>
            </c:extLst>
          </c:dPt>
          <c:dPt>
            <c:idx val="2"/>
            <c:bubble3D val="0"/>
            <c:spPr>
              <a:solidFill>
                <a:schemeClr val="tx2">
                  <a:lumMod val="40000"/>
                  <a:lumOff val="60000"/>
                </a:schemeClr>
              </a:solidFill>
              <a:ln w="25400">
                <a:noFill/>
              </a:ln>
            </c:spPr>
            <c:extLst>
              <c:ext xmlns:c16="http://schemas.microsoft.com/office/drawing/2014/chart" uri="{C3380CC4-5D6E-409C-BE32-E72D297353CC}">
                <c16:uniqueId val="{00000002-5E80-4D13-ADD3-302258B83D87}"/>
              </c:ext>
            </c:extLst>
          </c:dPt>
          <c:dPt>
            <c:idx val="3"/>
            <c:bubble3D val="0"/>
            <c:spPr>
              <a:solidFill>
                <a:schemeClr val="accent3">
                  <a:lumMod val="40000"/>
                  <a:lumOff val="60000"/>
                </a:schemeClr>
              </a:solidFill>
              <a:ln w="25400">
                <a:noFill/>
              </a:ln>
            </c:spPr>
            <c:extLst>
              <c:ext xmlns:c16="http://schemas.microsoft.com/office/drawing/2014/chart" uri="{C3380CC4-5D6E-409C-BE32-E72D297353CC}">
                <c16:uniqueId val="{00000003-5E80-4D13-ADD3-302258B83D87}"/>
              </c:ext>
            </c:extLst>
          </c:dPt>
          <c:dPt>
            <c:idx val="4"/>
            <c:bubble3D val="0"/>
            <c:spPr>
              <a:solidFill>
                <a:schemeClr val="accent5">
                  <a:lumMod val="40000"/>
                  <a:lumOff val="60000"/>
                </a:schemeClr>
              </a:solidFill>
              <a:ln w="25400">
                <a:noFill/>
              </a:ln>
            </c:spPr>
            <c:extLst>
              <c:ext xmlns:c16="http://schemas.microsoft.com/office/drawing/2014/chart" uri="{C3380CC4-5D6E-409C-BE32-E72D297353CC}">
                <c16:uniqueId val="{00000004-5E80-4D13-ADD3-302258B83D87}"/>
              </c:ext>
            </c:extLst>
          </c:dPt>
          <c:dPt>
            <c:idx val="5"/>
            <c:bubble3D val="0"/>
            <c:spPr>
              <a:solidFill>
                <a:schemeClr val="bg2">
                  <a:lumMod val="75000"/>
                </a:schemeClr>
              </a:solidFill>
              <a:ln w="25400">
                <a:noFill/>
              </a:ln>
            </c:spPr>
            <c:extLst>
              <c:ext xmlns:c16="http://schemas.microsoft.com/office/drawing/2014/chart" uri="{C3380CC4-5D6E-409C-BE32-E72D297353CC}">
                <c16:uniqueId val="{00000005-5E80-4D13-ADD3-302258B83D87}"/>
              </c:ext>
            </c:extLst>
          </c:dPt>
          <c:dPt>
            <c:idx val="6"/>
            <c:bubble3D val="0"/>
            <c:spPr>
              <a:solidFill>
                <a:schemeClr val="accent1">
                  <a:lumMod val="40000"/>
                  <a:lumOff val="60000"/>
                </a:schemeClr>
              </a:solidFill>
              <a:ln w="25400">
                <a:noFill/>
              </a:ln>
            </c:spPr>
            <c:extLst>
              <c:ext xmlns:c16="http://schemas.microsoft.com/office/drawing/2014/chart" uri="{C3380CC4-5D6E-409C-BE32-E72D297353CC}">
                <c16:uniqueId val="{00000006-5E80-4D13-ADD3-302258B83D87}"/>
              </c:ext>
            </c:extLst>
          </c:dPt>
          <c:dPt>
            <c:idx val="7"/>
            <c:bubble3D val="0"/>
            <c:spPr>
              <a:solidFill>
                <a:schemeClr val="accent6">
                  <a:lumMod val="40000"/>
                  <a:lumOff val="60000"/>
                </a:schemeClr>
              </a:solidFill>
              <a:ln w="25400">
                <a:noFill/>
              </a:ln>
            </c:spPr>
            <c:extLst>
              <c:ext xmlns:c16="http://schemas.microsoft.com/office/drawing/2014/chart" uri="{C3380CC4-5D6E-409C-BE32-E72D297353CC}">
                <c16:uniqueId val="{00000007-5E80-4D13-ADD3-302258B83D87}"/>
              </c:ext>
            </c:extLst>
          </c:dPt>
          <c:dLbls>
            <c:dLbl>
              <c:idx val="0"/>
              <c:layout>
                <c:manualLayout>
                  <c:x val="7.7829681703263362E-2"/>
                  <c:y val="-3.298157823729983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E80-4D13-ADD3-302258B83D87}"/>
                </c:ext>
              </c:extLst>
            </c:dLbl>
            <c:dLbl>
              <c:idx val="1"/>
              <c:layout>
                <c:manualLayout>
                  <c:x val="-0.13044723290867183"/>
                  <c:y val="8.803430821147356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E80-4D13-ADD3-302258B83D87}"/>
                </c:ext>
              </c:extLst>
            </c:dLbl>
            <c:dLbl>
              <c:idx val="2"/>
              <c:layout>
                <c:manualLayout>
                  <c:x val="-0.15191441252491841"/>
                  <c:y val="3.066929133858267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E80-4D13-ADD3-302258B83D87}"/>
                </c:ext>
              </c:extLst>
            </c:dLbl>
            <c:dLbl>
              <c:idx val="3"/>
              <c:layout>
                <c:manualLayout>
                  <c:x val="-0.21699493042821702"/>
                  <c:y val="-2.5282717522904859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E80-4D13-ADD3-302258B83D87}"/>
                </c:ext>
              </c:extLst>
            </c:dLbl>
            <c:dLbl>
              <c:idx val="4"/>
              <c:layout>
                <c:manualLayout>
                  <c:x val="-0.17458023226548736"/>
                  <c:y val="-7.796941412857744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E80-4D13-ADD3-302258B83D87}"/>
                </c:ext>
              </c:extLst>
            </c:dLbl>
            <c:dLbl>
              <c:idx val="5"/>
              <c:layout>
                <c:manualLayout>
                  <c:x val="0.2169033665312384"/>
                  <c:y val="-2.573918718175497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E80-4D13-ADD3-302258B83D87}"/>
                </c:ext>
              </c:extLst>
            </c:dLbl>
            <c:dLbl>
              <c:idx val="6"/>
              <c:layout>
                <c:manualLayout>
                  <c:x val="6.6971080669710734E-2"/>
                  <c:y val="-0.1352235550708833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E80-4D13-ADD3-302258B83D87}"/>
                </c:ext>
              </c:extLst>
            </c:dLbl>
            <c:dLbl>
              <c:idx val="7"/>
              <c:layout>
                <c:manualLayout>
                  <c:x val="-5.8853373921867069E-2"/>
                  <c:y val="-0.1701199563794983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E80-4D13-ADD3-302258B83D87}"/>
                </c:ext>
              </c:extLst>
            </c:dLbl>
            <c:dLbl>
              <c:idx val="8"/>
              <c:layout>
                <c:manualLayout>
                  <c:x val="0.19722650231124808"/>
                  <c:y val="6.2300390021341311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E80-4D13-ADD3-302258B83D87}"/>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'F36'!$A$13:$A$20</c:f>
              <c:strCache>
                <c:ptCount val="8"/>
                <c:pt idx="0">
                  <c:v>Albsig</c:v>
                </c:pt>
                <c:pt idx="1">
                  <c:v>Sigal Uniqa Group Austria</c:v>
                </c:pt>
                <c:pt idx="2">
                  <c:v>Eurosig</c:v>
                </c:pt>
                <c:pt idx="3">
                  <c:v>Atlantik </c:v>
                </c:pt>
                <c:pt idx="4">
                  <c:v>Insig</c:v>
                </c:pt>
                <c:pt idx="5">
                  <c:v>Intersig Vienna Insurance Group</c:v>
                </c:pt>
                <c:pt idx="6">
                  <c:v>Ansig</c:v>
                </c:pt>
                <c:pt idx="7">
                  <c:v>Sigma Interalbanian Vienna Insurance Group</c:v>
                </c:pt>
              </c:strCache>
            </c:strRef>
          </c:cat>
          <c:val>
            <c:numRef>
              <c:f>'F36'!$C$13:$C$20</c:f>
              <c:numCache>
                <c:formatCode>_-* #,##0_-;\-* #,##0_-;_-* "-"??_-;_-@_-</c:formatCode>
                <c:ptCount val="8"/>
                <c:pt idx="0">
                  <c:v>54704.036999999997</c:v>
                </c:pt>
                <c:pt idx="1">
                  <c:v>28149.419207600004</c:v>
                </c:pt>
                <c:pt idx="2">
                  <c:v>14977.984629999999</c:v>
                </c:pt>
                <c:pt idx="3">
                  <c:v>8965.7900200000004</c:v>
                </c:pt>
                <c:pt idx="4">
                  <c:v>5495.7097212000008</c:v>
                </c:pt>
                <c:pt idx="5">
                  <c:v>482.70088999999996</c:v>
                </c:pt>
                <c:pt idx="6">
                  <c:v>181.52392920000003</c:v>
                </c:pt>
                <c:pt idx="7">
                  <c:v>0</c:v>
                </c:pt>
              </c:numCache>
            </c:numRef>
          </c:val>
          <c:extLst>
            <c:ext xmlns:c16="http://schemas.microsoft.com/office/drawing/2014/chart" uri="{C3380CC4-5D6E-409C-BE32-E72D297353CC}">
              <c16:uniqueId val="{00000009-5E80-4D13-ADD3-302258B83D87}"/>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778547460048507"/>
          <c:y val="0.15108220168131156"/>
          <c:w val="0.34972474168577028"/>
          <c:h val="0.77281831029862524"/>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2BA3-4A35-8209-F5E18908648F}"/>
              </c:ext>
            </c:extLst>
          </c:dPt>
          <c:dPt>
            <c:idx val="1"/>
            <c:bubble3D val="0"/>
            <c:spPr>
              <a:solidFill>
                <a:schemeClr val="bg1">
                  <a:lumMod val="85000"/>
                </a:schemeClr>
              </a:solidFill>
              <a:ln w="25400">
                <a:noFill/>
              </a:ln>
            </c:spPr>
            <c:extLst>
              <c:ext xmlns:c16="http://schemas.microsoft.com/office/drawing/2014/chart" uri="{C3380CC4-5D6E-409C-BE32-E72D297353CC}">
                <c16:uniqueId val="{00000001-2BA3-4A35-8209-F5E18908648F}"/>
              </c:ext>
            </c:extLst>
          </c:dPt>
          <c:dPt>
            <c:idx val="2"/>
            <c:bubble3D val="0"/>
            <c:spPr>
              <a:solidFill>
                <a:schemeClr val="tx2">
                  <a:lumMod val="40000"/>
                  <a:lumOff val="60000"/>
                </a:schemeClr>
              </a:solidFill>
              <a:ln w="25400">
                <a:noFill/>
              </a:ln>
            </c:spPr>
            <c:extLst>
              <c:ext xmlns:c16="http://schemas.microsoft.com/office/drawing/2014/chart" uri="{C3380CC4-5D6E-409C-BE32-E72D297353CC}">
                <c16:uniqueId val="{00000002-2BA3-4A35-8209-F5E18908648F}"/>
              </c:ext>
            </c:extLst>
          </c:dPt>
          <c:dPt>
            <c:idx val="3"/>
            <c:bubble3D val="0"/>
            <c:spPr>
              <a:solidFill>
                <a:schemeClr val="accent3">
                  <a:lumMod val="40000"/>
                  <a:lumOff val="60000"/>
                </a:schemeClr>
              </a:solidFill>
              <a:ln w="25400">
                <a:noFill/>
              </a:ln>
            </c:spPr>
            <c:extLst>
              <c:ext xmlns:c16="http://schemas.microsoft.com/office/drawing/2014/chart" uri="{C3380CC4-5D6E-409C-BE32-E72D297353CC}">
                <c16:uniqueId val="{00000003-2BA3-4A35-8209-F5E18908648F}"/>
              </c:ext>
            </c:extLst>
          </c:dPt>
          <c:dPt>
            <c:idx val="4"/>
            <c:bubble3D val="0"/>
            <c:spPr>
              <a:solidFill>
                <a:schemeClr val="accent5">
                  <a:lumMod val="40000"/>
                  <a:lumOff val="60000"/>
                </a:schemeClr>
              </a:solidFill>
              <a:ln w="25400">
                <a:noFill/>
              </a:ln>
            </c:spPr>
            <c:extLst>
              <c:ext xmlns:c16="http://schemas.microsoft.com/office/drawing/2014/chart" uri="{C3380CC4-5D6E-409C-BE32-E72D297353CC}">
                <c16:uniqueId val="{00000004-2BA3-4A35-8209-F5E18908648F}"/>
              </c:ext>
            </c:extLst>
          </c:dPt>
          <c:dPt>
            <c:idx val="5"/>
            <c:bubble3D val="0"/>
            <c:spPr>
              <a:solidFill>
                <a:schemeClr val="bg2">
                  <a:lumMod val="75000"/>
                </a:schemeClr>
              </a:solidFill>
              <a:ln w="25400">
                <a:noFill/>
              </a:ln>
            </c:spPr>
            <c:extLst>
              <c:ext xmlns:c16="http://schemas.microsoft.com/office/drawing/2014/chart" uri="{C3380CC4-5D6E-409C-BE32-E72D297353CC}">
                <c16:uniqueId val="{00000005-2BA3-4A35-8209-F5E18908648F}"/>
              </c:ext>
            </c:extLst>
          </c:dPt>
          <c:dPt>
            <c:idx val="6"/>
            <c:bubble3D val="0"/>
            <c:spPr>
              <a:solidFill>
                <a:schemeClr val="accent1">
                  <a:lumMod val="40000"/>
                  <a:lumOff val="60000"/>
                </a:schemeClr>
              </a:solidFill>
              <a:ln w="25400">
                <a:noFill/>
              </a:ln>
            </c:spPr>
            <c:extLst>
              <c:ext xmlns:c16="http://schemas.microsoft.com/office/drawing/2014/chart" uri="{C3380CC4-5D6E-409C-BE32-E72D297353CC}">
                <c16:uniqueId val="{00000006-2BA3-4A35-8209-F5E18908648F}"/>
              </c:ext>
            </c:extLst>
          </c:dPt>
          <c:dPt>
            <c:idx val="7"/>
            <c:bubble3D val="0"/>
            <c:spPr>
              <a:solidFill>
                <a:schemeClr val="accent6">
                  <a:lumMod val="40000"/>
                  <a:lumOff val="60000"/>
                </a:schemeClr>
              </a:solidFill>
              <a:ln w="25400">
                <a:noFill/>
              </a:ln>
            </c:spPr>
            <c:extLst>
              <c:ext xmlns:c16="http://schemas.microsoft.com/office/drawing/2014/chart" uri="{C3380CC4-5D6E-409C-BE32-E72D297353CC}">
                <c16:uniqueId val="{00000007-2BA3-4A35-8209-F5E18908648F}"/>
              </c:ext>
            </c:extLst>
          </c:dPt>
          <c:dLbls>
            <c:dLbl>
              <c:idx val="0"/>
              <c:layout>
                <c:manualLayout>
                  <c:x val="0.18120518954118078"/>
                  <c:y val="2.498953935105937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BA3-4A35-8209-F5E18908648F}"/>
                </c:ext>
              </c:extLst>
            </c:dLbl>
            <c:dLbl>
              <c:idx val="1"/>
              <c:layout>
                <c:manualLayout>
                  <c:x val="0.17756968670055492"/>
                  <c:y val="0.3827201491117956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BA3-4A35-8209-F5E18908648F}"/>
                </c:ext>
              </c:extLst>
            </c:dLbl>
            <c:dLbl>
              <c:idx val="2"/>
              <c:layout>
                <c:manualLayout>
                  <c:x val="-0.27427705239376726"/>
                  <c:y val="8.6956711932747524E-2"/>
                </c:manualLayout>
              </c:layout>
              <c:numFmt formatCode="0.00%" sourceLinked="0"/>
              <c:spPr>
                <a:solidFill>
                  <a:srgbClr val="FFFFFF"/>
                </a:solidFill>
                <a:ln w="25400">
                  <a:noFill/>
                </a:ln>
              </c:spPr>
              <c:txPr>
                <a:bodyPr wrap="square" lIns="38100" tIns="19050" rIns="38100" bIns="19050" anchor="ctr">
                  <a:no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8.6265822784810112E-2"/>
                      <c:h val="0.1903381642512077"/>
                    </c:manualLayout>
                  </c15:layout>
                </c:ext>
                <c:ext xmlns:c16="http://schemas.microsoft.com/office/drawing/2014/chart" uri="{C3380CC4-5D6E-409C-BE32-E72D297353CC}">
                  <c16:uniqueId val="{00000002-2BA3-4A35-8209-F5E18908648F}"/>
                </c:ext>
              </c:extLst>
            </c:dLbl>
            <c:dLbl>
              <c:idx val="3"/>
              <c:layout>
                <c:manualLayout>
                  <c:x val="-0.15448403601448554"/>
                  <c:y val="0.3429533264863631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BA3-4A35-8209-F5E18908648F}"/>
                </c:ext>
              </c:extLst>
            </c:dLbl>
            <c:dLbl>
              <c:idx val="4"/>
              <c:layout>
                <c:manualLayout>
                  <c:x val="-0.28524818100269111"/>
                  <c:y val="0.1158781239301608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BA3-4A35-8209-F5E18908648F}"/>
                </c:ext>
              </c:extLst>
            </c:dLbl>
            <c:dLbl>
              <c:idx val="5"/>
              <c:layout>
                <c:manualLayout>
                  <c:x val="-0.19747865377587295"/>
                  <c:y val="-0.2567476891475521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BA3-4A35-8209-F5E18908648F}"/>
                </c:ext>
              </c:extLst>
            </c:dLbl>
            <c:dLbl>
              <c:idx val="6"/>
              <c:layout>
                <c:manualLayout>
                  <c:x val="-4.0688228844812158E-2"/>
                  <c:y val="-0.2562744874282019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BA3-4A35-8209-F5E18908648F}"/>
                </c:ext>
              </c:extLst>
            </c:dLbl>
            <c:dLbl>
              <c:idx val="7"/>
              <c:layout>
                <c:manualLayout>
                  <c:x val="0.18143459915611815"/>
                  <c:y val="-8.21256038647343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BA3-4A35-8209-F5E18908648F}"/>
                </c:ext>
              </c:extLst>
            </c:dLbl>
            <c:dLbl>
              <c:idx val="8"/>
              <c:layout>
                <c:manualLayout>
                  <c:x val="0.19722650231124808"/>
                  <c:y val="6.2300390021341311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2BA3-4A35-8209-F5E18908648F}"/>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'F36'!$A$13:$A$20</c:f>
              <c:strCache>
                <c:ptCount val="8"/>
                <c:pt idx="0">
                  <c:v>Albsig</c:v>
                </c:pt>
                <c:pt idx="1">
                  <c:v>Sigal Uniqa Group Austria</c:v>
                </c:pt>
                <c:pt idx="2">
                  <c:v>Eurosig</c:v>
                </c:pt>
                <c:pt idx="3">
                  <c:v>Atlantik </c:v>
                </c:pt>
                <c:pt idx="4">
                  <c:v>Insig</c:v>
                </c:pt>
                <c:pt idx="5">
                  <c:v>Intersig Vienna Insurance Group</c:v>
                </c:pt>
                <c:pt idx="6">
                  <c:v>Ansig</c:v>
                </c:pt>
                <c:pt idx="7">
                  <c:v>Sigma Interalbanian Vienna Insurance Group</c:v>
                </c:pt>
              </c:strCache>
            </c:strRef>
          </c:cat>
          <c:val>
            <c:numRef>
              <c:f>'F36'!$B$13:$B$20</c:f>
              <c:numCache>
                <c:formatCode>_-* #,##0_-;\-* #,##0_-;_-* "-"??_-;_-@_-</c:formatCode>
                <c:ptCount val="8"/>
                <c:pt idx="0">
                  <c:v>72766.646999999997</c:v>
                </c:pt>
                <c:pt idx="1">
                  <c:v>20514.108640000002</c:v>
                </c:pt>
                <c:pt idx="2">
                  <c:v>14854.282999999999</c:v>
                </c:pt>
                <c:pt idx="3">
                  <c:v>7175.1259500000006</c:v>
                </c:pt>
                <c:pt idx="4">
                  <c:v>2278.892914</c:v>
                </c:pt>
                <c:pt idx="5">
                  <c:v>529.47940000000006</c:v>
                </c:pt>
                <c:pt idx="6">
                  <c:v>207.19987429999998</c:v>
                </c:pt>
                <c:pt idx="7">
                  <c:v>36.26</c:v>
                </c:pt>
              </c:numCache>
            </c:numRef>
          </c:val>
          <c:extLst>
            <c:ext xmlns:c16="http://schemas.microsoft.com/office/drawing/2014/chart" uri="{C3380CC4-5D6E-409C-BE32-E72D297353CC}">
              <c16:uniqueId val="{00000009-2BA3-4A35-8209-F5E18908648F}"/>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128496207912665"/>
          <c:y val="7.0923999463570711E-2"/>
          <c:w val="0.37430542807915884"/>
          <c:h val="0.89068298944383772"/>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8E20-4FFE-B480-948D0EC6D6D1}"/>
              </c:ext>
            </c:extLst>
          </c:dPt>
          <c:dPt>
            <c:idx val="1"/>
            <c:bubble3D val="0"/>
            <c:spPr>
              <a:solidFill>
                <a:schemeClr val="accent1">
                  <a:lumMod val="40000"/>
                  <a:lumOff val="60000"/>
                </a:schemeClr>
              </a:solidFill>
              <a:ln w="25400">
                <a:noFill/>
              </a:ln>
            </c:spPr>
            <c:extLst>
              <c:ext xmlns:c16="http://schemas.microsoft.com/office/drawing/2014/chart" uri="{C3380CC4-5D6E-409C-BE32-E72D297353CC}">
                <c16:uniqueId val="{00000001-8E20-4FFE-B480-948D0EC6D6D1}"/>
              </c:ext>
            </c:extLst>
          </c:dPt>
          <c:dPt>
            <c:idx val="2"/>
            <c:bubble3D val="0"/>
            <c:spPr>
              <a:solidFill>
                <a:schemeClr val="accent5">
                  <a:lumMod val="40000"/>
                  <a:lumOff val="60000"/>
                </a:schemeClr>
              </a:solidFill>
              <a:ln w="25400">
                <a:noFill/>
              </a:ln>
            </c:spPr>
            <c:extLst>
              <c:ext xmlns:c16="http://schemas.microsoft.com/office/drawing/2014/chart" uri="{C3380CC4-5D6E-409C-BE32-E72D297353CC}">
                <c16:uniqueId val="{00000002-8E20-4FFE-B480-948D0EC6D6D1}"/>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3-8E20-4FFE-B480-948D0EC6D6D1}"/>
              </c:ext>
            </c:extLst>
          </c:dPt>
          <c:dPt>
            <c:idx val="4"/>
            <c:bubble3D val="0"/>
            <c:spPr>
              <a:solidFill>
                <a:schemeClr val="tx2">
                  <a:lumMod val="40000"/>
                  <a:lumOff val="60000"/>
                </a:schemeClr>
              </a:solidFill>
              <a:ln w="25400">
                <a:noFill/>
              </a:ln>
            </c:spPr>
            <c:extLst>
              <c:ext xmlns:c16="http://schemas.microsoft.com/office/drawing/2014/chart" uri="{C3380CC4-5D6E-409C-BE32-E72D297353CC}">
                <c16:uniqueId val="{00000004-8E20-4FFE-B480-948D0EC6D6D1}"/>
              </c:ext>
            </c:extLst>
          </c:dPt>
          <c:dPt>
            <c:idx val="5"/>
            <c:bubble3D val="0"/>
            <c:spPr>
              <a:solidFill>
                <a:schemeClr val="bg2">
                  <a:lumMod val="75000"/>
                </a:schemeClr>
              </a:solidFill>
              <a:ln w="25400">
                <a:noFill/>
              </a:ln>
            </c:spPr>
            <c:extLst>
              <c:ext xmlns:c16="http://schemas.microsoft.com/office/drawing/2014/chart" uri="{C3380CC4-5D6E-409C-BE32-E72D297353CC}">
                <c16:uniqueId val="{00000005-8E20-4FFE-B480-948D0EC6D6D1}"/>
              </c:ext>
            </c:extLst>
          </c:dPt>
          <c:dPt>
            <c:idx val="6"/>
            <c:bubble3D val="0"/>
            <c:spPr>
              <a:solidFill>
                <a:schemeClr val="bg1">
                  <a:lumMod val="85000"/>
                </a:schemeClr>
              </a:solidFill>
              <a:ln w="25400">
                <a:noFill/>
              </a:ln>
            </c:spPr>
            <c:extLst>
              <c:ext xmlns:c16="http://schemas.microsoft.com/office/drawing/2014/chart" uri="{C3380CC4-5D6E-409C-BE32-E72D297353CC}">
                <c16:uniqueId val="{00000006-8E20-4FFE-B480-948D0EC6D6D1}"/>
              </c:ext>
            </c:extLst>
          </c:dPt>
          <c:dPt>
            <c:idx val="7"/>
            <c:bubble3D val="0"/>
            <c:spPr>
              <a:solidFill>
                <a:schemeClr val="accent3">
                  <a:lumMod val="40000"/>
                  <a:lumOff val="60000"/>
                </a:schemeClr>
              </a:solidFill>
              <a:ln w="25400">
                <a:noFill/>
              </a:ln>
            </c:spPr>
            <c:extLst>
              <c:ext xmlns:c16="http://schemas.microsoft.com/office/drawing/2014/chart" uri="{C3380CC4-5D6E-409C-BE32-E72D297353CC}">
                <c16:uniqueId val="{00000007-8E20-4FFE-B480-948D0EC6D6D1}"/>
              </c:ext>
            </c:extLst>
          </c:dPt>
          <c:dLbls>
            <c:dLbl>
              <c:idx val="0"/>
              <c:layout>
                <c:manualLayout>
                  <c:x val="0.16973415132924327"/>
                  <c:y val="6.8126520681265207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E20-4FFE-B480-948D0EC6D6D1}"/>
                </c:ext>
              </c:extLst>
            </c:dLbl>
            <c:dLbl>
              <c:idx val="1"/>
              <c:layout>
                <c:manualLayout>
                  <c:x val="0.27387839556865207"/>
                  <c:y val="-1.3632201084353507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E20-4FFE-B480-948D0EC6D6D1}"/>
                </c:ext>
              </c:extLst>
            </c:dLbl>
            <c:dLbl>
              <c:idx val="2"/>
              <c:layout>
                <c:manualLayout>
                  <c:x val="-0.13905930470347649"/>
                  <c:y val="2.4330900243308914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E20-4FFE-B480-948D0EC6D6D1}"/>
                </c:ext>
              </c:extLst>
            </c:dLbl>
            <c:dLbl>
              <c:idx val="3"/>
              <c:layout>
                <c:manualLayout>
                  <c:x val="-0.17126435115855917"/>
                  <c:y val="-3.4063260340632562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E20-4FFE-B480-948D0EC6D6D1}"/>
                </c:ext>
              </c:extLst>
            </c:dLbl>
            <c:dLbl>
              <c:idx val="4"/>
              <c:layout>
                <c:manualLayout>
                  <c:x val="-0.11042944785276074"/>
                  <c:y val="-3.4063260340632645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E20-4FFE-B480-948D0EC6D6D1}"/>
                </c:ext>
              </c:extLst>
            </c:dLbl>
            <c:dLbl>
              <c:idx val="5"/>
              <c:layout>
                <c:manualLayout>
                  <c:x val="-7.9754601226993904E-2"/>
                  <c:y val="-7.2992700729927001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E20-4FFE-B480-948D0EC6D6D1}"/>
                </c:ext>
              </c:extLst>
            </c:dLbl>
            <c:dLbl>
              <c:idx val="6"/>
              <c:layout>
                <c:manualLayout>
                  <c:x val="-6.1349693251533777E-2"/>
                  <c:y val="-0.11678832116788324"/>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E20-4FFE-B480-948D0EC6D6D1}"/>
                </c:ext>
              </c:extLst>
            </c:dLbl>
            <c:dLbl>
              <c:idx val="7"/>
              <c:layout>
                <c:manualLayout>
                  <c:x val="0.18200408997955012"/>
                  <c:y val="-6.3260340632603412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E20-4FFE-B480-948D0EC6D6D1}"/>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'F37'!$A$13:$A$20</c:f>
              <c:strCache>
                <c:ptCount val="8"/>
                <c:pt idx="0">
                  <c:v>Albsig</c:v>
                </c:pt>
                <c:pt idx="1">
                  <c:v>Sigal Uniqa Group Austria</c:v>
                </c:pt>
                <c:pt idx="2">
                  <c:v>Intersig Vienna Insurance Group</c:v>
                </c:pt>
                <c:pt idx="3">
                  <c:v>Atlantik </c:v>
                </c:pt>
                <c:pt idx="4">
                  <c:v>Ansig</c:v>
                </c:pt>
                <c:pt idx="5">
                  <c:v>Eurosig</c:v>
                </c:pt>
                <c:pt idx="6">
                  <c:v>Insig</c:v>
                </c:pt>
                <c:pt idx="7">
                  <c:v>Sigma Interalbanian Vienna Insurance Group</c:v>
                </c:pt>
              </c:strCache>
            </c:strRef>
          </c:cat>
          <c:val>
            <c:numRef>
              <c:f>'F37'!$B$13:$B$20</c:f>
              <c:numCache>
                <c:formatCode>_-* #,##0_-;\-* #,##0_-;_-* "-"??_-;_-@_-</c:formatCode>
                <c:ptCount val="8"/>
                <c:pt idx="0">
                  <c:v>43590.253079999995</c:v>
                </c:pt>
                <c:pt idx="1">
                  <c:v>42471.443960000004</c:v>
                </c:pt>
                <c:pt idx="2">
                  <c:v>9273.7536700000001</c:v>
                </c:pt>
                <c:pt idx="3">
                  <c:v>4275.7516900000001</c:v>
                </c:pt>
                <c:pt idx="4">
                  <c:v>4435.91165</c:v>
                </c:pt>
                <c:pt idx="5">
                  <c:v>2645.6295399999999</c:v>
                </c:pt>
                <c:pt idx="6">
                  <c:v>5619.3657599999997</c:v>
                </c:pt>
                <c:pt idx="7">
                  <c:v>2082.46567</c:v>
                </c:pt>
              </c:numCache>
            </c:numRef>
          </c:val>
          <c:extLst>
            <c:ext xmlns:c16="http://schemas.microsoft.com/office/drawing/2014/chart" uri="{C3380CC4-5D6E-409C-BE32-E72D297353CC}">
              <c16:uniqueId val="{00000008-8E20-4FFE-B480-948D0EC6D6D1}"/>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 Id="rId5" Type="http://schemas.openxmlformats.org/officeDocument/2006/relationships/chart" Target="../charts/chart38.xml"/><Relationship Id="rId4" Type="http://schemas.openxmlformats.org/officeDocument/2006/relationships/chart" Target="../charts/chart3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5" Type="http://schemas.openxmlformats.org/officeDocument/2006/relationships/chart" Target="../charts/chart47.xml"/><Relationship Id="rId4" Type="http://schemas.openxmlformats.org/officeDocument/2006/relationships/chart" Target="../charts/chart46.xml"/></Relationships>
</file>

<file path=xl/drawings/_rels/drawing14.xml.rels><?xml version="1.0" encoding="UTF-8" standalone="yes"?>
<Relationships xmlns="http://schemas.openxmlformats.org/package/2006/relationships"><Relationship Id="rId8" Type="http://schemas.openxmlformats.org/officeDocument/2006/relationships/chart" Target="../charts/chart55.xml"/><Relationship Id="rId3" Type="http://schemas.openxmlformats.org/officeDocument/2006/relationships/chart" Target="../charts/chart50.xml"/><Relationship Id="rId7" Type="http://schemas.openxmlformats.org/officeDocument/2006/relationships/chart" Target="../charts/chart54.xml"/><Relationship Id="rId2" Type="http://schemas.openxmlformats.org/officeDocument/2006/relationships/chart" Target="../charts/chart49.xml"/><Relationship Id="rId1" Type="http://schemas.openxmlformats.org/officeDocument/2006/relationships/chart" Target="../charts/chart48.xml"/><Relationship Id="rId6" Type="http://schemas.openxmlformats.org/officeDocument/2006/relationships/chart" Target="../charts/chart53.xml"/><Relationship Id="rId5" Type="http://schemas.openxmlformats.org/officeDocument/2006/relationships/chart" Target="../charts/chart52.xml"/><Relationship Id="rId4" Type="http://schemas.openxmlformats.org/officeDocument/2006/relationships/chart" Target="../charts/chart51.xml"/></Relationships>
</file>

<file path=xl/drawings/_rels/drawing15.xml.rels><?xml version="1.0" encoding="UTF-8" standalone="yes"?>
<Relationships xmlns="http://schemas.openxmlformats.org/package/2006/relationships"><Relationship Id="rId8" Type="http://schemas.openxmlformats.org/officeDocument/2006/relationships/chart" Target="../charts/chart63.xml"/><Relationship Id="rId3" Type="http://schemas.openxmlformats.org/officeDocument/2006/relationships/chart" Target="../charts/chart58.xml"/><Relationship Id="rId7" Type="http://schemas.openxmlformats.org/officeDocument/2006/relationships/chart" Target="../charts/chart62.xml"/><Relationship Id="rId2" Type="http://schemas.openxmlformats.org/officeDocument/2006/relationships/chart" Target="../charts/chart57.xml"/><Relationship Id="rId1" Type="http://schemas.openxmlformats.org/officeDocument/2006/relationships/chart" Target="../charts/chart56.xml"/><Relationship Id="rId6" Type="http://schemas.openxmlformats.org/officeDocument/2006/relationships/chart" Target="../charts/chart61.xml"/><Relationship Id="rId5" Type="http://schemas.openxmlformats.org/officeDocument/2006/relationships/chart" Target="../charts/chart60.xml"/><Relationship Id="rId4" Type="http://schemas.openxmlformats.org/officeDocument/2006/relationships/chart" Target="../charts/chart59.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65.xml"/><Relationship Id="rId1" Type="http://schemas.openxmlformats.org/officeDocument/2006/relationships/chart" Target="../charts/chart64.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68.xml"/><Relationship Id="rId2" Type="http://schemas.openxmlformats.org/officeDocument/2006/relationships/chart" Target="../charts/chart67.xml"/><Relationship Id="rId1" Type="http://schemas.openxmlformats.org/officeDocument/2006/relationships/chart" Target="../charts/chart66.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70.xml"/><Relationship Id="rId1" Type="http://schemas.openxmlformats.org/officeDocument/2006/relationships/chart" Target="../charts/chart69.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72.xml"/><Relationship Id="rId1" Type="http://schemas.openxmlformats.org/officeDocument/2006/relationships/chart" Target="../charts/chart7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chart" Target="../charts/chart75.xml"/><Relationship Id="rId2" Type="http://schemas.openxmlformats.org/officeDocument/2006/relationships/chart" Target="../charts/chart74.xml"/><Relationship Id="rId1" Type="http://schemas.openxmlformats.org/officeDocument/2006/relationships/chart" Target="../charts/chart73.xml"/><Relationship Id="rId4" Type="http://schemas.openxmlformats.org/officeDocument/2006/relationships/chart" Target="../charts/chart76.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78.xml"/><Relationship Id="rId1" Type="http://schemas.openxmlformats.org/officeDocument/2006/relationships/chart" Target="../charts/chart77.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80.xml"/><Relationship Id="rId1" Type="http://schemas.openxmlformats.org/officeDocument/2006/relationships/chart" Target="../charts/chart79.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82.xml"/><Relationship Id="rId1" Type="http://schemas.openxmlformats.org/officeDocument/2006/relationships/chart" Target="../charts/chart81.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84.xml"/><Relationship Id="rId1" Type="http://schemas.openxmlformats.org/officeDocument/2006/relationships/chart" Target="../charts/chart8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86.xml"/><Relationship Id="rId1" Type="http://schemas.openxmlformats.org/officeDocument/2006/relationships/chart" Target="../charts/chart85.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88.xml"/><Relationship Id="rId1" Type="http://schemas.openxmlformats.org/officeDocument/2006/relationships/chart" Target="../charts/chart87.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90.xml"/><Relationship Id="rId1" Type="http://schemas.openxmlformats.org/officeDocument/2006/relationships/chart" Target="../charts/chart89.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92.xml"/><Relationship Id="rId1" Type="http://schemas.openxmlformats.org/officeDocument/2006/relationships/chart" Target="../charts/chart91.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94.xml"/><Relationship Id="rId1" Type="http://schemas.openxmlformats.org/officeDocument/2006/relationships/chart" Target="../charts/chart9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96.xml"/><Relationship Id="rId1" Type="http://schemas.openxmlformats.org/officeDocument/2006/relationships/chart" Target="../charts/chart95.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98.xml"/><Relationship Id="rId1" Type="http://schemas.openxmlformats.org/officeDocument/2006/relationships/chart" Target="../charts/chart9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100.xml"/><Relationship Id="rId1" Type="http://schemas.openxmlformats.org/officeDocument/2006/relationships/chart" Target="../charts/chart99.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102.xml"/><Relationship Id="rId1" Type="http://schemas.openxmlformats.org/officeDocument/2006/relationships/chart" Target="../charts/chart101.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104.xml"/><Relationship Id="rId1" Type="http://schemas.openxmlformats.org/officeDocument/2006/relationships/chart" Target="../charts/chart103.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106.xml"/><Relationship Id="rId1" Type="http://schemas.openxmlformats.org/officeDocument/2006/relationships/chart" Target="../charts/chart10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0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8" Type="http://schemas.openxmlformats.org/officeDocument/2006/relationships/chart" Target="../charts/chart19.xml"/><Relationship Id="rId13" Type="http://schemas.openxmlformats.org/officeDocument/2006/relationships/chart" Target="../charts/chart24.xml"/><Relationship Id="rId18" Type="http://schemas.openxmlformats.org/officeDocument/2006/relationships/chart" Target="../charts/chart29.xml"/><Relationship Id="rId3" Type="http://schemas.openxmlformats.org/officeDocument/2006/relationships/chart" Target="../charts/chart14.xml"/><Relationship Id="rId7" Type="http://schemas.openxmlformats.org/officeDocument/2006/relationships/chart" Target="../charts/chart18.xml"/><Relationship Id="rId12" Type="http://schemas.openxmlformats.org/officeDocument/2006/relationships/chart" Target="../charts/chart23.xml"/><Relationship Id="rId17" Type="http://schemas.openxmlformats.org/officeDocument/2006/relationships/chart" Target="../charts/chart28.xml"/><Relationship Id="rId2" Type="http://schemas.openxmlformats.org/officeDocument/2006/relationships/chart" Target="../charts/chart13.xml"/><Relationship Id="rId16" Type="http://schemas.openxmlformats.org/officeDocument/2006/relationships/chart" Target="../charts/chart27.xml"/><Relationship Id="rId1" Type="http://schemas.openxmlformats.org/officeDocument/2006/relationships/chart" Target="../charts/chart12.xml"/><Relationship Id="rId6" Type="http://schemas.openxmlformats.org/officeDocument/2006/relationships/chart" Target="../charts/chart17.xml"/><Relationship Id="rId11" Type="http://schemas.openxmlformats.org/officeDocument/2006/relationships/chart" Target="../charts/chart22.xml"/><Relationship Id="rId5" Type="http://schemas.openxmlformats.org/officeDocument/2006/relationships/chart" Target="../charts/chart16.xml"/><Relationship Id="rId15" Type="http://schemas.openxmlformats.org/officeDocument/2006/relationships/chart" Target="../charts/chart26.xml"/><Relationship Id="rId10" Type="http://schemas.openxmlformats.org/officeDocument/2006/relationships/chart" Target="../charts/chart21.xml"/><Relationship Id="rId4" Type="http://schemas.openxmlformats.org/officeDocument/2006/relationships/chart" Target="../charts/chart15.xml"/><Relationship Id="rId9" Type="http://schemas.openxmlformats.org/officeDocument/2006/relationships/chart" Target="../charts/chart20.xml"/><Relationship Id="rId14" Type="http://schemas.openxmlformats.org/officeDocument/2006/relationships/chart" Target="../charts/chart2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4" Type="http://schemas.openxmlformats.org/officeDocument/2006/relationships/chart" Target="../charts/chart33.xml"/></Relationships>
</file>

<file path=xl/drawings/drawing1.xml><?xml version="1.0" encoding="utf-8"?>
<xdr:wsDr xmlns:xdr="http://schemas.openxmlformats.org/drawingml/2006/spreadsheetDrawing" xmlns:a="http://schemas.openxmlformats.org/drawingml/2006/main">
  <xdr:twoCellAnchor>
    <xdr:from>
      <xdr:col>0</xdr:col>
      <xdr:colOff>66675</xdr:colOff>
      <xdr:row>19</xdr:row>
      <xdr:rowOff>238125</xdr:rowOff>
    </xdr:from>
    <xdr:to>
      <xdr:col>5</xdr:col>
      <xdr:colOff>419100</xdr:colOff>
      <xdr:row>30</xdr:row>
      <xdr:rowOff>180975</xdr:rowOff>
    </xdr:to>
    <xdr:graphicFrame macro="">
      <xdr:nvGraphicFramePr>
        <xdr:cNvPr id="7061509" name="Chart 204">
          <a:extLst>
            <a:ext uri="{FF2B5EF4-FFF2-40B4-BE49-F238E27FC236}">
              <a16:creationId xmlns:a16="http://schemas.microsoft.com/office/drawing/2014/main" id="{B6CDCF93-A414-93A7-CFC5-ACFD000C9B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0</xdr:row>
      <xdr:rowOff>9525</xdr:rowOff>
    </xdr:from>
    <xdr:to>
      <xdr:col>1</xdr:col>
      <xdr:colOff>2190750</xdr:colOff>
      <xdr:row>3</xdr:row>
      <xdr:rowOff>9525</xdr:rowOff>
    </xdr:to>
    <xdr:pic>
      <xdr:nvPicPr>
        <xdr:cNvPr id="7061510" name="Picture 2" descr="logo amf">
          <a:extLst>
            <a:ext uri="{FF2B5EF4-FFF2-40B4-BE49-F238E27FC236}">
              <a16:creationId xmlns:a16="http://schemas.microsoft.com/office/drawing/2014/main" id="{D629B0D5-2D68-8420-2789-9DD4C7C2C2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9525"/>
          <a:ext cx="23050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37</xdr:row>
      <xdr:rowOff>28575</xdr:rowOff>
    </xdr:from>
    <xdr:to>
      <xdr:col>5</xdr:col>
      <xdr:colOff>466725</xdr:colOff>
      <xdr:row>54</xdr:row>
      <xdr:rowOff>57150</xdr:rowOff>
    </xdr:to>
    <xdr:graphicFrame macro="">
      <xdr:nvGraphicFramePr>
        <xdr:cNvPr id="7436299" name="Chart 2">
          <a:extLst>
            <a:ext uri="{FF2B5EF4-FFF2-40B4-BE49-F238E27FC236}">
              <a16:creationId xmlns:a16="http://schemas.microsoft.com/office/drawing/2014/main" id="{E3887D6C-7261-7641-3134-B8DE19DA44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28575</xdr:rowOff>
    </xdr:from>
    <xdr:to>
      <xdr:col>5</xdr:col>
      <xdr:colOff>466725</xdr:colOff>
      <xdr:row>54</xdr:row>
      <xdr:rowOff>57150</xdr:rowOff>
    </xdr:to>
    <xdr:graphicFrame macro="">
      <xdr:nvGraphicFramePr>
        <xdr:cNvPr id="7436300" name="Chart 2">
          <a:extLst>
            <a:ext uri="{FF2B5EF4-FFF2-40B4-BE49-F238E27FC236}">
              <a16:creationId xmlns:a16="http://schemas.microsoft.com/office/drawing/2014/main" id="{6CFBA4EC-9F61-81F1-A258-BC8E5EDDAE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37</xdr:row>
      <xdr:rowOff>28575</xdr:rowOff>
    </xdr:from>
    <xdr:to>
      <xdr:col>5</xdr:col>
      <xdr:colOff>466725</xdr:colOff>
      <xdr:row>54</xdr:row>
      <xdr:rowOff>57150</xdr:rowOff>
    </xdr:to>
    <xdr:graphicFrame macro="">
      <xdr:nvGraphicFramePr>
        <xdr:cNvPr id="7436301" name="Chart 2">
          <a:extLst>
            <a:ext uri="{FF2B5EF4-FFF2-40B4-BE49-F238E27FC236}">
              <a16:creationId xmlns:a16="http://schemas.microsoft.com/office/drawing/2014/main" id="{B4FBFFD3-E855-A2E7-8D58-F66D0C49B8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21</xdr:row>
      <xdr:rowOff>161925</xdr:rowOff>
    </xdr:from>
    <xdr:to>
      <xdr:col>5</xdr:col>
      <xdr:colOff>476250</xdr:colOff>
      <xdr:row>35</xdr:row>
      <xdr:rowOff>47625</xdr:rowOff>
    </xdr:to>
    <xdr:graphicFrame macro="">
      <xdr:nvGraphicFramePr>
        <xdr:cNvPr id="7436302" name="Chart 1">
          <a:extLst>
            <a:ext uri="{FF2B5EF4-FFF2-40B4-BE49-F238E27FC236}">
              <a16:creationId xmlns:a16="http://schemas.microsoft.com/office/drawing/2014/main" id="{9FEC3DC1-E80A-D73A-5B8D-273CCE24E0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38</xdr:row>
      <xdr:rowOff>66675</xdr:rowOff>
    </xdr:from>
    <xdr:to>
      <xdr:col>5</xdr:col>
      <xdr:colOff>609600</xdr:colOff>
      <xdr:row>54</xdr:row>
      <xdr:rowOff>104775</xdr:rowOff>
    </xdr:to>
    <xdr:graphicFrame macro="">
      <xdr:nvGraphicFramePr>
        <xdr:cNvPr id="7436303" name="Chart 2">
          <a:extLst>
            <a:ext uri="{FF2B5EF4-FFF2-40B4-BE49-F238E27FC236}">
              <a16:creationId xmlns:a16="http://schemas.microsoft.com/office/drawing/2014/main" id="{4497A074-7CC5-09F7-9C55-16D0A26F06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43</xdr:row>
      <xdr:rowOff>38100</xdr:rowOff>
    </xdr:from>
    <xdr:to>
      <xdr:col>7</xdr:col>
      <xdr:colOff>409575</xdr:colOff>
      <xdr:row>62</xdr:row>
      <xdr:rowOff>47625</xdr:rowOff>
    </xdr:to>
    <xdr:graphicFrame macro="">
      <xdr:nvGraphicFramePr>
        <xdr:cNvPr id="7448581" name="Chart 2">
          <a:extLst>
            <a:ext uri="{FF2B5EF4-FFF2-40B4-BE49-F238E27FC236}">
              <a16:creationId xmlns:a16="http://schemas.microsoft.com/office/drawing/2014/main" id="{470A4671-A473-8250-1D2B-145F9B2BB0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123825</xdr:rowOff>
    </xdr:from>
    <xdr:to>
      <xdr:col>7</xdr:col>
      <xdr:colOff>523875</xdr:colOff>
      <xdr:row>39</xdr:row>
      <xdr:rowOff>57150</xdr:rowOff>
    </xdr:to>
    <xdr:graphicFrame macro="">
      <xdr:nvGraphicFramePr>
        <xdr:cNvPr id="7448582" name="Chart 2">
          <a:extLst>
            <a:ext uri="{FF2B5EF4-FFF2-40B4-BE49-F238E27FC236}">
              <a16:creationId xmlns:a16="http://schemas.microsoft.com/office/drawing/2014/main" id="{DB4C6722-10CA-5D03-9F23-2A8080727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19050</xdr:colOff>
      <xdr:row>19</xdr:row>
      <xdr:rowOff>28575</xdr:rowOff>
    </xdr:from>
    <xdr:to>
      <xdr:col>4</xdr:col>
      <xdr:colOff>1000125</xdr:colOff>
      <xdr:row>35</xdr:row>
      <xdr:rowOff>133350</xdr:rowOff>
    </xdr:to>
    <xdr:graphicFrame macro="">
      <xdr:nvGraphicFramePr>
        <xdr:cNvPr id="7456773" name="Chart 5">
          <a:extLst>
            <a:ext uri="{FF2B5EF4-FFF2-40B4-BE49-F238E27FC236}">
              <a16:creationId xmlns:a16="http://schemas.microsoft.com/office/drawing/2014/main" id="{3C1F442A-63C2-BBEB-B94C-EE0C364B5E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36</xdr:row>
      <xdr:rowOff>57150</xdr:rowOff>
    </xdr:from>
    <xdr:to>
      <xdr:col>4</xdr:col>
      <xdr:colOff>1057275</xdr:colOff>
      <xdr:row>53</xdr:row>
      <xdr:rowOff>114300</xdr:rowOff>
    </xdr:to>
    <xdr:graphicFrame macro="">
      <xdr:nvGraphicFramePr>
        <xdr:cNvPr id="7456774" name="Chart 6">
          <a:extLst>
            <a:ext uri="{FF2B5EF4-FFF2-40B4-BE49-F238E27FC236}">
              <a16:creationId xmlns:a16="http://schemas.microsoft.com/office/drawing/2014/main" id="{AB4932ED-5904-0006-8A79-CE7FCD22B1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323850</xdr:colOff>
      <xdr:row>22</xdr:row>
      <xdr:rowOff>66675</xdr:rowOff>
    </xdr:from>
    <xdr:to>
      <xdr:col>5</xdr:col>
      <xdr:colOff>390525</xdr:colOff>
      <xdr:row>36</xdr:row>
      <xdr:rowOff>95250</xdr:rowOff>
    </xdr:to>
    <xdr:graphicFrame macro="">
      <xdr:nvGraphicFramePr>
        <xdr:cNvPr id="7465995" name="Chart 1">
          <a:extLst>
            <a:ext uri="{FF2B5EF4-FFF2-40B4-BE49-F238E27FC236}">
              <a16:creationId xmlns:a16="http://schemas.microsoft.com/office/drawing/2014/main" id="{C98F7B81-AE62-5334-0345-5759F78D9C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371475</xdr:colOff>
      <xdr:row>37</xdr:row>
      <xdr:rowOff>66675</xdr:rowOff>
    </xdr:from>
    <xdr:to>
      <xdr:col>5</xdr:col>
      <xdr:colOff>400050</xdr:colOff>
      <xdr:row>52</xdr:row>
      <xdr:rowOff>47625</xdr:rowOff>
    </xdr:to>
    <xdr:graphicFrame macro="">
      <xdr:nvGraphicFramePr>
        <xdr:cNvPr id="7465996" name="Chart 2">
          <a:extLst>
            <a:ext uri="{FF2B5EF4-FFF2-40B4-BE49-F238E27FC236}">
              <a16:creationId xmlns:a16="http://schemas.microsoft.com/office/drawing/2014/main" id="{F337C99F-8FEC-5373-ED25-7DA7223CFD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507545</xdr:colOff>
      <xdr:row>37</xdr:row>
      <xdr:rowOff>83684</xdr:rowOff>
    </xdr:from>
    <xdr:to>
      <xdr:col>5</xdr:col>
      <xdr:colOff>536120</xdr:colOff>
      <xdr:row>52</xdr:row>
      <xdr:rowOff>64634</xdr:rowOff>
    </xdr:to>
    <xdr:graphicFrame macro="">
      <xdr:nvGraphicFramePr>
        <xdr:cNvPr id="7465997" name="Chart 2">
          <a:extLst>
            <a:ext uri="{FF2B5EF4-FFF2-40B4-BE49-F238E27FC236}">
              <a16:creationId xmlns:a16="http://schemas.microsoft.com/office/drawing/2014/main" id="{3C9A5284-35AA-73FD-1CFC-F469438E16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180975</xdr:colOff>
      <xdr:row>22</xdr:row>
      <xdr:rowOff>171450</xdr:rowOff>
    </xdr:from>
    <xdr:to>
      <xdr:col>5</xdr:col>
      <xdr:colOff>304800</xdr:colOff>
      <xdr:row>36</xdr:row>
      <xdr:rowOff>38100</xdr:rowOff>
    </xdr:to>
    <xdr:graphicFrame macro="">
      <xdr:nvGraphicFramePr>
        <xdr:cNvPr id="7465998" name="Chart 1">
          <a:extLst>
            <a:ext uri="{FF2B5EF4-FFF2-40B4-BE49-F238E27FC236}">
              <a16:creationId xmlns:a16="http://schemas.microsoft.com/office/drawing/2014/main" id="{3AB4EF6B-86E1-7CCB-56E7-21773E840B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219075</xdr:colOff>
      <xdr:row>38</xdr:row>
      <xdr:rowOff>28575</xdr:rowOff>
    </xdr:from>
    <xdr:to>
      <xdr:col>5</xdr:col>
      <xdr:colOff>476250</xdr:colOff>
      <xdr:row>52</xdr:row>
      <xdr:rowOff>104775</xdr:rowOff>
    </xdr:to>
    <xdr:graphicFrame macro="">
      <xdr:nvGraphicFramePr>
        <xdr:cNvPr id="7465999" name="Chart 2">
          <a:extLst>
            <a:ext uri="{FF2B5EF4-FFF2-40B4-BE49-F238E27FC236}">
              <a16:creationId xmlns:a16="http://schemas.microsoft.com/office/drawing/2014/main" id="{91B14C0A-0C3E-622C-AD63-A0F9E5C0BB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22</xdr:row>
      <xdr:rowOff>9525</xdr:rowOff>
    </xdr:from>
    <xdr:to>
      <xdr:col>5</xdr:col>
      <xdr:colOff>476250</xdr:colOff>
      <xdr:row>36</xdr:row>
      <xdr:rowOff>0</xdr:rowOff>
    </xdr:to>
    <xdr:graphicFrame macro="">
      <xdr:nvGraphicFramePr>
        <xdr:cNvPr id="7478289" name="Chart 1">
          <a:extLst>
            <a:ext uri="{FF2B5EF4-FFF2-40B4-BE49-F238E27FC236}">
              <a16:creationId xmlns:a16="http://schemas.microsoft.com/office/drawing/2014/main" id="{6FBCE52F-E9F9-5166-2B53-BE485B4E1C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66675</xdr:rowOff>
    </xdr:from>
    <xdr:to>
      <xdr:col>5</xdr:col>
      <xdr:colOff>476250</xdr:colOff>
      <xdr:row>51</xdr:row>
      <xdr:rowOff>76200</xdr:rowOff>
    </xdr:to>
    <xdr:graphicFrame macro="">
      <xdr:nvGraphicFramePr>
        <xdr:cNvPr id="7478290" name="Chart 2">
          <a:extLst>
            <a:ext uri="{FF2B5EF4-FFF2-40B4-BE49-F238E27FC236}">
              <a16:creationId xmlns:a16="http://schemas.microsoft.com/office/drawing/2014/main" id="{47654184-0A1B-CD00-90B7-78539676CA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9525</xdr:rowOff>
    </xdr:from>
    <xdr:to>
      <xdr:col>5</xdr:col>
      <xdr:colOff>476250</xdr:colOff>
      <xdr:row>36</xdr:row>
      <xdr:rowOff>0</xdr:rowOff>
    </xdr:to>
    <xdr:graphicFrame macro="">
      <xdr:nvGraphicFramePr>
        <xdr:cNvPr id="7478291" name="Chart 1">
          <a:extLst>
            <a:ext uri="{FF2B5EF4-FFF2-40B4-BE49-F238E27FC236}">
              <a16:creationId xmlns:a16="http://schemas.microsoft.com/office/drawing/2014/main" id="{F4E8A4D0-7567-10FA-07A5-99B427C2C0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38</xdr:row>
      <xdr:rowOff>66675</xdr:rowOff>
    </xdr:from>
    <xdr:to>
      <xdr:col>5</xdr:col>
      <xdr:colOff>476250</xdr:colOff>
      <xdr:row>51</xdr:row>
      <xdr:rowOff>76200</xdr:rowOff>
    </xdr:to>
    <xdr:graphicFrame macro="">
      <xdr:nvGraphicFramePr>
        <xdr:cNvPr id="7478292" name="Chart 2">
          <a:extLst>
            <a:ext uri="{FF2B5EF4-FFF2-40B4-BE49-F238E27FC236}">
              <a16:creationId xmlns:a16="http://schemas.microsoft.com/office/drawing/2014/main" id="{C4681BBB-724B-6CE5-1787-565C453D8D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9525</xdr:rowOff>
    </xdr:from>
    <xdr:to>
      <xdr:col>5</xdr:col>
      <xdr:colOff>476250</xdr:colOff>
      <xdr:row>36</xdr:row>
      <xdr:rowOff>0</xdr:rowOff>
    </xdr:to>
    <xdr:graphicFrame macro="">
      <xdr:nvGraphicFramePr>
        <xdr:cNvPr id="7478293" name="Chart 1">
          <a:extLst>
            <a:ext uri="{FF2B5EF4-FFF2-40B4-BE49-F238E27FC236}">
              <a16:creationId xmlns:a16="http://schemas.microsoft.com/office/drawing/2014/main" id="{F59BAD85-F684-1941-9AB8-4992419E85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38</xdr:row>
      <xdr:rowOff>66675</xdr:rowOff>
    </xdr:from>
    <xdr:to>
      <xdr:col>5</xdr:col>
      <xdr:colOff>476250</xdr:colOff>
      <xdr:row>51</xdr:row>
      <xdr:rowOff>76200</xdr:rowOff>
    </xdr:to>
    <xdr:graphicFrame macro="">
      <xdr:nvGraphicFramePr>
        <xdr:cNvPr id="7478294" name="Chart 2">
          <a:extLst>
            <a:ext uri="{FF2B5EF4-FFF2-40B4-BE49-F238E27FC236}">
              <a16:creationId xmlns:a16="http://schemas.microsoft.com/office/drawing/2014/main" id="{515A2C49-975D-6611-5C1E-AF725B8360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47625</xdr:colOff>
      <xdr:row>22</xdr:row>
      <xdr:rowOff>0</xdr:rowOff>
    </xdr:from>
    <xdr:to>
      <xdr:col>5</xdr:col>
      <xdr:colOff>819150</xdr:colOff>
      <xdr:row>36</xdr:row>
      <xdr:rowOff>38100</xdr:rowOff>
    </xdr:to>
    <xdr:graphicFrame macro="">
      <xdr:nvGraphicFramePr>
        <xdr:cNvPr id="7478295" name="Chart 1">
          <a:extLst>
            <a:ext uri="{FF2B5EF4-FFF2-40B4-BE49-F238E27FC236}">
              <a16:creationId xmlns:a16="http://schemas.microsoft.com/office/drawing/2014/main" id="{CCAC3297-4D1D-8865-0EB7-3BEBB2721A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37</xdr:row>
      <xdr:rowOff>133350</xdr:rowOff>
    </xdr:from>
    <xdr:to>
      <xdr:col>5</xdr:col>
      <xdr:colOff>790575</xdr:colOff>
      <xdr:row>51</xdr:row>
      <xdr:rowOff>76200</xdr:rowOff>
    </xdr:to>
    <xdr:graphicFrame macro="">
      <xdr:nvGraphicFramePr>
        <xdr:cNvPr id="7478296" name="Chart 2">
          <a:extLst>
            <a:ext uri="{FF2B5EF4-FFF2-40B4-BE49-F238E27FC236}">
              <a16:creationId xmlns:a16="http://schemas.microsoft.com/office/drawing/2014/main" id="{4B2800A2-1E07-BB24-E8F1-6DD32D2637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18</xdr:row>
      <xdr:rowOff>95250</xdr:rowOff>
    </xdr:from>
    <xdr:to>
      <xdr:col>3</xdr:col>
      <xdr:colOff>85725</xdr:colOff>
      <xdr:row>30</xdr:row>
      <xdr:rowOff>95250</xdr:rowOff>
    </xdr:to>
    <xdr:graphicFrame macro="">
      <xdr:nvGraphicFramePr>
        <xdr:cNvPr id="7496721" name="Chart 1">
          <a:extLst>
            <a:ext uri="{FF2B5EF4-FFF2-40B4-BE49-F238E27FC236}">
              <a16:creationId xmlns:a16="http://schemas.microsoft.com/office/drawing/2014/main" id="{F2AE83DB-354D-B9C4-7C42-248ED1864A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30</xdr:row>
      <xdr:rowOff>66675</xdr:rowOff>
    </xdr:from>
    <xdr:to>
      <xdr:col>3</xdr:col>
      <xdr:colOff>219075</xdr:colOff>
      <xdr:row>43</xdr:row>
      <xdr:rowOff>28575</xdr:rowOff>
    </xdr:to>
    <xdr:graphicFrame macro="">
      <xdr:nvGraphicFramePr>
        <xdr:cNvPr id="7496722" name="Chart 3">
          <a:extLst>
            <a:ext uri="{FF2B5EF4-FFF2-40B4-BE49-F238E27FC236}">
              <a16:creationId xmlns:a16="http://schemas.microsoft.com/office/drawing/2014/main" id="{EA9D795E-3842-18F4-6387-D1F54AC9C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371475</xdr:colOff>
      <xdr:row>18</xdr:row>
      <xdr:rowOff>142875</xdr:rowOff>
    </xdr:from>
    <xdr:to>
      <xdr:col>5</xdr:col>
      <xdr:colOff>781050</xdr:colOff>
      <xdr:row>30</xdr:row>
      <xdr:rowOff>85725</xdr:rowOff>
    </xdr:to>
    <xdr:graphicFrame macro="">
      <xdr:nvGraphicFramePr>
        <xdr:cNvPr id="7496723" name="Chart 6">
          <a:extLst>
            <a:ext uri="{FF2B5EF4-FFF2-40B4-BE49-F238E27FC236}">
              <a16:creationId xmlns:a16="http://schemas.microsoft.com/office/drawing/2014/main" id="{0E875A77-F06B-7303-10C0-1EE2D53299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18</xdr:row>
      <xdr:rowOff>19050</xdr:rowOff>
    </xdr:from>
    <xdr:to>
      <xdr:col>2</xdr:col>
      <xdr:colOff>476250</xdr:colOff>
      <xdr:row>30</xdr:row>
      <xdr:rowOff>95250</xdr:rowOff>
    </xdr:to>
    <xdr:graphicFrame macro="">
      <xdr:nvGraphicFramePr>
        <xdr:cNvPr id="7496724" name="Chart 1">
          <a:extLst>
            <a:ext uri="{FF2B5EF4-FFF2-40B4-BE49-F238E27FC236}">
              <a16:creationId xmlns:a16="http://schemas.microsoft.com/office/drawing/2014/main" id="{DD79222D-4798-9CA9-4FA3-1AEE92BD52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30</xdr:row>
      <xdr:rowOff>133350</xdr:rowOff>
    </xdr:from>
    <xdr:to>
      <xdr:col>2</xdr:col>
      <xdr:colOff>409575</xdr:colOff>
      <xdr:row>43</xdr:row>
      <xdr:rowOff>95250</xdr:rowOff>
    </xdr:to>
    <xdr:graphicFrame macro="">
      <xdr:nvGraphicFramePr>
        <xdr:cNvPr id="7496725" name="Chart 3">
          <a:extLst>
            <a:ext uri="{FF2B5EF4-FFF2-40B4-BE49-F238E27FC236}">
              <a16:creationId xmlns:a16="http://schemas.microsoft.com/office/drawing/2014/main" id="{DF195182-9910-50C1-0846-24EE52DF40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28575</xdr:colOff>
      <xdr:row>30</xdr:row>
      <xdr:rowOff>152400</xdr:rowOff>
    </xdr:from>
    <xdr:to>
      <xdr:col>5</xdr:col>
      <xdr:colOff>800100</xdr:colOff>
      <xdr:row>43</xdr:row>
      <xdr:rowOff>114300</xdr:rowOff>
    </xdr:to>
    <xdr:graphicFrame macro="">
      <xdr:nvGraphicFramePr>
        <xdr:cNvPr id="7496726" name="Chart 4">
          <a:extLst>
            <a:ext uri="{FF2B5EF4-FFF2-40B4-BE49-F238E27FC236}">
              <a16:creationId xmlns:a16="http://schemas.microsoft.com/office/drawing/2014/main" id="{8A637E38-2EEE-0DC4-20D9-09A1E0C31A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228600</xdr:colOff>
      <xdr:row>43</xdr:row>
      <xdr:rowOff>142875</xdr:rowOff>
    </xdr:from>
    <xdr:to>
      <xdr:col>5</xdr:col>
      <xdr:colOff>638175</xdr:colOff>
      <xdr:row>55</xdr:row>
      <xdr:rowOff>142875</xdr:rowOff>
    </xdr:to>
    <xdr:graphicFrame macro="">
      <xdr:nvGraphicFramePr>
        <xdr:cNvPr id="7496727" name="Chart 5">
          <a:extLst>
            <a:ext uri="{FF2B5EF4-FFF2-40B4-BE49-F238E27FC236}">
              <a16:creationId xmlns:a16="http://schemas.microsoft.com/office/drawing/2014/main" id="{0F9F9DCF-2AA1-278C-9E68-010CD5D46E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914400</xdr:colOff>
      <xdr:row>18</xdr:row>
      <xdr:rowOff>28575</xdr:rowOff>
    </xdr:from>
    <xdr:to>
      <xdr:col>5</xdr:col>
      <xdr:colOff>704850</xdr:colOff>
      <xdr:row>30</xdr:row>
      <xdr:rowOff>104775</xdr:rowOff>
    </xdr:to>
    <xdr:graphicFrame macro="">
      <xdr:nvGraphicFramePr>
        <xdr:cNvPr id="7496728" name="Chart 6">
          <a:extLst>
            <a:ext uri="{FF2B5EF4-FFF2-40B4-BE49-F238E27FC236}">
              <a16:creationId xmlns:a16="http://schemas.microsoft.com/office/drawing/2014/main" id="{C1C6CB66-D1A7-BC2C-B4C8-3EFDDC74F5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22</xdr:row>
      <xdr:rowOff>161925</xdr:rowOff>
    </xdr:from>
    <xdr:to>
      <xdr:col>5</xdr:col>
      <xdr:colOff>695325</xdr:colOff>
      <xdr:row>35</xdr:row>
      <xdr:rowOff>152400</xdr:rowOff>
    </xdr:to>
    <xdr:graphicFrame macro="">
      <xdr:nvGraphicFramePr>
        <xdr:cNvPr id="7516165" name="Chart 1">
          <a:extLst>
            <a:ext uri="{FF2B5EF4-FFF2-40B4-BE49-F238E27FC236}">
              <a16:creationId xmlns:a16="http://schemas.microsoft.com/office/drawing/2014/main" id="{92D1E0F8-DFD1-E166-6BE9-0C3D5DA063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36</xdr:row>
      <xdr:rowOff>171450</xdr:rowOff>
    </xdr:from>
    <xdr:to>
      <xdr:col>5</xdr:col>
      <xdr:colOff>685800</xdr:colOff>
      <xdr:row>51</xdr:row>
      <xdr:rowOff>123825</xdr:rowOff>
    </xdr:to>
    <xdr:graphicFrame macro="">
      <xdr:nvGraphicFramePr>
        <xdr:cNvPr id="7516166" name="Chart 2">
          <a:extLst>
            <a:ext uri="{FF2B5EF4-FFF2-40B4-BE49-F238E27FC236}">
              <a16:creationId xmlns:a16="http://schemas.microsoft.com/office/drawing/2014/main" id="{B358D742-2E63-6F46-C879-C7EA4DA098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38100</xdr:colOff>
      <xdr:row>22</xdr:row>
      <xdr:rowOff>0</xdr:rowOff>
    </xdr:from>
    <xdr:to>
      <xdr:col>5</xdr:col>
      <xdr:colOff>571500</xdr:colOff>
      <xdr:row>36</xdr:row>
      <xdr:rowOff>0</xdr:rowOff>
    </xdr:to>
    <xdr:graphicFrame macro="">
      <xdr:nvGraphicFramePr>
        <xdr:cNvPr id="7520263" name="Chart 1">
          <a:extLst>
            <a:ext uri="{FF2B5EF4-FFF2-40B4-BE49-F238E27FC236}">
              <a16:creationId xmlns:a16="http://schemas.microsoft.com/office/drawing/2014/main" id="{BB9702B5-DC79-B7AD-4EA6-00B37C1FB4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22</xdr:row>
      <xdr:rowOff>38100</xdr:rowOff>
    </xdr:from>
    <xdr:to>
      <xdr:col>5</xdr:col>
      <xdr:colOff>600075</xdr:colOff>
      <xdr:row>36</xdr:row>
      <xdr:rowOff>142875</xdr:rowOff>
    </xdr:to>
    <xdr:graphicFrame macro="">
      <xdr:nvGraphicFramePr>
        <xdr:cNvPr id="7520264" name="Chart 1">
          <a:extLst>
            <a:ext uri="{FF2B5EF4-FFF2-40B4-BE49-F238E27FC236}">
              <a16:creationId xmlns:a16="http://schemas.microsoft.com/office/drawing/2014/main" id="{33FC2B42-BA35-10DA-E592-ACC54C540F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38</xdr:row>
      <xdr:rowOff>104775</xdr:rowOff>
    </xdr:from>
    <xdr:to>
      <xdr:col>5</xdr:col>
      <xdr:colOff>571500</xdr:colOff>
      <xdr:row>51</xdr:row>
      <xdr:rowOff>85725</xdr:rowOff>
    </xdr:to>
    <xdr:graphicFrame macro="">
      <xdr:nvGraphicFramePr>
        <xdr:cNvPr id="7520265" name="Chart 2">
          <a:extLst>
            <a:ext uri="{FF2B5EF4-FFF2-40B4-BE49-F238E27FC236}">
              <a16:creationId xmlns:a16="http://schemas.microsoft.com/office/drawing/2014/main" id="{9C1D3C3A-F244-02B4-A1D4-29D0425B91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38096</xdr:colOff>
      <xdr:row>14</xdr:row>
      <xdr:rowOff>76201</xdr:rowOff>
    </xdr:from>
    <xdr:to>
      <xdr:col>5</xdr:col>
      <xdr:colOff>257174</xdr:colOff>
      <xdr:row>39</xdr:row>
      <xdr:rowOff>76200</xdr:rowOff>
    </xdr:to>
    <xdr:graphicFrame macro="">
      <xdr:nvGraphicFramePr>
        <xdr:cNvPr id="7526405" name="Chart 352">
          <a:extLst>
            <a:ext uri="{FF2B5EF4-FFF2-40B4-BE49-F238E27FC236}">
              <a16:creationId xmlns:a16="http://schemas.microsoft.com/office/drawing/2014/main" id="{563953A6-C3D3-3D6C-F23D-23FD350E12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66675</xdr:colOff>
      <xdr:row>15</xdr:row>
      <xdr:rowOff>123825</xdr:rowOff>
    </xdr:from>
    <xdr:to>
      <xdr:col>13</xdr:col>
      <xdr:colOff>323851</xdr:colOff>
      <xdr:row>40</xdr:row>
      <xdr:rowOff>9525</xdr:rowOff>
    </xdr:to>
    <xdr:graphicFrame macro="">
      <xdr:nvGraphicFramePr>
        <xdr:cNvPr id="7526406" name="Chart 353">
          <a:extLst>
            <a:ext uri="{FF2B5EF4-FFF2-40B4-BE49-F238E27FC236}">
              <a16:creationId xmlns:a16="http://schemas.microsoft.com/office/drawing/2014/main" id="{29AB3F57-0293-583E-4816-5656AB62C3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457200</xdr:colOff>
      <xdr:row>36</xdr:row>
      <xdr:rowOff>95250</xdr:rowOff>
    </xdr:from>
    <xdr:to>
      <xdr:col>5</xdr:col>
      <xdr:colOff>314325</xdr:colOff>
      <xdr:row>53</xdr:row>
      <xdr:rowOff>142875</xdr:rowOff>
    </xdr:to>
    <xdr:graphicFrame macro="">
      <xdr:nvGraphicFramePr>
        <xdr:cNvPr id="7531525" name="Chart 3">
          <a:extLst>
            <a:ext uri="{FF2B5EF4-FFF2-40B4-BE49-F238E27FC236}">
              <a16:creationId xmlns:a16="http://schemas.microsoft.com/office/drawing/2014/main" id="{E07CBBB9-2F00-E917-8A5C-43C8428DFF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20</xdr:row>
      <xdr:rowOff>0</xdr:rowOff>
    </xdr:from>
    <xdr:to>
      <xdr:col>5</xdr:col>
      <xdr:colOff>581025</xdr:colOff>
      <xdr:row>36</xdr:row>
      <xdr:rowOff>76200</xdr:rowOff>
    </xdr:to>
    <xdr:graphicFrame macro="">
      <xdr:nvGraphicFramePr>
        <xdr:cNvPr id="7531526" name="Chart 1589">
          <a:extLst>
            <a:ext uri="{FF2B5EF4-FFF2-40B4-BE49-F238E27FC236}">
              <a16:creationId xmlns:a16="http://schemas.microsoft.com/office/drawing/2014/main" id="{C412FAE7-A507-0CCA-CA02-605DC90E95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0.77846</cdr:x>
      <cdr:y>0.80968</cdr:y>
    </cdr:to>
    <cdr:pic>
      <cdr:nvPicPr>
        <cdr:cNvPr id="2" name="chart">
          <a:extLst xmlns:a="http://schemas.openxmlformats.org/drawingml/2006/main">
            <a:ext uri="{FF2B5EF4-FFF2-40B4-BE49-F238E27FC236}">
              <a16:creationId xmlns:a16="http://schemas.microsoft.com/office/drawing/2014/main" id="{D15E32DB-4A66-8B2E-F0B4-AC766184D9A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4219048" cy="3295238"/>
        </a:xfrm>
        <a:prstGeom xmlns:a="http://schemas.openxmlformats.org/drawingml/2006/main" prst="rect">
          <a:avLst/>
        </a:prstGeom>
      </cdr:spPr>
    </cdr:pic>
  </cdr:relSizeAnchor>
</c:userShapes>
</file>

<file path=xl/drawings/drawing20.xml><?xml version="1.0" encoding="utf-8"?>
<xdr:wsDr xmlns:xdr="http://schemas.openxmlformats.org/drawingml/2006/spreadsheetDrawing" xmlns:a="http://schemas.openxmlformats.org/drawingml/2006/main">
  <xdr:twoCellAnchor>
    <xdr:from>
      <xdr:col>0</xdr:col>
      <xdr:colOff>9525</xdr:colOff>
      <xdr:row>38</xdr:row>
      <xdr:rowOff>85725</xdr:rowOff>
    </xdr:from>
    <xdr:to>
      <xdr:col>5</xdr:col>
      <xdr:colOff>609600</xdr:colOff>
      <xdr:row>53</xdr:row>
      <xdr:rowOff>19050</xdr:rowOff>
    </xdr:to>
    <xdr:graphicFrame macro="">
      <xdr:nvGraphicFramePr>
        <xdr:cNvPr id="7535625" name="Chart 2">
          <a:extLst>
            <a:ext uri="{FF2B5EF4-FFF2-40B4-BE49-F238E27FC236}">
              <a16:creationId xmlns:a16="http://schemas.microsoft.com/office/drawing/2014/main" id="{C710711D-5497-ED05-3369-44F75FB3BE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161925</xdr:rowOff>
    </xdr:from>
    <xdr:to>
      <xdr:col>5</xdr:col>
      <xdr:colOff>638175</xdr:colOff>
      <xdr:row>36</xdr:row>
      <xdr:rowOff>66675</xdr:rowOff>
    </xdr:to>
    <xdr:graphicFrame macro="">
      <xdr:nvGraphicFramePr>
        <xdr:cNvPr id="7535626" name="Chart 1">
          <a:extLst>
            <a:ext uri="{FF2B5EF4-FFF2-40B4-BE49-F238E27FC236}">
              <a16:creationId xmlns:a16="http://schemas.microsoft.com/office/drawing/2014/main" id="{DDA97F5B-1829-CA79-42AD-A616A290F8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38</xdr:row>
      <xdr:rowOff>85725</xdr:rowOff>
    </xdr:from>
    <xdr:to>
      <xdr:col>5</xdr:col>
      <xdr:colOff>609600</xdr:colOff>
      <xdr:row>53</xdr:row>
      <xdr:rowOff>28575</xdr:rowOff>
    </xdr:to>
    <xdr:graphicFrame macro="">
      <xdr:nvGraphicFramePr>
        <xdr:cNvPr id="7535627" name="Chart 1303">
          <a:extLst>
            <a:ext uri="{FF2B5EF4-FFF2-40B4-BE49-F238E27FC236}">
              <a16:creationId xmlns:a16="http://schemas.microsoft.com/office/drawing/2014/main" id="{E0D0DD36-92F8-CAA3-F8CC-D2A8408A35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37</xdr:row>
      <xdr:rowOff>171450</xdr:rowOff>
    </xdr:from>
    <xdr:to>
      <xdr:col>5</xdr:col>
      <xdr:colOff>638175</xdr:colOff>
      <xdr:row>53</xdr:row>
      <xdr:rowOff>104775</xdr:rowOff>
    </xdr:to>
    <xdr:graphicFrame macro="">
      <xdr:nvGraphicFramePr>
        <xdr:cNvPr id="7535628" name="Chart 1837">
          <a:extLst>
            <a:ext uri="{FF2B5EF4-FFF2-40B4-BE49-F238E27FC236}">
              <a16:creationId xmlns:a16="http://schemas.microsoft.com/office/drawing/2014/main" id="{A0728BAB-B5DD-7BF5-6A34-7A63CCB01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66675</xdr:colOff>
      <xdr:row>23</xdr:row>
      <xdr:rowOff>9525</xdr:rowOff>
    </xdr:from>
    <xdr:to>
      <xdr:col>5</xdr:col>
      <xdr:colOff>342900</xdr:colOff>
      <xdr:row>38</xdr:row>
      <xdr:rowOff>47625</xdr:rowOff>
    </xdr:to>
    <xdr:graphicFrame macro="">
      <xdr:nvGraphicFramePr>
        <xdr:cNvPr id="7543813" name="Chart 1">
          <a:extLst>
            <a:ext uri="{FF2B5EF4-FFF2-40B4-BE49-F238E27FC236}">
              <a16:creationId xmlns:a16="http://schemas.microsoft.com/office/drawing/2014/main" id="{FC37EA82-F01C-8D1E-7856-148C6668BC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285750</xdr:colOff>
      <xdr:row>39</xdr:row>
      <xdr:rowOff>57150</xdr:rowOff>
    </xdr:from>
    <xdr:to>
      <xdr:col>5</xdr:col>
      <xdr:colOff>428625</xdr:colOff>
      <xdr:row>55</xdr:row>
      <xdr:rowOff>133350</xdr:rowOff>
    </xdr:to>
    <xdr:graphicFrame macro="">
      <xdr:nvGraphicFramePr>
        <xdr:cNvPr id="7543814" name="Chart 2">
          <a:extLst>
            <a:ext uri="{FF2B5EF4-FFF2-40B4-BE49-F238E27FC236}">
              <a16:creationId xmlns:a16="http://schemas.microsoft.com/office/drawing/2014/main" id="{827C226E-1879-B45E-29E7-D26343C11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19050</xdr:colOff>
      <xdr:row>22</xdr:row>
      <xdr:rowOff>0</xdr:rowOff>
    </xdr:from>
    <xdr:to>
      <xdr:col>5</xdr:col>
      <xdr:colOff>523875</xdr:colOff>
      <xdr:row>36</xdr:row>
      <xdr:rowOff>171450</xdr:rowOff>
    </xdr:to>
    <xdr:graphicFrame macro="">
      <xdr:nvGraphicFramePr>
        <xdr:cNvPr id="7547909" name="Chart 2">
          <a:extLst>
            <a:ext uri="{FF2B5EF4-FFF2-40B4-BE49-F238E27FC236}">
              <a16:creationId xmlns:a16="http://schemas.microsoft.com/office/drawing/2014/main" id="{F325DEDE-4D04-B151-0AE8-4F38A188DE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47625</xdr:rowOff>
    </xdr:from>
    <xdr:to>
      <xdr:col>5</xdr:col>
      <xdr:colOff>466725</xdr:colOff>
      <xdr:row>53</xdr:row>
      <xdr:rowOff>38100</xdr:rowOff>
    </xdr:to>
    <xdr:graphicFrame macro="">
      <xdr:nvGraphicFramePr>
        <xdr:cNvPr id="7547910" name="Chart 2">
          <a:extLst>
            <a:ext uri="{FF2B5EF4-FFF2-40B4-BE49-F238E27FC236}">
              <a16:creationId xmlns:a16="http://schemas.microsoft.com/office/drawing/2014/main" id="{F1F6DD4C-AB3F-8CC0-414D-D820E6A394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352425</xdr:colOff>
      <xdr:row>22</xdr:row>
      <xdr:rowOff>85725</xdr:rowOff>
    </xdr:from>
    <xdr:to>
      <xdr:col>5</xdr:col>
      <xdr:colOff>514350</xdr:colOff>
      <xdr:row>38</xdr:row>
      <xdr:rowOff>104775</xdr:rowOff>
    </xdr:to>
    <xdr:graphicFrame macro="">
      <xdr:nvGraphicFramePr>
        <xdr:cNvPr id="7553029" name="Chart 1">
          <a:extLst>
            <a:ext uri="{FF2B5EF4-FFF2-40B4-BE49-F238E27FC236}">
              <a16:creationId xmlns:a16="http://schemas.microsoft.com/office/drawing/2014/main" id="{9ABFA387-C97C-B8A0-6B29-80F17EC354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381000</xdr:colOff>
      <xdr:row>38</xdr:row>
      <xdr:rowOff>38100</xdr:rowOff>
    </xdr:from>
    <xdr:to>
      <xdr:col>5</xdr:col>
      <xdr:colOff>457200</xdr:colOff>
      <xdr:row>54</xdr:row>
      <xdr:rowOff>104775</xdr:rowOff>
    </xdr:to>
    <xdr:graphicFrame macro="">
      <xdr:nvGraphicFramePr>
        <xdr:cNvPr id="7553030" name="Chart 2">
          <a:extLst>
            <a:ext uri="{FF2B5EF4-FFF2-40B4-BE49-F238E27FC236}">
              <a16:creationId xmlns:a16="http://schemas.microsoft.com/office/drawing/2014/main" id="{CC513871-AC59-A604-026F-A11E6087FC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23</xdr:row>
      <xdr:rowOff>47625</xdr:rowOff>
    </xdr:from>
    <xdr:to>
      <xdr:col>5</xdr:col>
      <xdr:colOff>638175</xdr:colOff>
      <xdr:row>37</xdr:row>
      <xdr:rowOff>9525</xdr:rowOff>
    </xdr:to>
    <xdr:graphicFrame macro="">
      <xdr:nvGraphicFramePr>
        <xdr:cNvPr id="7559173" name="Chart 1">
          <a:extLst>
            <a:ext uri="{FF2B5EF4-FFF2-40B4-BE49-F238E27FC236}">
              <a16:creationId xmlns:a16="http://schemas.microsoft.com/office/drawing/2014/main" id="{B7E57433-C5C6-6A89-9593-F6B2DEB73F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38</xdr:row>
      <xdr:rowOff>38100</xdr:rowOff>
    </xdr:from>
    <xdr:to>
      <xdr:col>5</xdr:col>
      <xdr:colOff>628650</xdr:colOff>
      <xdr:row>53</xdr:row>
      <xdr:rowOff>95250</xdr:rowOff>
    </xdr:to>
    <xdr:graphicFrame macro="">
      <xdr:nvGraphicFramePr>
        <xdr:cNvPr id="7559174" name="Chart 2">
          <a:extLst>
            <a:ext uri="{FF2B5EF4-FFF2-40B4-BE49-F238E27FC236}">
              <a16:creationId xmlns:a16="http://schemas.microsoft.com/office/drawing/2014/main" id="{389507A1-244E-18CD-E04D-2127549FEB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22</xdr:row>
      <xdr:rowOff>19050</xdr:rowOff>
    </xdr:from>
    <xdr:to>
      <xdr:col>5</xdr:col>
      <xdr:colOff>390525</xdr:colOff>
      <xdr:row>36</xdr:row>
      <xdr:rowOff>76200</xdr:rowOff>
    </xdr:to>
    <xdr:graphicFrame macro="">
      <xdr:nvGraphicFramePr>
        <xdr:cNvPr id="7562245" name="Chart 1">
          <a:extLst>
            <a:ext uri="{FF2B5EF4-FFF2-40B4-BE49-F238E27FC236}">
              <a16:creationId xmlns:a16="http://schemas.microsoft.com/office/drawing/2014/main" id="{C07158D1-51B7-76D7-6D57-22AF473BB9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39</xdr:row>
      <xdr:rowOff>19050</xdr:rowOff>
    </xdr:from>
    <xdr:to>
      <xdr:col>5</xdr:col>
      <xdr:colOff>276225</xdr:colOff>
      <xdr:row>55</xdr:row>
      <xdr:rowOff>66675</xdr:rowOff>
    </xdr:to>
    <xdr:graphicFrame macro="">
      <xdr:nvGraphicFramePr>
        <xdr:cNvPr id="7562246" name="Chart 2">
          <a:extLst>
            <a:ext uri="{FF2B5EF4-FFF2-40B4-BE49-F238E27FC236}">
              <a16:creationId xmlns:a16="http://schemas.microsoft.com/office/drawing/2014/main" id="{AFEAC4A3-CFB0-FAD3-015B-55E2BADC62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57150</xdr:colOff>
      <xdr:row>18</xdr:row>
      <xdr:rowOff>152400</xdr:rowOff>
    </xdr:from>
    <xdr:to>
      <xdr:col>5</xdr:col>
      <xdr:colOff>828675</xdr:colOff>
      <xdr:row>33</xdr:row>
      <xdr:rowOff>123825</xdr:rowOff>
    </xdr:to>
    <xdr:graphicFrame macro="">
      <xdr:nvGraphicFramePr>
        <xdr:cNvPr id="7565317" name="Chart 378">
          <a:extLst>
            <a:ext uri="{FF2B5EF4-FFF2-40B4-BE49-F238E27FC236}">
              <a16:creationId xmlns:a16="http://schemas.microsoft.com/office/drawing/2014/main" id="{607E3E39-6744-5DAE-92C9-691B238906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36</xdr:row>
      <xdr:rowOff>66675</xdr:rowOff>
    </xdr:from>
    <xdr:to>
      <xdr:col>5</xdr:col>
      <xdr:colOff>714375</xdr:colOff>
      <xdr:row>52</xdr:row>
      <xdr:rowOff>76200</xdr:rowOff>
    </xdr:to>
    <xdr:graphicFrame macro="">
      <xdr:nvGraphicFramePr>
        <xdr:cNvPr id="7565318" name="Chart 378">
          <a:extLst>
            <a:ext uri="{FF2B5EF4-FFF2-40B4-BE49-F238E27FC236}">
              <a16:creationId xmlns:a16="http://schemas.microsoft.com/office/drawing/2014/main" id="{7E55197B-E195-BF70-AD89-B70B24068C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19</xdr:row>
      <xdr:rowOff>19438</xdr:rowOff>
    </xdr:from>
    <xdr:to>
      <xdr:col>5</xdr:col>
      <xdr:colOff>390525</xdr:colOff>
      <xdr:row>33</xdr:row>
      <xdr:rowOff>181363</xdr:rowOff>
    </xdr:to>
    <xdr:graphicFrame macro="">
      <xdr:nvGraphicFramePr>
        <xdr:cNvPr id="2" name="Chart 2">
          <a:extLst>
            <a:ext uri="{FF2B5EF4-FFF2-40B4-BE49-F238E27FC236}">
              <a16:creationId xmlns:a16="http://schemas.microsoft.com/office/drawing/2014/main" id="{94F110B6-F9BC-4550-A3B8-54CC3E456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38878</xdr:colOff>
      <xdr:row>35</xdr:row>
      <xdr:rowOff>34665</xdr:rowOff>
    </xdr:from>
    <xdr:to>
      <xdr:col>5</xdr:col>
      <xdr:colOff>429403</xdr:colOff>
      <xdr:row>52</xdr:row>
      <xdr:rowOff>73479</xdr:rowOff>
    </xdr:to>
    <xdr:graphicFrame macro="">
      <xdr:nvGraphicFramePr>
        <xdr:cNvPr id="7" name="Chart 2">
          <a:extLst>
            <a:ext uri="{FF2B5EF4-FFF2-40B4-BE49-F238E27FC236}">
              <a16:creationId xmlns:a16="http://schemas.microsoft.com/office/drawing/2014/main" id="{FB055F2D-4147-4427-8E09-238E6273EC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19</xdr:row>
      <xdr:rowOff>0</xdr:rowOff>
    </xdr:from>
    <xdr:to>
      <xdr:col>5</xdr:col>
      <xdr:colOff>390525</xdr:colOff>
      <xdr:row>32</xdr:row>
      <xdr:rowOff>142875</xdr:rowOff>
    </xdr:to>
    <xdr:graphicFrame macro="">
      <xdr:nvGraphicFramePr>
        <xdr:cNvPr id="7571461" name="Chart 1">
          <a:extLst>
            <a:ext uri="{FF2B5EF4-FFF2-40B4-BE49-F238E27FC236}">
              <a16:creationId xmlns:a16="http://schemas.microsoft.com/office/drawing/2014/main" id="{21759D12-56D7-4C55-799F-1EB10431ED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34</xdr:row>
      <xdr:rowOff>0</xdr:rowOff>
    </xdr:from>
    <xdr:to>
      <xdr:col>5</xdr:col>
      <xdr:colOff>390525</xdr:colOff>
      <xdr:row>49</xdr:row>
      <xdr:rowOff>133350</xdr:rowOff>
    </xdr:to>
    <xdr:graphicFrame macro="">
      <xdr:nvGraphicFramePr>
        <xdr:cNvPr id="7571462" name="Chart 2">
          <a:extLst>
            <a:ext uri="{FF2B5EF4-FFF2-40B4-BE49-F238E27FC236}">
              <a16:creationId xmlns:a16="http://schemas.microsoft.com/office/drawing/2014/main" id="{10F3B61F-17D6-9062-2B5E-03E5F4B168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19050</xdr:colOff>
      <xdr:row>23</xdr:row>
      <xdr:rowOff>66675</xdr:rowOff>
    </xdr:from>
    <xdr:to>
      <xdr:col>5</xdr:col>
      <xdr:colOff>581025</xdr:colOff>
      <xdr:row>38</xdr:row>
      <xdr:rowOff>85725</xdr:rowOff>
    </xdr:to>
    <xdr:graphicFrame macro="">
      <xdr:nvGraphicFramePr>
        <xdr:cNvPr id="7574533" name="Chart 1">
          <a:extLst>
            <a:ext uri="{FF2B5EF4-FFF2-40B4-BE49-F238E27FC236}">
              <a16:creationId xmlns:a16="http://schemas.microsoft.com/office/drawing/2014/main" id="{E6B94326-B399-6101-C7EF-09C033AC86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41</xdr:row>
      <xdr:rowOff>47625</xdr:rowOff>
    </xdr:from>
    <xdr:to>
      <xdr:col>5</xdr:col>
      <xdr:colOff>438150</xdr:colOff>
      <xdr:row>55</xdr:row>
      <xdr:rowOff>28575</xdr:rowOff>
    </xdr:to>
    <xdr:graphicFrame macro="">
      <xdr:nvGraphicFramePr>
        <xdr:cNvPr id="7574534" name="Chart 2">
          <a:extLst>
            <a:ext uri="{FF2B5EF4-FFF2-40B4-BE49-F238E27FC236}">
              <a16:creationId xmlns:a16="http://schemas.microsoft.com/office/drawing/2014/main" id="{5B60BBA9-6035-981E-14BA-B36AC71B22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48</xdr:row>
      <xdr:rowOff>47624</xdr:rowOff>
    </xdr:from>
    <xdr:to>
      <xdr:col>1</xdr:col>
      <xdr:colOff>457200</xdr:colOff>
      <xdr:row>61</xdr:row>
      <xdr:rowOff>133349</xdr:rowOff>
    </xdr:to>
    <xdr:graphicFrame macro="">
      <xdr:nvGraphicFramePr>
        <xdr:cNvPr id="2" name="Chart 3">
          <a:extLst>
            <a:ext uri="{FF2B5EF4-FFF2-40B4-BE49-F238E27FC236}">
              <a16:creationId xmlns:a16="http://schemas.microsoft.com/office/drawing/2014/main" id="{CE4F8B60-D98F-49A2-B38E-77CF0FC40D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685800</xdr:colOff>
      <xdr:row>48</xdr:row>
      <xdr:rowOff>0</xdr:rowOff>
    </xdr:from>
    <xdr:to>
      <xdr:col>5</xdr:col>
      <xdr:colOff>238125</xdr:colOff>
      <xdr:row>62</xdr:row>
      <xdr:rowOff>47625</xdr:rowOff>
    </xdr:to>
    <xdr:graphicFrame macro="">
      <xdr:nvGraphicFramePr>
        <xdr:cNvPr id="3" name="Chart 4">
          <a:extLst>
            <a:ext uri="{FF2B5EF4-FFF2-40B4-BE49-F238E27FC236}">
              <a16:creationId xmlns:a16="http://schemas.microsoft.com/office/drawing/2014/main" id="{A4565D39-67B7-489E-953D-F814AD1346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20</xdr:row>
      <xdr:rowOff>0</xdr:rowOff>
    </xdr:from>
    <xdr:to>
      <xdr:col>5</xdr:col>
      <xdr:colOff>571500</xdr:colOff>
      <xdr:row>34</xdr:row>
      <xdr:rowOff>57150</xdr:rowOff>
    </xdr:to>
    <xdr:graphicFrame macro="">
      <xdr:nvGraphicFramePr>
        <xdr:cNvPr id="2" name="Chart 2">
          <a:extLst>
            <a:ext uri="{FF2B5EF4-FFF2-40B4-BE49-F238E27FC236}">
              <a16:creationId xmlns:a16="http://schemas.microsoft.com/office/drawing/2014/main" id="{1E297DFC-830B-433F-8292-767C5A9F70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40</xdr:row>
      <xdr:rowOff>28575</xdr:rowOff>
    </xdr:from>
    <xdr:to>
      <xdr:col>5</xdr:col>
      <xdr:colOff>676275</xdr:colOff>
      <xdr:row>54</xdr:row>
      <xdr:rowOff>85725</xdr:rowOff>
    </xdr:to>
    <xdr:graphicFrame macro="">
      <xdr:nvGraphicFramePr>
        <xdr:cNvPr id="4" name="Chart 2">
          <a:extLst>
            <a:ext uri="{FF2B5EF4-FFF2-40B4-BE49-F238E27FC236}">
              <a16:creationId xmlns:a16="http://schemas.microsoft.com/office/drawing/2014/main" id="{06C32D8E-E8AC-45B3-94CC-165B1D1126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57150</xdr:colOff>
      <xdr:row>46</xdr:row>
      <xdr:rowOff>38100</xdr:rowOff>
    </xdr:from>
    <xdr:to>
      <xdr:col>3</xdr:col>
      <xdr:colOff>1171575</xdr:colOff>
      <xdr:row>65</xdr:row>
      <xdr:rowOff>53975</xdr:rowOff>
    </xdr:to>
    <xdr:graphicFrame macro="">
      <xdr:nvGraphicFramePr>
        <xdr:cNvPr id="7580677" name="Chart 1">
          <a:extLst>
            <a:ext uri="{FF2B5EF4-FFF2-40B4-BE49-F238E27FC236}">
              <a16:creationId xmlns:a16="http://schemas.microsoft.com/office/drawing/2014/main" id="{3B58321E-03E9-A846-024D-42611AA0A4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133350</xdr:rowOff>
    </xdr:from>
    <xdr:to>
      <xdr:col>3</xdr:col>
      <xdr:colOff>876300</xdr:colOff>
      <xdr:row>42</xdr:row>
      <xdr:rowOff>171450</xdr:rowOff>
    </xdr:to>
    <xdr:graphicFrame macro="">
      <xdr:nvGraphicFramePr>
        <xdr:cNvPr id="7580678" name="Chart 1">
          <a:extLst>
            <a:ext uri="{FF2B5EF4-FFF2-40B4-BE49-F238E27FC236}">
              <a16:creationId xmlns:a16="http://schemas.microsoft.com/office/drawing/2014/main" id="{1561D958-E1FB-D4E6-EF16-72F1930E17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24</xdr:row>
      <xdr:rowOff>0</xdr:rowOff>
    </xdr:from>
    <xdr:to>
      <xdr:col>5</xdr:col>
      <xdr:colOff>666750</xdr:colOff>
      <xdr:row>41</xdr:row>
      <xdr:rowOff>19050</xdr:rowOff>
    </xdr:to>
    <xdr:graphicFrame macro="">
      <xdr:nvGraphicFramePr>
        <xdr:cNvPr id="7583749" name="Chart 1">
          <a:extLst>
            <a:ext uri="{FF2B5EF4-FFF2-40B4-BE49-F238E27FC236}">
              <a16:creationId xmlns:a16="http://schemas.microsoft.com/office/drawing/2014/main" id="{501ACD4C-4D78-7538-4912-862B4AD653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42</xdr:row>
      <xdr:rowOff>0</xdr:rowOff>
    </xdr:from>
    <xdr:to>
      <xdr:col>5</xdr:col>
      <xdr:colOff>647700</xdr:colOff>
      <xdr:row>61</xdr:row>
      <xdr:rowOff>38100</xdr:rowOff>
    </xdr:to>
    <xdr:graphicFrame macro="">
      <xdr:nvGraphicFramePr>
        <xdr:cNvPr id="7583750" name="Chart 2">
          <a:extLst>
            <a:ext uri="{FF2B5EF4-FFF2-40B4-BE49-F238E27FC236}">
              <a16:creationId xmlns:a16="http://schemas.microsoft.com/office/drawing/2014/main" id="{53C82B1F-4F6E-C2D5-B9EE-FE4AB6C020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457200</xdr:colOff>
      <xdr:row>41</xdr:row>
      <xdr:rowOff>28575</xdr:rowOff>
    </xdr:from>
    <xdr:to>
      <xdr:col>4</xdr:col>
      <xdr:colOff>523875</xdr:colOff>
      <xdr:row>56</xdr:row>
      <xdr:rowOff>133350</xdr:rowOff>
    </xdr:to>
    <xdr:graphicFrame macro="">
      <xdr:nvGraphicFramePr>
        <xdr:cNvPr id="7586821" name="Chart 2">
          <a:extLst>
            <a:ext uri="{FF2B5EF4-FFF2-40B4-BE49-F238E27FC236}">
              <a16:creationId xmlns:a16="http://schemas.microsoft.com/office/drawing/2014/main" id="{043F29A4-E33D-5AD6-22AD-8E2BFF43C0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21</xdr:row>
      <xdr:rowOff>95250</xdr:rowOff>
    </xdr:from>
    <xdr:to>
      <xdr:col>4</xdr:col>
      <xdr:colOff>600075</xdr:colOff>
      <xdr:row>37</xdr:row>
      <xdr:rowOff>38100</xdr:rowOff>
    </xdr:to>
    <xdr:graphicFrame macro="">
      <xdr:nvGraphicFramePr>
        <xdr:cNvPr id="7586822" name="Chart 2">
          <a:extLst>
            <a:ext uri="{FF2B5EF4-FFF2-40B4-BE49-F238E27FC236}">
              <a16:creationId xmlns:a16="http://schemas.microsoft.com/office/drawing/2014/main" id="{B2CED055-78DE-432E-AD7F-42D43F2B2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19050</xdr:colOff>
      <xdr:row>39</xdr:row>
      <xdr:rowOff>142875</xdr:rowOff>
    </xdr:from>
    <xdr:to>
      <xdr:col>7</xdr:col>
      <xdr:colOff>552450</xdr:colOff>
      <xdr:row>54</xdr:row>
      <xdr:rowOff>47625</xdr:rowOff>
    </xdr:to>
    <xdr:graphicFrame macro="">
      <xdr:nvGraphicFramePr>
        <xdr:cNvPr id="7589893" name="Chart 2">
          <a:extLst>
            <a:ext uri="{FF2B5EF4-FFF2-40B4-BE49-F238E27FC236}">
              <a16:creationId xmlns:a16="http://schemas.microsoft.com/office/drawing/2014/main" id="{45D9388E-747E-7747-16B6-4E9C8C0F83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0</xdr:rowOff>
    </xdr:from>
    <xdr:to>
      <xdr:col>7</xdr:col>
      <xdr:colOff>371475</xdr:colOff>
      <xdr:row>36</xdr:row>
      <xdr:rowOff>133350</xdr:rowOff>
    </xdr:to>
    <xdr:graphicFrame macro="">
      <xdr:nvGraphicFramePr>
        <xdr:cNvPr id="7589894" name="Chart 4">
          <a:extLst>
            <a:ext uri="{FF2B5EF4-FFF2-40B4-BE49-F238E27FC236}">
              <a16:creationId xmlns:a16="http://schemas.microsoft.com/office/drawing/2014/main" id="{4E9544AC-1D7B-061E-8FC0-3E39EDD07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20</xdr:row>
      <xdr:rowOff>19050</xdr:rowOff>
    </xdr:from>
    <xdr:to>
      <xdr:col>7</xdr:col>
      <xdr:colOff>771525</xdr:colOff>
      <xdr:row>36</xdr:row>
      <xdr:rowOff>19050</xdr:rowOff>
    </xdr:to>
    <xdr:graphicFrame macro="">
      <xdr:nvGraphicFramePr>
        <xdr:cNvPr id="7592965" name="Chart 378">
          <a:extLst>
            <a:ext uri="{FF2B5EF4-FFF2-40B4-BE49-F238E27FC236}">
              <a16:creationId xmlns:a16="http://schemas.microsoft.com/office/drawing/2014/main" id="{8A61CDAF-14B3-B097-C4CA-8694F4CE7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38</xdr:row>
      <xdr:rowOff>19050</xdr:rowOff>
    </xdr:from>
    <xdr:to>
      <xdr:col>7</xdr:col>
      <xdr:colOff>666750</xdr:colOff>
      <xdr:row>54</xdr:row>
      <xdr:rowOff>57150</xdr:rowOff>
    </xdr:to>
    <xdr:graphicFrame macro="">
      <xdr:nvGraphicFramePr>
        <xdr:cNvPr id="7592966" name="Chart 378">
          <a:extLst>
            <a:ext uri="{FF2B5EF4-FFF2-40B4-BE49-F238E27FC236}">
              <a16:creationId xmlns:a16="http://schemas.microsoft.com/office/drawing/2014/main" id="{F0A4302E-9531-2544-8FA7-AF51CC26FA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32</xdr:row>
      <xdr:rowOff>66675</xdr:rowOff>
    </xdr:from>
    <xdr:to>
      <xdr:col>5</xdr:col>
      <xdr:colOff>504825</xdr:colOff>
      <xdr:row>50</xdr:row>
      <xdr:rowOff>38100</xdr:rowOff>
    </xdr:to>
    <xdr:graphicFrame macro="">
      <xdr:nvGraphicFramePr>
        <xdr:cNvPr id="7596035" name="Chart 4">
          <a:extLst>
            <a:ext uri="{FF2B5EF4-FFF2-40B4-BE49-F238E27FC236}">
              <a16:creationId xmlns:a16="http://schemas.microsoft.com/office/drawing/2014/main" id="{D0F19E8D-9A4A-DF1F-8883-FF68170D26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57150</xdr:colOff>
      <xdr:row>34</xdr:row>
      <xdr:rowOff>0</xdr:rowOff>
    </xdr:from>
    <xdr:to>
      <xdr:col>7</xdr:col>
      <xdr:colOff>142875</xdr:colOff>
      <xdr:row>46</xdr:row>
      <xdr:rowOff>57150</xdr:rowOff>
    </xdr:to>
    <xdr:graphicFrame macro="">
      <xdr:nvGraphicFramePr>
        <xdr:cNvPr id="2" name="Chart 4">
          <a:extLst>
            <a:ext uri="{FF2B5EF4-FFF2-40B4-BE49-F238E27FC236}">
              <a16:creationId xmlns:a16="http://schemas.microsoft.com/office/drawing/2014/main" id="{FD6E21F6-4B07-406A-BD94-3007A3A77B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34</xdr:row>
      <xdr:rowOff>28575</xdr:rowOff>
    </xdr:from>
    <xdr:to>
      <xdr:col>2</xdr:col>
      <xdr:colOff>123825</xdr:colOff>
      <xdr:row>45</xdr:row>
      <xdr:rowOff>161925</xdr:rowOff>
    </xdr:to>
    <xdr:graphicFrame macro="">
      <xdr:nvGraphicFramePr>
        <xdr:cNvPr id="3" name="Chart 1243">
          <a:extLst>
            <a:ext uri="{FF2B5EF4-FFF2-40B4-BE49-F238E27FC236}">
              <a16:creationId xmlns:a16="http://schemas.microsoft.com/office/drawing/2014/main" id="{0A2D691E-BB97-4D35-A5A6-8B5241D94B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114300</xdr:colOff>
      <xdr:row>34</xdr:row>
      <xdr:rowOff>0</xdr:rowOff>
    </xdr:from>
    <xdr:to>
      <xdr:col>8</xdr:col>
      <xdr:colOff>485775</xdr:colOff>
      <xdr:row>50</xdr:row>
      <xdr:rowOff>57150</xdr:rowOff>
    </xdr:to>
    <xdr:graphicFrame macro="">
      <xdr:nvGraphicFramePr>
        <xdr:cNvPr id="4" name="Chart 1194">
          <a:extLst>
            <a:ext uri="{FF2B5EF4-FFF2-40B4-BE49-F238E27FC236}">
              <a16:creationId xmlns:a16="http://schemas.microsoft.com/office/drawing/2014/main" id="{4F7900DA-9087-4DF2-9D2B-926FEBBC13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34</xdr:row>
      <xdr:rowOff>9525</xdr:rowOff>
    </xdr:from>
    <xdr:to>
      <xdr:col>2</xdr:col>
      <xdr:colOff>19050</xdr:colOff>
      <xdr:row>49</xdr:row>
      <xdr:rowOff>38100</xdr:rowOff>
    </xdr:to>
    <xdr:graphicFrame macro="">
      <xdr:nvGraphicFramePr>
        <xdr:cNvPr id="5" name="Chart 1">
          <a:extLst>
            <a:ext uri="{FF2B5EF4-FFF2-40B4-BE49-F238E27FC236}">
              <a16:creationId xmlns:a16="http://schemas.microsoft.com/office/drawing/2014/main" id="{27EE363C-2D5D-4957-96C3-A63FD14F0F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29</xdr:row>
      <xdr:rowOff>76200</xdr:rowOff>
    </xdr:from>
    <xdr:to>
      <xdr:col>1</xdr:col>
      <xdr:colOff>771525</xdr:colOff>
      <xdr:row>46</xdr:row>
      <xdr:rowOff>66675</xdr:rowOff>
    </xdr:to>
    <xdr:graphicFrame macro="">
      <xdr:nvGraphicFramePr>
        <xdr:cNvPr id="6" name="Chart 87">
          <a:extLst>
            <a:ext uri="{FF2B5EF4-FFF2-40B4-BE49-F238E27FC236}">
              <a16:creationId xmlns:a16="http://schemas.microsoft.com/office/drawing/2014/main" id="{34380A39-0E19-48FA-AA1E-96278E4DD8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647700</xdr:colOff>
      <xdr:row>29</xdr:row>
      <xdr:rowOff>0</xdr:rowOff>
    </xdr:from>
    <xdr:to>
      <xdr:col>6</xdr:col>
      <xdr:colOff>114300</xdr:colOff>
      <xdr:row>46</xdr:row>
      <xdr:rowOff>57150</xdr:rowOff>
    </xdr:to>
    <xdr:graphicFrame macro="">
      <xdr:nvGraphicFramePr>
        <xdr:cNvPr id="7" name="Chart 613">
          <a:extLst>
            <a:ext uri="{FF2B5EF4-FFF2-40B4-BE49-F238E27FC236}">
              <a16:creationId xmlns:a16="http://schemas.microsoft.com/office/drawing/2014/main" id="{DFA5325F-CAA5-45F2-8E69-C1B79CB4A6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29</xdr:row>
      <xdr:rowOff>0</xdr:rowOff>
    </xdr:from>
    <xdr:to>
      <xdr:col>1</xdr:col>
      <xdr:colOff>390525</xdr:colOff>
      <xdr:row>46</xdr:row>
      <xdr:rowOff>28575</xdr:rowOff>
    </xdr:to>
    <xdr:graphicFrame macro="">
      <xdr:nvGraphicFramePr>
        <xdr:cNvPr id="4" name="Chart 1">
          <a:extLst>
            <a:ext uri="{FF2B5EF4-FFF2-40B4-BE49-F238E27FC236}">
              <a16:creationId xmlns:a16="http://schemas.microsoft.com/office/drawing/2014/main" id="{A8408EBF-D718-4FAF-BFF3-B96C420C5D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2409825</xdr:colOff>
      <xdr:row>29</xdr:row>
      <xdr:rowOff>57150</xdr:rowOff>
    </xdr:from>
    <xdr:to>
      <xdr:col>5</xdr:col>
      <xdr:colOff>200025</xdr:colOff>
      <xdr:row>46</xdr:row>
      <xdr:rowOff>85725</xdr:rowOff>
    </xdr:to>
    <xdr:graphicFrame macro="">
      <xdr:nvGraphicFramePr>
        <xdr:cNvPr id="5" name="Chart 2">
          <a:extLst>
            <a:ext uri="{FF2B5EF4-FFF2-40B4-BE49-F238E27FC236}">
              <a16:creationId xmlns:a16="http://schemas.microsoft.com/office/drawing/2014/main" id="{5B8C4B8C-DFFC-4211-B139-C7046904F8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47625</xdr:colOff>
      <xdr:row>31</xdr:row>
      <xdr:rowOff>9525</xdr:rowOff>
    </xdr:from>
    <xdr:to>
      <xdr:col>7</xdr:col>
      <xdr:colOff>495300</xdr:colOff>
      <xdr:row>46</xdr:row>
      <xdr:rowOff>38100</xdr:rowOff>
    </xdr:to>
    <xdr:graphicFrame macro="">
      <xdr:nvGraphicFramePr>
        <xdr:cNvPr id="7385125" name="Chart 379">
          <a:extLst>
            <a:ext uri="{FF2B5EF4-FFF2-40B4-BE49-F238E27FC236}">
              <a16:creationId xmlns:a16="http://schemas.microsoft.com/office/drawing/2014/main" id="{876FE385-1171-8C88-FE64-208F0804C2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152400</xdr:colOff>
      <xdr:row>50</xdr:row>
      <xdr:rowOff>114300</xdr:rowOff>
    </xdr:from>
    <xdr:to>
      <xdr:col>7</xdr:col>
      <xdr:colOff>523875</xdr:colOff>
      <xdr:row>62</xdr:row>
      <xdr:rowOff>95250</xdr:rowOff>
    </xdr:to>
    <xdr:graphicFrame macro="">
      <xdr:nvGraphicFramePr>
        <xdr:cNvPr id="7385126" name="Chart 381">
          <a:extLst>
            <a:ext uri="{FF2B5EF4-FFF2-40B4-BE49-F238E27FC236}">
              <a16:creationId xmlns:a16="http://schemas.microsoft.com/office/drawing/2014/main" id="{C0317806-9DB2-0CCE-4DA0-6509F105B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47625</xdr:colOff>
      <xdr:row>31</xdr:row>
      <xdr:rowOff>9525</xdr:rowOff>
    </xdr:from>
    <xdr:to>
      <xdr:col>7</xdr:col>
      <xdr:colOff>495300</xdr:colOff>
      <xdr:row>46</xdr:row>
      <xdr:rowOff>38100</xdr:rowOff>
    </xdr:to>
    <xdr:graphicFrame macro="">
      <xdr:nvGraphicFramePr>
        <xdr:cNvPr id="7385127" name="Chart 379">
          <a:extLst>
            <a:ext uri="{FF2B5EF4-FFF2-40B4-BE49-F238E27FC236}">
              <a16:creationId xmlns:a16="http://schemas.microsoft.com/office/drawing/2014/main" id="{3214281F-79AD-24B3-13EA-A50102DE02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561975</xdr:colOff>
      <xdr:row>50</xdr:row>
      <xdr:rowOff>38100</xdr:rowOff>
    </xdr:from>
    <xdr:to>
      <xdr:col>7</xdr:col>
      <xdr:colOff>647700</xdr:colOff>
      <xdr:row>68</xdr:row>
      <xdr:rowOff>19050</xdr:rowOff>
    </xdr:to>
    <xdr:graphicFrame macro="">
      <xdr:nvGraphicFramePr>
        <xdr:cNvPr id="7385128" name="Chart 381">
          <a:extLst>
            <a:ext uri="{FF2B5EF4-FFF2-40B4-BE49-F238E27FC236}">
              <a16:creationId xmlns:a16="http://schemas.microsoft.com/office/drawing/2014/main" id="{9647FA75-664E-50E8-E47A-410521C5E8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361950</xdr:colOff>
      <xdr:row>31</xdr:row>
      <xdr:rowOff>114300</xdr:rowOff>
    </xdr:from>
    <xdr:to>
      <xdr:col>7</xdr:col>
      <xdr:colOff>495300</xdr:colOff>
      <xdr:row>46</xdr:row>
      <xdr:rowOff>38100</xdr:rowOff>
    </xdr:to>
    <xdr:graphicFrame macro="">
      <xdr:nvGraphicFramePr>
        <xdr:cNvPr id="7385129" name="Chart 1062">
          <a:extLst>
            <a:ext uri="{FF2B5EF4-FFF2-40B4-BE49-F238E27FC236}">
              <a16:creationId xmlns:a16="http://schemas.microsoft.com/office/drawing/2014/main" id="{79AA1044-FEAE-4D84-83D9-F15DF70766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47625</xdr:colOff>
      <xdr:row>31</xdr:row>
      <xdr:rowOff>9525</xdr:rowOff>
    </xdr:from>
    <xdr:to>
      <xdr:col>7</xdr:col>
      <xdr:colOff>495300</xdr:colOff>
      <xdr:row>46</xdr:row>
      <xdr:rowOff>38100</xdr:rowOff>
    </xdr:to>
    <xdr:graphicFrame macro="">
      <xdr:nvGraphicFramePr>
        <xdr:cNvPr id="7385130" name="Chart 379">
          <a:extLst>
            <a:ext uri="{FF2B5EF4-FFF2-40B4-BE49-F238E27FC236}">
              <a16:creationId xmlns:a16="http://schemas.microsoft.com/office/drawing/2014/main" id="{4F8CBD71-E212-B9F2-590B-804E130E12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619125</xdr:colOff>
      <xdr:row>50</xdr:row>
      <xdr:rowOff>114300</xdr:rowOff>
    </xdr:from>
    <xdr:to>
      <xdr:col>7</xdr:col>
      <xdr:colOff>666750</xdr:colOff>
      <xdr:row>65</xdr:row>
      <xdr:rowOff>85725</xdr:rowOff>
    </xdr:to>
    <xdr:graphicFrame macro="">
      <xdr:nvGraphicFramePr>
        <xdr:cNvPr id="7385131" name="Chart 381">
          <a:extLst>
            <a:ext uri="{FF2B5EF4-FFF2-40B4-BE49-F238E27FC236}">
              <a16:creationId xmlns:a16="http://schemas.microsoft.com/office/drawing/2014/main" id="{B847CC21-E055-8089-A609-A065AC201B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571500</xdr:colOff>
      <xdr:row>31</xdr:row>
      <xdr:rowOff>9525</xdr:rowOff>
    </xdr:from>
    <xdr:to>
      <xdr:col>7</xdr:col>
      <xdr:colOff>685800</xdr:colOff>
      <xdr:row>46</xdr:row>
      <xdr:rowOff>38100</xdr:rowOff>
    </xdr:to>
    <xdr:graphicFrame macro="">
      <xdr:nvGraphicFramePr>
        <xdr:cNvPr id="7385132" name="Chart 1068">
          <a:extLst>
            <a:ext uri="{FF2B5EF4-FFF2-40B4-BE49-F238E27FC236}">
              <a16:creationId xmlns:a16="http://schemas.microsoft.com/office/drawing/2014/main" id="{84DBC7A7-18A0-FA76-FC50-9B35F221A8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47625</xdr:colOff>
      <xdr:row>31</xdr:row>
      <xdr:rowOff>9525</xdr:rowOff>
    </xdr:from>
    <xdr:to>
      <xdr:col>7</xdr:col>
      <xdr:colOff>495300</xdr:colOff>
      <xdr:row>46</xdr:row>
      <xdr:rowOff>38100</xdr:rowOff>
    </xdr:to>
    <xdr:graphicFrame macro="">
      <xdr:nvGraphicFramePr>
        <xdr:cNvPr id="7385133" name="Chart 379">
          <a:extLst>
            <a:ext uri="{FF2B5EF4-FFF2-40B4-BE49-F238E27FC236}">
              <a16:creationId xmlns:a16="http://schemas.microsoft.com/office/drawing/2014/main" id="{857B3287-3228-1F35-A6D0-37BEDDAC39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152400</xdr:colOff>
      <xdr:row>50</xdr:row>
      <xdr:rowOff>114300</xdr:rowOff>
    </xdr:from>
    <xdr:to>
      <xdr:col>7</xdr:col>
      <xdr:colOff>523875</xdr:colOff>
      <xdr:row>62</xdr:row>
      <xdr:rowOff>95250</xdr:rowOff>
    </xdr:to>
    <xdr:graphicFrame macro="">
      <xdr:nvGraphicFramePr>
        <xdr:cNvPr id="7385134" name="Chart 381">
          <a:extLst>
            <a:ext uri="{FF2B5EF4-FFF2-40B4-BE49-F238E27FC236}">
              <a16:creationId xmlns:a16="http://schemas.microsoft.com/office/drawing/2014/main" id="{890B2AA4-15C0-40FE-EAF8-D9A9243199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47625</xdr:colOff>
      <xdr:row>31</xdr:row>
      <xdr:rowOff>9525</xdr:rowOff>
    </xdr:from>
    <xdr:to>
      <xdr:col>7</xdr:col>
      <xdr:colOff>495300</xdr:colOff>
      <xdr:row>46</xdr:row>
      <xdr:rowOff>38100</xdr:rowOff>
    </xdr:to>
    <xdr:graphicFrame macro="">
      <xdr:nvGraphicFramePr>
        <xdr:cNvPr id="7385135" name="Chart 379">
          <a:extLst>
            <a:ext uri="{FF2B5EF4-FFF2-40B4-BE49-F238E27FC236}">
              <a16:creationId xmlns:a16="http://schemas.microsoft.com/office/drawing/2014/main" id="{5EAA39DA-2BDF-350E-A5F2-FF72B3D716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561975</xdr:colOff>
      <xdr:row>50</xdr:row>
      <xdr:rowOff>38100</xdr:rowOff>
    </xdr:from>
    <xdr:to>
      <xdr:col>7</xdr:col>
      <xdr:colOff>647700</xdr:colOff>
      <xdr:row>68</xdr:row>
      <xdr:rowOff>19050</xdr:rowOff>
    </xdr:to>
    <xdr:graphicFrame macro="">
      <xdr:nvGraphicFramePr>
        <xdr:cNvPr id="7385136" name="Chart 381">
          <a:extLst>
            <a:ext uri="{FF2B5EF4-FFF2-40B4-BE49-F238E27FC236}">
              <a16:creationId xmlns:a16="http://schemas.microsoft.com/office/drawing/2014/main" id="{3CDD72E2-FC8E-F1C3-0C5D-CF89C2E62A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361950</xdr:colOff>
      <xdr:row>31</xdr:row>
      <xdr:rowOff>114300</xdr:rowOff>
    </xdr:from>
    <xdr:to>
      <xdr:col>7</xdr:col>
      <xdr:colOff>495300</xdr:colOff>
      <xdr:row>46</xdr:row>
      <xdr:rowOff>38100</xdr:rowOff>
    </xdr:to>
    <xdr:graphicFrame macro="">
      <xdr:nvGraphicFramePr>
        <xdr:cNvPr id="7385137" name="Chart 1062">
          <a:extLst>
            <a:ext uri="{FF2B5EF4-FFF2-40B4-BE49-F238E27FC236}">
              <a16:creationId xmlns:a16="http://schemas.microsoft.com/office/drawing/2014/main" id="{03901188-55E9-D6A3-3999-7BBDC550B6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47625</xdr:colOff>
      <xdr:row>31</xdr:row>
      <xdr:rowOff>9525</xdr:rowOff>
    </xdr:from>
    <xdr:to>
      <xdr:col>7</xdr:col>
      <xdr:colOff>495300</xdr:colOff>
      <xdr:row>46</xdr:row>
      <xdr:rowOff>38100</xdr:rowOff>
    </xdr:to>
    <xdr:graphicFrame macro="">
      <xdr:nvGraphicFramePr>
        <xdr:cNvPr id="7385138" name="Chart 379">
          <a:extLst>
            <a:ext uri="{FF2B5EF4-FFF2-40B4-BE49-F238E27FC236}">
              <a16:creationId xmlns:a16="http://schemas.microsoft.com/office/drawing/2014/main" id="{C6C3F43B-3F90-313E-0993-E2F69F35C1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50</xdr:row>
      <xdr:rowOff>57150</xdr:rowOff>
    </xdr:from>
    <xdr:to>
      <xdr:col>3</xdr:col>
      <xdr:colOff>400050</xdr:colOff>
      <xdr:row>68</xdr:row>
      <xdr:rowOff>76200</xdr:rowOff>
    </xdr:to>
    <xdr:graphicFrame macro="">
      <xdr:nvGraphicFramePr>
        <xdr:cNvPr id="7385139" name="Chart 380">
          <a:extLst>
            <a:ext uri="{FF2B5EF4-FFF2-40B4-BE49-F238E27FC236}">
              <a16:creationId xmlns:a16="http://schemas.microsoft.com/office/drawing/2014/main" id="{9CBF53CF-C274-A988-C6E0-3916CC84A7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180975</xdr:colOff>
      <xdr:row>50</xdr:row>
      <xdr:rowOff>66674</xdr:rowOff>
    </xdr:from>
    <xdr:to>
      <xdr:col>7</xdr:col>
      <xdr:colOff>390525</xdr:colOff>
      <xdr:row>67</xdr:row>
      <xdr:rowOff>95249</xdr:rowOff>
    </xdr:to>
    <xdr:graphicFrame macro="">
      <xdr:nvGraphicFramePr>
        <xdr:cNvPr id="7385140" name="Chart 381">
          <a:extLst>
            <a:ext uri="{FF2B5EF4-FFF2-40B4-BE49-F238E27FC236}">
              <a16:creationId xmlns:a16="http://schemas.microsoft.com/office/drawing/2014/main" id="{CCDE26B2-C336-8592-46E6-9C4D8C6385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304800</xdr:colOff>
      <xdr:row>31</xdr:row>
      <xdr:rowOff>28575</xdr:rowOff>
    </xdr:from>
    <xdr:to>
      <xdr:col>7</xdr:col>
      <xdr:colOff>552450</xdr:colOff>
      <xdr:row>46</xdr:row>
      <xdr:rowOff>76200</xdr:rowOff>
    </xdr:to>
    <xdr:graphicFrame macro="">
      <xdr:nvGraphicFramePr>
        <xdr:cNvPr id="7385141" name="Chart 1068">
          <a:extLst>
            <a:ext uri="{FF2B5EF4-FFF2-40B4-BE49-F238E27FC236}">
              <a16:creationId xmlns:a16="http://schemas.microsoft.com/office/drawing/2014/main" id="{E8869939-1F90-1020-D2C7-9A51DA3B04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31</xdr:row>
      <xdr:rowOff>85725</xdr:rowOff>
    </xdr:from>
    <xdr:to>
      <xdr:col>3</xdr:col>
      <xdr:colOff>19050</xdr:colOff>
      <xdr:row>46</xdr:row>
      <xdr:rowOff>123825</xdr:rowOff>
    </xdr:to>
    <xdr:graphicFrame macro="">
      <xdr:nvGraphicFramePr>
        <xdr:cNvPr id="7385142" name="Chart 378">
          <a:extLst>
            <a:ext uri="{FF2B5EF4-FFF2-40B4-BE49-F238E27FC236}">
              <a16:creationId xmlns:a16="http://schemas.microsoft.com/office/drawing/2014/main" id="{6381C6DC-6AD1-62EC-BDE2-5D0030CF11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31</xdr:row>
      <xdr:rowOff>161925</xdr:rowOff>
    </xdr:from>
    <xdr:to>
      <xdr:col>2</xdr:col>
      <xdr:colOff>238125</xdr:colOff>
      <xdr:row>43</xdr:row>
      <xdr:rowOff>104775</xdr:rowOff>
    </xdr:to>
    <xdr:graphicFrame macro="">
      <xdr:nvGraphicFramePr>
        <xdr:cNvPr id="7422985" name="Chart 2">
          <a:extLst>
            <a:ext uri="{FF2B5EF4-FFF2-40B4-BE49-F238E27FC236}">
              <a16:creationId xmlns:a16="http://schemas.microsoft.com/office/drawing/2014/main" id="{CE3F63F1-7ED2-4D3F-2EA8-40C3059CEF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171450</xdr:colOff>
      <xdr:row>31</xdr:row>
      <xdr:rowOff>142875</xdr:rowOff>
    </xdr:from>
    <xdr:to>
      <xdr:col>5</xdr:col>
      <xdr:colOff>742950</xdr:colOff>
      <xdr:row>43</xdr:row>
      <xdr:rowOff>142875</xdr:rowOff>
    </xdr:to>
    <xdr:graphicFrame macro="">
      <xdr:nvGraphicFramePr>
        <xdr:cNvPr id="7422986" name="Chart 3">
          <a:extLst>
            <a:ext uri="{FF2B5EF4-FFF2-40B4-BE49-F238E27FC236}">
              <a16:creationId xmlns:a16="http://schemas.microsoft.com/office/drawing/2014/main" id="{8538D203-AA3F-017C-644D-BA2343DE8A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46</xdr:row>
      <xdr:rowOff>9525</xdr:rowOff>
    </xdr:from>
    <xdr:to>
      <xdr:col>1</xdr:col>
      <xdr:colOff>676275</xdr:colOff>
      <xdr:row>59</xdr:row>
      <xdr:rowOff>85725</xdr:rowOff>
    </xdr:to>
    <xdr:graphicFrame macro="">
      <xdr:nvGraphicFramePr>
        <xdr:cNvPr id="7422987" name="Chart 4">
          <a:extLst>
            <a:ext uri="{FF2B5EF4-FFF2-40B4-BE49-F238E27FC236}">
              <a16:creationId xmlns:a16="http://schemas.microsoft.com/office/drawing/2014/main" id="{03D39F01-203C-8B7A-DD16-93ACD27EB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46</xdr:row>
      <xdr:rowOff>142875</xdr:rowOff>
    </xdr:from>
    <xdr:to>
      <xdr:col>5</xdr:col>
      <xdr:colOff>571500</xdr:colOff>
      <xdr:row>59</xdr:row>
      <xdr:rowOff>123825</xdr:rowOff>
    </xdr:to>
    <xdr:graphicFrame macro="">
      <xdr:nvGraphicFramePr>
        <xdr:cNvPr id="7422988" name="Chart 5">
          <a:extLst>
            <a:ext uri="{FF2B5EF4-FFF2-40B4-BE49-F238E27FC236}">
              <a16:creationId xmlns:a16="http://schemas.microsoft.com/office/drawing/2014/main" id="{899DB216-729E-2AB9-FACF-48E806E81D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mfgoval-my.sharepoint.com/personal/redona_eltari_amf_gov_al/Documents/Documents/Redona/redona%201/viti%202025/Prill/Buletini%20final%20sigurime%20me%20formula%20PRILL%202025.xlsx" TargetMode="External"/><Relationship Id="rId1" Type="http://schemas.openxmlformats.org/officeDocument/2006/relationships/externalLinkPath" Target="/personal/redona_eltari_amf_gov_al/Documents/Documents/Redona/redona%201/viti%202025/Prill/Buletini%20final%20sigurime%20me%20formula%20PRILL%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ozart Reports"/>
      <sheetName val="Kapaku"/>
      <sheetName val="Shenime"/>
      <sheetName val="Permbajtja"/>
      <sheetName val="Te pergjithshme F3"/>
      <sheetName val="Primet dhe demet - Tregu F4"/>
      <sheetName val="Primet - Jeta F5"/>
      <sheetName val="Deme -Jeta F6"/>
      <sheetName val="Nr kontratave&amp; demeve Jeta F7"/>
      <sheetName val="Primet ne Klasa - Jo Jeta F8"/>
      <sheetName val="Demet  ne Klasa- Jo Jeta F9"/>
      <sheetName val="Primet ne grupe - Jo Jeta F10"/>
      <sheetName val="Deme ne grupe -Jo Jeta F11"/>
      <sheetName val="Nr kontratave&amp;demeve JoJeta F12"/>
      <sheetName val="Ndarja e tregut - Jeta F13"/>
      <sheetName val="Ndarja e Tregut -Jete deb F14"/>
      <sheetName val="Ndarja tregut prime JoJeta F15"/>
      <sheetName val="Ndarja e tregut deme jojete F16"/>
      <sheetName val="Sig vullnetar&amp;sig i detyr F17"/>
      <sheetName val="Prime sig. motorrik F18"/>
      <sheetName val="Deme sig motorik F19"/>
      <sheetName val="Sigurimi motorrik tregu 20"/>
      <sheetName val="Prime e tregut  DMTPL F21"/>
      <sheetName val="Demet e tregut DMTPL F22"/>
      <sheetName val="Ecuria mujore e DMTPL F23"/>
      <sheetName val="Ndarja e tregut KJ"/>
      <sheetName val="Primet e treg KJ F24"/>
      <sheetName val="Demet e tregut KJ F25"/>
      <sheetName val="Primet e tregut - Pasuri F26"/>
      <sheetName val="Demet e tregut -Pasuri F27"/>
      <sheetName val="Primet e tregut-Aks.&amp;Shende F28"/>
      <sheetName val="Demet e tregut -Aks.&amp;Shende F29"/>
      <sheetName val="shendeti ne udhetim F30"/>
      <sheetName val="shendeti ne udhetim jeta F31"/>
      <sheetName val="Semundjet F32"/>
      <sheetName val="deme semundje F33"/>
      <sheetName val="Pergjegjesia civile F34"/>
      <sheetName val="deme pergjegjesia civile F35"/>
      <sheetName val="Pergjegjesi ne ndertim F36"/>
      <sheetName val="garancia F37"/>
      <sheetName val="garancia deme F38"/>
      <sheetName val="deme pezull F39"/>
      <sheetName val="deme pezull jeta F40"/>
      <sheetName val="Fondi i kompesimit F41"/>
      <sheetName val="demet e drejtperdrejta F42"/>
      <sheetName val="Demi mesatar F43"/>
      <sheetName val="Sqarime"/>
      <sheetName val="prime 2024"/>
      <sheetName val="deme 2024"/>
      <sheetName val="Sheet1"/>
      <sheetName val="Sheet15"/>
      <sheetName val="Sheet14"/>
      <sheetName val="njoftimi per shtyp"/>
      <sheetName val="periodiku"/>
      <sheetName val="njof per shefen"/>
      <sheetName val="Sheet2"/>
      <sheetName val="kontratat"/>
      <sheetName val="nr demesh"/>
      <sheetName val="Sheet4"/>
      <sheetName val="Sheet5"/>
      <sheetName val="Sheet6"/>
      <sheetName val="Sheet7"/>
      <sheetName val="Sheet8"/>
      <sheetName val="Sheet9"/>
      <sheetName val="Sheet10"/>
      <sheetName val="Sheet11"/>
      <sheetName val="Sheet12"/>
      <sheetName val="Sheet13"/>
      <sheetName val="Compatibility Report"/>
      <sheetName val="Sheet3"/>
    </sheetNames>
    <sheetDataSet>
      <sheetData sheetId="0"/>
      <sheetData sheetId="1"/>
      <sheetData sheetId="2"/>
      <sheetData sheetId="3"/>
      <sheetData sheetId="4"/>
      <sheetData sheetId="5">
        <row r="10">
          <cell r="B10">
            <v>2024</v>
          </cell>
          <cell r="C10">
            <v>2025</v>
          </cell>
        </row>
        <row r="12">
          <cell r="A12" t="str">
            <v xml:space="preserve">Aktiviteti i Jetës / Life Insurance </v>
          </cell>
          <cell r="B12">
            <v>660083.55085</v>
          </cell>
          <cell r="C12">
            <v>729750.90227999992</v>
          </cell>
        </row>
        <row r="13">
          <cell r="A13" t="str">
            <v xml:space="preserve">Aktiviteti i Jo-Jetës / Non Life Insurance </v>
          </cell>
          <cell r="B13">
            <v>6425249.3525400003</v>
          </cell>
          <cell r="C13">
            <v>6932633.3241400002</v>
          </cell>
        </row>
        <row r="14">
          <cell r="A14" t="str">
            <v>Veprimtaria e risigurimit / Reinsurance accepted</v>
          </cell>
          <cell r="B14">
            <v>3974.9466200000002</v>
          </cell>
          <cell r="C14">
            <v>3981.1735699999999</v>
          </cell>
        </row>
        <row r="18">
          <cell r="A18" t="str">
            <v xml:space="preserve">Aktiviteti i Jetës / Life Insurance </v>
          </cell>
          <cell r="B18">
            <v>109083.45053</v>
          </cell>
          <cell r="C18">
            <v>134310.09984000001</v>
          </cell>
        </row>
        <row r="19">
          <cell r="A19" t="str">
            <v xml:space="preserve">Aktiviteti i Jo-Jetës / Non Life Insurance </v>
          </cell>
          <cell r="B19">
            <v>2492521.9613000001</v>
          </cell>
          <cell r="C19">
            <v>2402315.3747299998</v>
          </cell>
        </row>
        <row r="21">
          <cell r="A21" t="str">
            <v>Dëme të Paguara Objekt Fond Kompesimi                                                       Paid Claims Object of Compensation Fund</v>
          </cell>
          <cell r="B21">
            <v>186042.91149999999</v>
          </cell>
          <cell r="C21">
            <v>132439.405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48">
          <cell r="M48">
            <v>5619.3657599999997</v>
          </cell>
          <cell r="N48">
            <v>3697.0611200000003</v>
          </cell>
          <cell r="Q48">
            <v>42471.443960000004</v>
          </cell>
          <cell r="R48">
            <v>42745.387410000003</v>
          </cell>
          <cell r="S48">
            <v>4275.7516900000001</v>
          </cell>
          <cell r="T48">
            <v>6110.3458899999996</v>
          </cell>
          <cell r="U48">
            <v>9273.7536700000001</v>
          </cell>
          <cell r="V48">
            <v>17763.495420000003</v>
          </cell>
          <cell r="W48">
            <v>2645.6295399999999</v>
          </cell>
          <cell r="X48">
            <v>3800.7575000000002</v>
          </cell>
          <cell r="AA48">
            <v>43590.253079999995</v>
          </cell>
          <cell r="AB48">
            <v>71173.405830000003</v>
          </cell>
          <cell r="AC48">
            <v>4435.91165</v>
          </cell>
          <cell r="AD48">
            <v>5217.4132800000007</v>
          </cell>
          <cell r="AE48">
            <v>2082.46567</v>
          </cell>
          <cell r="AF48">
            <v>1835.13427</v>
          </cell>
        </row>
        <row r="63">
          <cell r="B63" t="str">
            <v>Aksidente dhe Shëndeti</v>
          </cell>
          <cell r="I63">
            <v>508959.09368999995</v>
          </cell>
          <cell r="J63">
            <v>460219.32894000009</v>
          </cell>
        </row>
        <row r="64">
          <cell r="B64" t="str">
            <v>Motorik</v>
          </cell>
          <cell r="I64">
            <v>4652160.2888900004</v>
          </cell>
          <cell r="J64">
            <v>5274811.4909199998</v>
          </cell>
        </row>
        <row r="65">
          <cell r="B65" t="str">
            <v xml:space="preserve">Sigurimi i përgjegjesive civile                                         </v>
          </cell>
          <cell r="I65">
            <v>326475.53517000005</v>
          </cell>
          <cell r="J65">
            <v>253687.94631999996</v>
          </cell>
        </row>
        <row r="66">
          <cell r="B66" t="str">
            <v>Të tjera</v>
          </cell>
          <cell r="I66">
            <v>139895.49171999923</v>
          </cell>
          <cell r="J66">
            <v>178880.04150000017</v>
          </cell>
        </row>
        <row r="67">
          <cell r="B67" t="str">
            <v>Zjarri dhe dëmtime të tjera në pronë</v>
          </cell>
          <cell r="I67">
            <v>797758.94307000015</v>
          </cell>
          <cell r="J67">
            <v>765034.51645999984</v>
          </cell>
        </row>
        <row r="100">
          <cell r="B100" t="str">
            <v>Jetë Debitori</v>
          </cell>
          <cell r="C100">
            <v>503695.45478999999</v>
          </cell>
          <cell r="D100">
            <v>582663.0723</v>
          </cell>
        </row>
        <row r="101">
          <cell r="B101" t="str">
            <v xml:space="preserve">Të tjera </v>
          </cell>
          <cell r="C101">
            <v>58223.644440000011</v>
          </cell>
          <cell r="D101">
            <v>77826.020909999934</v>
          </cell>
        </row>
        <row r="102">
          <cell r="B102" t="str">
            <v xml:space="preserve">Jeta e kombinuar 
</v>
          </cell>
          <cell r="C102">
            <v>15885.244059999999</v>
          </cell>
          <cell r="D102">
            <v>20898.68534</v>
          </cell>
        </row>
        <row r="103">
          <cell r="B103" t="str">
            <v>Jeta me kursim</v>
          </cell>
          <cell r="C103">
            <v>52266.825269999994</v>
          </cell>
          <cell r="D103">
            <v>48363.123729999999</v>
          </cell>
        </row>
        <row r="104">
          <cell r="B104" t="str">
            <v>Jeta në Grup</v>
          </cell>
          <cell r="C104">
            <v>30012.382290000001</v>
          </cell>
        </row>
      </sheetData>
      <sheetData sheetId="48">
        <row r="61">
          <cell r="B61" t="str">
            <v xml:space="preserve"> Aksidente dhe Shëndeti</v>
          </cell>
          <cell r="C61">
            <v>220905.34324000002</v>
          </cell>
          <cell r="D61">
            <v>241037.08069999996</v>
          </cell>
        </row>
        <row r="62">
          <cell r="B62" t="str">
            <v>Motorik</v>
          </cell>
          <cell r="C62">
            <v>1974853.6069300002</v>
          </cell>
          <cell r="D62">
            <v>1991509.0464000003</v>
          </cell>
        </row>
        <row r="63">
          <cell r="B63" t="str">
            <v>Zjarri dhe dëmtime të tjera në pronë</v>
          </cell>
          <cell r="C63"/>
        </row>
        <row r="64">
          <cell r="B64" t="str">
            <v>Të tjera</v>
          </cell>
          <cell r="C64">
            <v>21776.085349999834</v>
          </cell>
          <cell r="D64">
            <v>9877.3768599994946</v>
          </cell>
        </row>
        <row r="65">
          <cell r="B65" t="str">
            <v>Zjarri dhe dëmtime të tjera në pronë</v>
          </cell>
          <cell r="C65">
            <v>274986.92577999999</v>
          </cell>
          <cell r="D65">
            <v>159891.87077000001</v>
          </cell>
        </row>
        <row r="92">
          <cell r="B92" t="str">
            <v xml:space="preserve"> Jetë Debitori</v>
          </cell>
          <cell r="C92">
            <v>56396.692309999999</v>
          </cell>
          <cell r="D92" t="str">
            <v>Jetë Debitori</v>
          </cell>
          <cell r="E92">
            <v>59009.609429999997</v>
          </cell>
        </row>
        <row r="93">
          <cell r="B93" t="str">
            <v>Flexi plani</v>
          </cell>
          <cell r="C93">
            <v>15118.790519999999</v>
          </cell>
          <cell r="D93" t="str">
            <v>Të tjera</v>
          </cell>
          <cell r="E93">
            <v>6796.8287900000078</v>
          </cell>
        </row>
        <row r="94">
          <cell r="B94" t="str">
            <v>Të tjera</v>
          </cell>
          <cell r="C94">
            <v>4599.526260000006</v>
          </cell>
          <cell r="D94" t="str">
            <v>Jeta ne Grup</v>
          </cell>
          <cell r="E94">
            <v>9833.0164000000004</v>
          </cell>
        </row>
        <row r="95">
          <cell r="B95" t="str">
            <v>Jeta ne Grup</v>
          </cell>
          <cell r="C95">
            <v>721.11703</v>
          </cell>
          <cell r="D95" t="str">
            <v>Jetë me kursim</v>
          </cell>
          <cell r="E95">
            <v>31643.63334</v>
          </cell>
        </row>
        <row r="96">
          <cell r="B96" t="str">
            <v>Plani i pagesave "Cash"</v>
          </cell>
          <cell r="C96">
            <v>8945.7523899999997</v>
          </cell>
          <cell r="D96" t="str">
            <v>Plani i pagesave "Cash"</v>
          </cell>
          <cell r="E96">
            <v>19835.242350000004</v>
          </cell>
        </row>
        <row r="97">
          <cell r="B97" t="str">
            <v>Jetë me kursim</v>
          </cell>
          <cell r="C97">
            <v>23301.57202</v>
          </cell>
          <cell r="D97" t="str">
            <v>Flexi plan</v>
          </cell>
          <cell r="E97">
            <v>7191.7695300000005</v>
          </cell>
        </row>
      </sheetData>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rnd"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rnd"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5.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7.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0.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1.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4.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5.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6.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7.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8.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9.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0.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1.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3.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4.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5.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6.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
  <sheetViews>
    <sheetView workbookViewId="0"/>
  </sheetViews>
  <sheetFormatPr defaultRowHeight="12.75"/>
  <sheetData>
    <row r="1" spans="1:2">
      <c r="A1">
        <v>0</v>
      </c>
      <c r="B1" t="s">
        <v>8</v>
      </c>
    </row>
  </sheetData>
  <customSheetViews>
    <customSheetView guid="{CE7EBE67-DCEA-4A6B-A7CE-D3282729E0AF}" state="veryHidden" showRuler="0">
      <pageMargins left="0.75" right="0.75" top="1" bottom="1" header="0.5" footer="0.5"/>
      <headerFooter alignWithMargins="0"/>
    </customSheetView>
  </customSheetViews>
  <phoneticPr fontId="5"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G31"/>
  <sheetViews>
    <sheetView topLeftCell="A13" zoomScaleNormal="100" workbookViewId="0">
      <selection activeCell="N27" sqref="N27"/>
    </sheetView>
  </sheetViews>
  <sheetFormatPr defaultRowHeight="12"/>
  <cols>
    <col min="1" max="1" width="4.28515625" style="72" customWidth="1"/>
    <col min="2" max="2" width="38.7109375" style="72" customWidth="1"/>
    <col min="3" max="4" width="13.7109375" style="72" customWidth="1"/>
    <col min="5" max="6" width="8.7109375" style="72" customWidth="1"/>
    <col min="7" max="7" width="8.42578125" style="72" customWidth="1"/>
    <col min="8" max="16384" width="9.140625" style="72"/>
  </cols>
  <sheetData>
    <row r="1" spans="1:7" s="88" customFormat="1"/>
    <row r="2" spans="1:7" s="317" customFormat="1" ht="15.75" customHeight="1">
      <c r="A2" s="643" t="s">
        <v>120</v>
      </c>
      <c r="B2" s="643"/>
      <c r="C2" s="643"/>
      <c r="D2" s="643"/>
      <c r="E2" s="643"/>
      <c r="F2" s="643"/>
      <c r="G2" s="643"/>
    </row>
    <row r="3" spans="1:7" s="317" customFormat="1" ht="15.75" customHeight="1">
      <c r="A3" s="640" t="s">
        <v>235</v>
      </c>
      <c r="B3" s="640"/>
      <c r="C3" s="640"/>
      <c r="D3" s="640"/>
      <c r="E3" s="640"/>
      <c r="F3" s="640"/>
      <c r="G3" s="640"/>
    </row>
    <row r="4" spans="1:7">
      <c r="D4" s="87"/>
      <c r="E4" s="320"/>
    </row>
    <row r="5" spans="1:7">
      <c r="A5" s="73"/>
      <c r="B5" s="73"/>
    </row>
    <row r="6" spans="1:7" ht="12" customHeight="1">
      <c r="A6" s="103"/>
      <c r="B6" s="103"/>
      <c r="C6" s="75"/>
      <c r="D6" s="76"/>
      <c r="E6" s="74" t="s">
        <v>54</v>
      </c>
      <c r="F6" s="645" t="s">
        <v>13</v>
      </c>
      <c r="G6" s="646"/>
    </row>
    <row r="7" spans="1:7" ht="12" customHeight="1">
      <c r="A7" s="152" t="s">
        <v>53</v>
      </c>
      <c r="B7" s="101" t="s">
        <v>11</v>
      </c>
      <c r="C7" s="645" t="s">
        <v>119</v>
      </c>
      <c r="D7" s="646"/>
      <c r="E7" s="74" t="s">
        <v>15</v>
      </c>
      <c r="F7" s="645" t="s">
        <v>15</v>
      </c>
      <c r="G7" s="646"/>
    </row>
    <row r="8" spans="1:7" ht="12" customHeight="1">
      <c r="A8" s="153"/>
      <c r="B8" s="104" t="s">
        <v>232</v>
      </c>
      <c r="C8" s="641" t="s">
        <v>350</v>
      </c>
      <c r="D8" s="642"/>
      <c r="E8" s="81" t="s">
        <v>55</v>
      </c>
      <c r="F8" s="641" t="s">
        <v>19</v>
      </c>
      <c r="G8" s="642"/>
    </row>
    <row r="9" spans="1:7" ht="12" customHeight="1">
      <c r="A9" s="105"/>
      <c r="B9" s="480"/>
      <c r="C9" s="75"/>
      <c r="D9" s="76"/>
      <c r="E9" s="81" t="s">
        <v>20</v>
      </c>
      <c r="F9" s="641" t="s">
        <v>20</v>
      </c>
      <c r="G9" s="642"/>
    </row>
    <row r="10" spans="1:7" ht="15.75" customHeight="1" thickBot="1">
      <c r="A10" s="73"/>
      <c r="B10" s="491" t="s">
        <v>568</v>
      </c>
      <c r="C10" s="83">
        <v>2024</v>
      </c>
      <c r="D10" s="83">
        <v>2025</v>
      </c>
      <c r="E10" s="83" t="s">
        <v>564</v>
      </c>
      <c r="F10" s="83">
        <v>2024</v>
      </c>
      <c r="G10" s="83">
        <v>2025</v>
      </c>
    </row>
    <row r="11" spans="1:7" ht="15.75" customHeight="1" thickBot="1">
      <c r="A11" s="637" t="s">
        <v>481</v>
      </c>
      <c r="B11" s="637"/>
      <c r="C11" s="637"/>
      <c r="D11" s="637"/>
      <c r="E11" s="637"/>
      <c r="F11" s="637"/>
      <c r="G11" s="637"/>
    </row>
    <row r="12" spans="1:7" ht="28.5" customHeight="1">
      <c r="A12" s="154">
        <v>1</v>
      </c>
      <c r="B12" s="155" t="s">
        <v>220</v>
      </c>
      <c r="C12" s="171">
        <v>193105.72813</v>
      </c>
      <c r="D12" s="171">
        <v>183689.53224</v>
      </c>
      <c r="E12" s="172">
        <v>-4.87618673002852</v>
      </c>
      <c r="F12" s="172">
        <v>3.0054199850370287</v>
      </c>
      <c r="G12" s="172">
        <v>2.6496357682592717</v>
      </c>
    </row>
    <row r="13" spans="1:7" ht="35.25" customHeight="1">
      <c r="A13" s="156">
        <v>2</v>
      </c>
      <c r="B13" s="157" t="s">
        <v>478</v>
      </c>
      <c r="C13" s="165">
        <v>315853.36556999997</v>
      </c>
      <c r="D13" s="165">
        <v>276529.79672000004</v>
      </c>
      <c r="E13" s="163">
        <v>-12.449944542789737</v>
      </c>
      <c r="F13" s="163">
        <v>4.9158149083295379</v>
      </c>
      <c r="G13" s="163">
        <v>3.9888132515981498</v>
      </c>
    </row>
    <row r="14" spans="1:7" ht="33.75" customHeight="1">
      <c r="A14" s="156">
        <v>3</v>
      </c>
      <c r="B14" s="157" t="s">
        <v>285</v>
      </c>
      <c r="C14" s="165">
        <v>582563.04869999993</v>
      </c>
      <c r="D14" s="165">
        <v>624994.92354999995</v>
      </c>
      <c r="E14" s="164">
        <v>7.2836536654165673</v>
      </c>
      <c r="F14" s="164">
        <v>9.0667772834185349</v>
      </c>
      <c r="G14" s="164">
        <v>9.0152600653089294</v>
      </c>
    </row>
    <row r="15" spans="1:7" ht="38.25" customHeight="1">
      <c r="A15" s="156">
        <v>4</v>
      </c>
      <c r="B15" s="157" t="s">
        <v>286</v>
      </c>
      <c r="C15" s="162">
        <v>0</v>
      </c>
      <c r="D15" s="162">
        <v>0</v>
      </c>
      <c r="E15" s="162">
        <v>0</v>
      </c>
      <c r="F15" s="162">
        <v>0</v>
      </c>
      <c r="G15" s="162">
        <v>0</v>
      </c>
    </row>
    <row r="16" spans="1:7" ht="29.25" customHeight="1">
      <c r="A16" s="156">
        <v>5</v>
      </c>
      <c r="B16" s="157" t="s">
        <v>287</v>
      </c>
      <c r="C16" s="162">
        <v>0</v>
      </c>
      <c r="D16" s="162">
        <v>0</v>
      </c>
      <c r="E16" s="162">
        <v>0</v>
      </c>
      <c r="F16" s="162">
        <v>0</v>
      </c>
      <c r="G16" s="162">
        <v>0</v>
      </c>
    </row>
    <row r="17" spans="1:7" ht="38.25">
      <c r="A17" s="156">
        <v>6</v>
      </c>
      <c r="B17" s="157" t="s">
        <v>194</v>
      </c>
      <c r="C17" s="162">
        <v>1926.5301299999999</v>
      </c>
      <c r="D17" s="162">
        <v>2857.03575</v>
      </c>
      <c r="E17" s="163">
        <v>48.299562280917982</v>
      </c>
      <c r="F17" s="345">
        <v>2.9983741086023603E-2</v>
      </c>
      <c r="G17" s="345">
        <v>4.1211407215652973E-2</v>
      </c>
    </row>
    <row r="18" spans="1:7" ht="25.5">
      <c r="A18" s="156">
        <v>7</v>
      </c>
      <c r="B18" s="157" t="s">
        <v>479</v>
      </c>
      <c r="C18" s="162">
        <v>23574.386579999999</v>
      </c>
      <c r="D18" s="162">
        <v>23680.005020000001</v>
      </c>
      <c r="E18" s="163">
        <v>0.44802200745110987</v>
      </c>
      <c r="F18" s="163">
        <v>0.36690228326538005</v>
      </c>
      <c r="G18" s="163">
        <v>0.34157302013036644</v>
      </c>
    </row>
    <row r="19" spans="1:7" ht="29.25" customHeight="1">
      <c r="A19" s="156">
        <v>8</v>
      </c>
      <c r="B19" s="157" t="s">
        <v>202</v>
      </c>
      <c r="C19" s="165">
        <v>615408.20181</v>
      </c>
      <c r="D19" s="165">
        <v>554483.47033999988</v>
      </c>
      <c r="E19" s="164">
        <v>-9.8998894214948905</v>
      </c>
      <c r="F19" s="164">
        <v>9.577966053033597</v>
      </c>
      <c r="G19" s="164">
        <v>7.9981652629058528</v>
      </c>
    </row>
    <row r="20" spans="1:7" ht="25.5">
      <c r="A20" s="156">
        <v>9</v>
      </c>
      <c r="B20" s="157" t="s">
        <v>195</v>
      </c>
      <c r="C20" s="165">
        <v>182350.74124999996</v>
      </c>
      <c r="D20" s="165">
        <v>210551.04612999997</v>
      </c>
      <c r="E20" s="163">
        <v>15.46486989122673</v>
      </c>
      <c r="F20" s="163">
        <v>2.8380336893482605</v>
      </c>
      <c r="G20" s="163">
        <v>3.0371005689183841</v>
      </c>
    </row>
    <row r="21" spans="1:7" ht="25.5">
      <c r="A21" s="156">
        <v>10</v>
      </c>
      <c r="B21" s="157" t="s">
        <v>199</v>
      </c>
      <c r="C21" s="165">
        <v>4069597.2401900003</v>
      </c>
      <c r="D21" s="165">
        <v>4649816.5674000001</v>
      </c>
      <c r="E21" s="163">
        <v>14.257414013356051</v>
      </c>
      <c r="F21" s="164">
        <v>63.337576752175259</v>
      </c>
      <c r="G21" s="164">
        <v>67.071433753396718</v>
      </c>
    </row>
    <row r="22" spans="1:7" ht="12.75">
      <c r="A22" s="156"/>
      <c r="B22" s="158" t="s">
        <v>107</v>
      </c>
      <c r="C22" s="165">
        <v>3422075.0768500003</v>
      </c>
      <c r="D22" s="165">
        <v>3898480.5403700005</v>
      </c>
      <c r="E22" s="164">
        <v>13.921537453775823</v>
      </c>
      <c r="F22" s="164">
        <v>53.259801901569389</v>
      </c>
      <c r="G22" s="164">
        <v>56.233762238182329</v>
      </c>
    </row>
    <row r="23" spans="1:7" ht="12.75">
      <c r="A23" s="156"/>
      <c r="B23" s="158" t="s">
        <v>399</v>
      </c>
      <c r="C23" s="165">
        <v>568442.8513199999</v>
      </c>
      <c r="D23" s="165">
        <v>667366.33236999996</v>
      </c>
      <c r="E23" s="163">
        <v>17.40253762014714</v>
      </c>
      <c r="F23" s="163">
        <v>8.8470162032606723</v>
      </c>
      <c r="G23" s="163">
        <v>9.6264478613251079</v>
      </c>
    </row>
    <row r="24" spans="1:7" ht="12.75">
      <c r="A24" s="484"/>
      <c r="B24" s="158" t="s">
        <v>108</v>
      </c>
      <c r="C24" s="165">
        <v>79079.312019999998</v>
      </c>
      <c r="D24" s="165">
        <v>83969.694669999983</v>
      </c>
      <c r="E24" s="163">
        <v>6.1841492105585871</v>
      </c>
      <c r="F24" s="163">
        <v>1.2307586473451906</v>
      </c>
      <c r="G24" s="163">
        <v>1.2112236540335255</v>
      </c>
    </row>
    <row r="25" spans="1:7" ht="30" customHeight="1">
      <c r="A25" s="156">
        <v>11</v>
      </c>
      <c r="B25" s="157" t="s">
        <v>229</v>
      </c>
      <c r="C25" s="165">
        <v>29788.187000000002</v>
      </c>
      <c r="D25" s="165">
        <v>0</v>
      </c>
      <c r="E25" s="163">
        <v>-100</v>
      </c>
      <c r="F25" s="345">
        <v>0.46361137701493116</v>
      </c>
      <c r="G25" s="345">
        <v>0</v>
      </c>
    </row>
    <row r="26" spans="1:7" ht="30.75" customHeight="1">
      <c r="A26" s="156">
        <v>12</v>
      </c>
      <c r="B26" s="157" t="s">
        <v>196</v>
      </c>
      <c r="C26" s="165">
        <v>3900.5630000000001</v>
      </c>
      <c r="D26" s="165">
        <v>4477.10257</v>
      </c>
      <c r="E26" s="163">
        <v>14.780932137232504</v>
      </c>
      <c r="F26" s="163">
        <v>6.0706795736292743E-2</v>
      </c>
      <c r="G26" s="163">
        <v>6.4580114952540041E-2</v>
      </c>
    </row>
    <row r="27" spans="1:7" ht="45" customHeight="1">
      <c r="A27" s="156">
        <v>13</v>
      </c>
      <c r="B27" s="437" t="s">
        <v>198</v>
      </c>
      <c r="C27" s="165">
        <v>292786.78516999999</v>
      </c>
      <c r="D27" s="165">
        <v>249210.84375</v>
      </c>
      <c r="E27" s="163">
        <v>-14.883165370560903</v>
      </c>
      <c r="F27" s="163">
        <v>4.5568159164718045</v>
      </c>
      <c r="G27" s="163">
        <v>3.5947501057127877</v>
      </c>
    </row>
    <row r="28" spans="1:7" ht="25.5">
      <c r="A28" s="156">
        <v>14</v>
      </c>
      <c r="B28" s="157" t="s">
        <v>480</v>
      </c>
      <c r="C28" s="162">
        <v>0</v>
      </c>
      <c r="D28" s="162">
        <v>0</v>
      </c>
      <c r="E28" s="162">
        <v>0</v>
      </c>
      <c r="F28" s="162">
        <v>0</v>
      </c>
      <c r="G28" s="162">
        <v>0</v>
      </c>
    </row>
    <row r="29" spans="1:7" ht="28.5" customHeight="1">
      <c r="A29" s="159">
        <v>15</v>
      </c>
      <c r="B29" s="160" t="s">
        <v>288</v>
      </c>
      <c r="C29" s="365">
        <v>114394.57501999999</v>
      </c>
      <c r="D29" s="365">
        <v>152343.00072000001</v>
      </c>
      <c r="E29" s="166">
        <v>33.173273901638581</v>
      </c>
      <c r="F29" s="166">
        <v>1.7803912150833494</v>
      </c>
      <c r="G29" s="166">
        <v>2.1974766816013536</v>
      </c>
    </row>
    <row r="30" spans="1:7" ht="18.75" customHeight="1">
      <c r="A30" s="401"/>
      <c r="B30" s="402" t="s">
        <v>10</v>
      </c>
      <c r="C30" s="403">
        <v>6425249.35255</v>
      </c>
      <c r="D30" s="403">
        <v>6932633.3241900001</v>
      </c>
      <c r="E30" s="404">
        <v>7.8967203263268448</v>
      </c>
      <c r="F30" s="393">
        <v>100</v>
      </c>
      <c r="G30" s="405">
        <v>100</v>
      </c>
    </row>
    <row r="31" spans="1:7">
      <c r="A31" s="91"/>
      <c r="B31" s="91"/>
      <c r="C31" s="252"/>
      <c r="D31" s="252"/>
      <c r="E31" s="91"/>
      <c r="F31" s="91"/>
      <c r="G31" s="91"/>
    </row>
  </sheetData>
  <sheetProtection formatCells="0" formatColumns="0" formatRows="0" insertColumns="0" insertRows="0" insertHyperlinks="0" deleteColumns="0" deleteRows="0" sort="0" autoFilter="0" pivotTables="0"/>
  <mergeCells count="9">
    <mergeCell ref="A2:G2"/>
    <mergeCell ref="A3:G3"/>
    <mergeCell ref="F9:G9"/>
    <mergeCell ref="F6:G6"/>
    <mergeCell ref="A11:G11"/>
    <mergeCell ref="C8:D8"/>
    <mergeCell ref="F8:G8"/>
    <mergeCell ref="F7:G7"/>
    <mergeCell ref="C7:D7"/>
  </mergeCells>
  <phoneticPr fontId="5" type="noConversion"/>
  <printOptions horizontalCentered="1"/>
  <pageMargins left="0.7" right="0.7" top="0.75" bottom="0.75" header="0.3" footer="0.3"/>
  <pageSetup paperSize="9" scale="81"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G37"/>
  <sheetViews>
    <sheetView topLeftCell="A21" zoomScaleNormal="100" workbookViewId="0">
      <selection activeCell="K30" sqref="K30"/>
    </sheetView>
  </sheetViews>
  <sheetFormatPr defaultRowHeight="12"/>
  <cols>
    <col min="1" max="1" width="4.5703125" style="72" customWidth="1"/>
    <col min="2" max="2" width="36.28515625" style="72" bestFit="1" customWidth="1"/>
    <col min="3" max="4" width="12.42578125" style="72" bestFit="1" customWidth="1"/>
    <col min="5" max="5" width="9.28515625" style="72" customWidth="1"/>
    <col min="6" max="6" width="8.7109375" style="72" customWidth="1"/>
    <col min="7" max="7" width="8.5703125" style="72" customWidth="1"/>
    <col min="8" max="16384" width="9.140625" style="72"/>
  </cols>
  <sheetData>
    <row r="1" spans="1:7" s="88" customFormat="1"/>
    <row r="2" spans="1:7" s="88" customFormat="1"/>
    <row r="3" spans="1:7" s="317" customFormat="1" ht="15.75" customHeight="1">
      <c r="A3" s="643" t="s">
        <v>63</v>
      </c>
      <c r="B3" s="643"/>
      <c r="C3" s="643"/>
      <c r="D3" s="643"/>
      <c r="E3" s="643"/>
      <c r="F3" s="643"/>
      <c r="G3" s="643"/>
    </row>
    <row r="4" spans="1:7" s="317" customFormat="1" ht="15.75" customHeight="1">
      <c r="A4" s="640" t="s">
        <v>148</v>
      </c>
      <c r="B4" s="640"/>
      <c r="C4" s="640"/>
      <c r="D4" s="640"/>
      <c r="E4" s="640"/>
      <c r="F4" s="640"/>
      <c r="G4" s="640"/>
    </row>
    <row r="5" spans="1:7" s="317" customFormat="1" ht="15.75" customHeight="1">
      <c r="A5" s="518"/>
      <c r="B5" s="352"/>
      <c r="C5" s="352"/>
      <c r="D5" s="352"/>
      <c r="E5" s="352"/>
      <c r="F5" s="352"/>
      <c r="G5" s="352"/>
    </row>
    <row r="6" spans="1:7" s="317" customFormat="1" ht="15.75" customHeight="1">
      <c r="A6" s="518"/>
      <c r="B6" s="352"/>
      <c r="C6" s="352"/>
      <c r="D6" s="352"/>
      <c r="E6" s="352"/>
      <c r="F6" s="352"/>
      <c r="G6" s="352"/>
    </row>
    <row r="8" spans="1:7" ht="12" customHeight="1">
      <c r="A8" s="103"/>
      <c r="B8" s="103"/>
      <c r="C8" s="75"/>
      <c r="D8" s="76"/>
      <c r="E8" s="74" t="s">
        <v>54</v>
      </c>
      <c r="F8" s="645" t="s">
        <v>13</v>
      </c>
      <c r="G8" s="646"/>
    </row>
    <row r="9" spans="1:7" ht="12" customHeight="1">
      <c r="A9" s="152" t="s">
        <v>53</v>
      </c>
      <c r="B9" s="480" t="s">
        <v>545</v>
      </c>
      <c r="C9" s="645" t="s">
        <v>119</v>
      </c>
      <c r="D9" s="646"/>
      <c r="E9" s="74" t="s">
        <v>15</v>
      </c>
      <c r="F9" s="645" t="s">
        <v>15</v>
      </c>
      <c r="G9" s="646"/>
    </row>
    <row r="10" spans="1:7" ht="12" customHeight="1">
      <c r="A10" s="153"/>
      <c r="B10" s="104" t="s">
        <v>232</v>
      </c>
      <c r="C10" s="641" t="s">
        <v>350</v>
      </c>
      <c r="D10" s="642"/>
      <c r="E10" s="81" t="s">
        <v>55</v>
      </c>
      <c r="F10" s="641" t="s">
        <v>19</v>
      </c>
      <c r="G10" s="642"/>
    </row>
    <row r="11" spans="1:7" ht="12" customHeight="1">
      <c r="A11" s="105"/>
      <c r="B11" s="105"/>
      <c r="C11" s="75"/>
      <c r="D11" s="76"/>
      <c r="E11" s="81" t="s">
        <v>20</v>
      </c>
      <c r="F11" s="641" t="s">
        <v>20</v>
      </c>
      <c r="G11" s="642"/>
    </row>
    <row r="12" spans="1:7" ht="15.75" customHeight="1" thickBot="1">
      <c r="A12" s="73"/>
      <c r="B12" s="491" t="s">
        <v>568</v>
      </c>
      <c r="C12" s="83">
        <v>2024</v>
      </c>
      <c r="D12" s="83">
        <v>2025</v>
      </c>
      <c r="E12" s="83" t="s">
        <v>564</v>
      </c>
      <c r="F12" s="83">
        <v>2024</v>
      </c>
      <c r="G12" s="83">
        <v>2025</v>
      </c>
    </row>
    <row r="13" spans="1:7" ht="16.5" customHeight="1" thickBot="1">
      <c r="A13" s="637" t="s">
        <v>489</v>
      </c>
      <c r="B13" s="637"/>
      <c r="C13" s="637"/>
      <c r="D13" s="637"/>
      <c r="E13" s="637"/>
      <c r="F13" s="637"/>
      <c r="G13" s="637"/>
    </row>
    <row r="14" spans="1:7" ht="29.25" customHeight="1">
      <c r="A14" s="154">
        <v>1</v>
      </c>
      <c r="B14" s="155" t="s">
        <v>220</v>
      </c>
      <c r="C14" s="348">
        <v>16662.08653</v>
      </c>
      <c r="D14" s="171">
        <v>27619.575230000006</v>
      </c>
      <c r="E14" s="172">
        <v>65.763004412869336</v>
      </c>
      <c r="F14" s="172">
        <v>0.66848303801409903</v>
      </c>
      <c r="G14" s="172">
        <v>1.1497064673743851</v>
      </c>
    </row>
    <row r="15" spans="1:7" ht="26.25" customHeight="1">
      <c r="A15" s="156">
        <v>2</v>
      </c>
      <c r="B15" s="157" t="s">
        <v>294</v>
      </c>
      <c r="C15" s="344">
        <v>204243.25670999999</v>
      </c>
      <c r="D15" s="165">
        <v>213417.50547</v>
      </c>
      <c r="E15" s="163">
        <v>4.4918245565513715</v>
      </c>
      <c r="F15" s="163">
        <v>8.1942410089857027</v>
      </c>
      <c r="G15" s="163">
        <v>8.8838254841534425</v>
      </c>
    </row>
    <row r="16" spans="1:7" s="88" customFormat="1" ht="27.75" customHeight="1">
      <c r="A16" s="168">
        <v>3</v>
      </c>
      <c r="B16" s="169" t="s">
        <v>281</v>
      </c>
      <c r="C16" s="165">
        <v>280854.45222000004</v>
      </c>
      <c r="D16" s="165">
        <v>340352.23152000003</v>
      </c>
      <c r="E16" s="164">
        <v>21.184559770978439</v>
      </c>
      <c r="F16" s="164">
        <v>11.267882754166157</v>
      </c>
      <c r="G16" s="164">
        <v>14.167674864847951</v>
      </c>
    </row>
    <row r="17" spans="1:7" ht="29.25" customHeight="1">
      <c r="A17" s="156">
        <v>4</v>
      </c>
      <c r="B17" s="157" t="s">
        <v>282</v>
      </c>
      <c r="C17" s="162">
        <v>0</v>
      </c>
      <c r="D17" s="162">
        <v>0</v>
      </c>
      <c r="E17" s="162">
        <v>0</v>
      </c>
      <c r="F17" s="162">
        <v>0</v>
      </c>
      <c r="G17" s="162">
        <v>0</v>
      </c>
    </row>
    <row r="18" spans="1:7" ht="28.5" customHeight="1">
      <c r="A18" s="156">
        <v>5</v>
      </c>
      <c r="B18" s="157" t="s">
        <v>283</v>
      </c>
      <c r="C18" s="162">
        <v>0</v>
      </c>
      <c r="D18" s="162">
        <v>0</v>
      </c>
      <c r="E18" s="162">
        <v>0</v>
      </c>
      <c r="F18" s="162">
        <v>0</v>
      </c>
      <c r="G18" s="162">
        <v>0</v>
      </c>
    </row>
    <row r="19" spans="1:7" ht="39.75" customHeight="1">
      <c r="A19" s="156">
        <v>6</v>
      </c>
      <c r="B19" s="157" t="s">
        <v>194</v>
      </c>
      <c r="C19" s="162">
        <v>0</v>
      </c>
      <c r="D19" s="162">
        <v>0</v>
      </c>
      <c r="E19" s="162">
        <v>0</v>
      </c>
      <c r="F19" s="162">
        <v>0</v>
      </c>
      <c r="G19" s="162">
        <v>0</v>
      </c>
    </row>
    <row r="20" spans="1:7" ht="32.25" customHeight="1">
      <c r="A20" s="156">
        <v>7</v>
      </c>
      <c r="B20" s="157" t="s">
        <v>295</v>
      </c>
      <c r="C20" s="162">
        <v>394.77733999999998</v>
      </c>
      <c r="D20" s="162">
        <v>1550.8376000000001</v>
      </c>
      <c r="E20" s="162">
        <v>292.83855552600869</v>
      </c>
      <c r="F20" s="162">
        <v>1.5838469876336966E-2</v>
      </c>
      <c r="G20" s="162">
        <v>6.4555953656763379E-2</v>
      </c>
    </row>
    <row r="21" spans="1:7" s="88" customFormat="1" ht="30.75" customHeight="1">
      <c r="A21" s="168">
        <v>8</v>
      </c>
      <c r="B21" s="169" t="s">
        <v>202</v>
      </c>
      <c r="C21" s="165">
        <v>273295.47646000003</v>
      </c>
      <c r="D21" s="165">
        <v>151557.14727000002</v>
      </c>
      <c r="E21" s="164">
        <v>-44.5445825766596</v>
      </c>
      <c r="F21" s="164">
        <v>10.964616589318091</v>
      </c>
      <c r="G21" s="164">
        <v>6.308794792899902</v>
      </c>
    </row>
    <row r="22" spans="1:7" ht="38.25" customHeight="1">
      <c r="A22" s="156">
        <v>9</v>
      </c>
      <c r="B22" s="157" t="s">
        <v>477</v>
      </c>
      <c r="C22" s="165">
        <v>1691.4493199999999</v>
      </c>
      <c r="D22" s="165">
        <v>8334.7235000000001</v>
      </c>
      <c r="E22" s="164">
        <v>392.75632449927622</v>
      </c>
      <c r="F22" s="165">
        <v>6.7860959552973943E-2</v>
      </c>
      <c r="G22" s="165">
        <v>0.34694543387904486</v>
      </c>
    </row>
    <row r="23" spans="1:7" ht="29.25" customHeight="1">
      <c r="A23" s="156">
        <v>10</v>
      </c>
      <c r="B23" s="157" t="s">
        <v>201</v>
      </c>
      <c r="C23" s="165">
        <v>1693999.1547100001</v>
      </c>
      <c r="D23" s="165">
        <v>1651156.8148699999</v>
      </c>
      <c r="E23" s="163">
        <v>-2.5290650069618614</v>
      </c>
      <c r="F23" s="163">
        <v>67.963258940887073</v>
      </c>
      <c r="G23" s="163">
        <v>68.731892250224476</v>
      </c>
    </row>
    <row r="24" spans="1:7" s="88" customFormat="1" ht="12.75">
      <c r="A24" s="484"/>
      <c r="B24" s="170" t="s">
        <v>107</v>
      </c>
      <c r="C24" s="165">
        <v>1327732.19086</v>
      </c>
      <c r="D24" s="165">
        <v>1451994.8574700002</v>
      </c>
      <c r="E24" s="164">
        <v>9.3590158817730149</v>
      </c>
      <c r="F24" s="164">
        <v>53.268625572022422</v>
      </c>
      <c r="G24" s="164">
        <v>60.441475450873817</v>
      </c>
    </row>
    <row r="25" spans="1:7" ht="12.75">
      <c r="A25" s="156"/>
      <c r="B25" s="158" t="s">
        <v>399</v>
      </c>
      <c r="C25" s="165">
        <v>354618.39272999996</v>
      </c>
      <c r="D25" s="165">
        <v>176667.48551</v>
      </c>
      <c r="E25" s="163">
        <v>-50.180958142091789</v>
      </c>
      <c r="F25" s="163">
        <v>14.227292607141878</v>
      </c>
      <c r="G25" s="163">
        <v>7.3540504868082088</v>
      </c>
    </row>
    <row r="26" spans="1:7" ht="12.75">
      <c r="A26" s="156"/>
      <c r="B26" s="158" t="s">
        <v>108</v>
      </c>
      <c r="C26" s="165">
        <v>11648.571120000001</v>
      </c>
      <c r="D26" s="165">
        <v>22494.4719</v>
      </c>
      <c r="E26" s="163">
        <v>93.10928068574988</v>
      </c>
      <c r="F26" s="163">
        <v>0.46734076172276945</v>
      </c>
      <c r="G26" s="163">
        <v>0.93636631295873007</v>
      </c>
    </row>
    <row r="27" spans="1:7" ht="29.25" customHeight="1">
      <c r="A27" s="156">
        <v>11</v>
      </c>
      <c r="B27" s="157" t="s">
        <v>200</v>
      </c>
      <c r="C27" s="165">
        <v>0</v>
      </c>
      <c r="D27" s="165">
        <v>0</v>
      </c>
      <c r="E27" s="165">
        <v>0</v>
      </c>
      <c r="F27" s="165">
        <v>0</v>
      </c>
      <c r="G27" s="165">
        <v>0</v>
      </c>
    </row>
    <row r="28" spans="1:7" ht="25.5">
      <c r="A28" s="156">
        <v>12</v>
      </c>
      <c r="B28" s="157" t="s">
        <v>304</v>
      </c>
      <c r="C28" s="165">
        <v>0</v>
      </c>
      <c r="D28" s="165">
        <v>0</v>
      </c>
      <c r="E28" s="165">
        <v>0</v>
      </c>
      <c r="F28" s="165">
        <v>0</v>
      </c>
      <c r="G28" s="165">
        <v>0</v>
      </c>
    </row>
    <row r="29" spans="1:7" ht="29.25" customHeight="1">
      <c r="A29" s="156">
        <v>13</v>
      </c>
      <c r="B29" s="157" t="s">
        <v>197</v>
      </c>
      <c r="C29" s="165">
        <v>787.08799999999997</v>
      </c>
      <c r="D29" s="165">
        <v>2381.1587799999998</v>
      </c>
      <c r="E29" s="369">
        <v>202.52764366881465</v>
      </c>
      <c r="F29" s="369">
        <v>3.1577976532356972E-2</v>
      </c>
      <c r="G29" s="369">
        <v>9.9119324841669548E-2</v>
      </c>
    </row>
    <row r="30" spans="1:7" ht="25.5">
      <c r="A30" s="156">
        <v>14</v>
      </c>
      <c r="B30" s="157" t="s">
        <v>303</v>
      </c>
      <c r="C30" s="165">
        <v>0</v>
      </c>
      <c r="D30" s="165">
        <v>0</v>
      </c>
      <c r="E30" s="165">
        <v>0</v>
      </c>
      <c r="F30" s="165">
        <v>0</v>
      </c>
      <c r="G30" s="165">
        <v>0</v>
      </c>
    </row>
    <row r="31" spans="1:7" ht="27" customHeight="1">
      <c r="A31" s="159">
        <v>15</v>
      </c>
      <c r="B31" s="160" t="s">
        <v>284</v>
      </c>
      <c r="C31" s="162">
        <v>20594.22</v>
      </c>
      <c r="D31" s="162">
        <v>5945.3804899999996</v>
      </c>
      <c r="E31" s="163">
        <v>-71.130829475454775</v>
      </c>
      <c r="F31" s="369">
        <v>0.82624026266719419</v>
      </c>
      <c r="G31" s="163">
        <v>0.24748542812236762</v>
      </c>
    </row>
    <row r="32" spans="1:7" ht="14.25">
      <c r="A32" s="379"/>
      <c r="B32" s="406" t="s">
        <v>10</v>
      </c>
      <c r="C32" s="407">
        <v>2492521.9612900005</v>
      </c>
      <c r="D32" s="407">
        <v>2402315.3747299998</v>
      </c>
      <c r="E32" s="412">
        <v>-3.6190889372671564</v>
      </c>
      <c r="F32" s="382">
        <v>100</v>
      </c>
      <c r="G32" s="388">
        <v>100</v>
      </c>
    </row>
    <row r="33" spans="1:7">
      <c r="A33" s="91"/>
      <c r="B33" s="91"/>
      <c r="C33" s="252"/>
      <c r="D33" s="252"/>
      <c r="E33" s="91"/>
      <c r="F33" s="91"/>
      <c r="G33" s="91"/>
    </row>
    <row r="34" spans="1:7">
      <c r="C34" s="87"/>
      <c r="D34" s="87"/>
    </row>
    <row r="36" spans="1:7" ht="19.5" customHeight="1">
      <c r="A36" s="656"/>
      <c r="B36" s="656"/>
      <c r="C36" s="656"/>
      <c r="D36" s="656"/>
      <c r="E36" s="656"/>
      <c r="F36" s="656"/>
      <c r="G36" s="656"/>
    </row>
    <row r="37" spans="1:7" ht="21" customHeight="1">
      <c r="A37" s="657"/>
      <c r="B37" s="657"/>
      <c r="C37" s="657"/>
      <c r="D37" s="657"/>
      <c r="E37" s="657"/>
      <c r="F37" s="657"/>
      <c r="G37" s="657"/>
    </row>
  </sheetData>
  <sheetProtection formatCells="0" formatColumns="0" formatRows="0" insertColumns="0" insertRows="0" insertHyperlinks="0" deleteColumns="0" deleteRows="0" sort="0" autoFilter="0" pivotTables="0"/>
  <mergeCells count="11">
    <mergeCell ref="F8:G8"/>
    <mergeCell ref="F9:G9"/>
    <mergeCell ref="A36:G36"/>
    <mergeCell ref="A37:G37"/>
    <mergeCell ref="A3:G3"/>
    <mergeCell ref="A4:G4"/>
    <mergeCell ref="F11:G11"/>
    <mergeCell ref="A13:G13"/>
    <mergeCell ref="C10:D10"/>
    <mergeCell ref="F10:G10"/>
    <mergeCell ref="C9:D9"/>
  </mergeCells>
  <phoneticPr fontId="5" type="noConversion"/>
  <printOptions horizontalCentered="1"/>
  <pageMargins left="0.7" right="0.7" top="0.75" bottom="0.75" header="0.3" footer="0.3"/>
  <pageSetup paperSize="9" scale="81"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44"/>
  <sheetViews>
    <sheetView topLeftCell="A14" zoomScaleNormal="100" workbookViewId="0">
      <selection activeCell="H34" sqref="H34"/>
    </sheetView>
  </sheetViews>
  <sheetFormatPr defaultRowHeight="12"/>
  <cols>
    <col min="1" max="1" width="36.42578125" style="72" customWidth="1"/>
    <col min="2" max="2" width="12.140625" style="72" customWidth="1"/>
    <col min="3" max="3" width="15.42578125" style="72" customWidth="1"/>
    <col min="4" max="4" width="9.5703125" style="72" customWidth="1"/>
    <col min="5" max="5" width="8.7109375" style="72" customWidth="1"/>
    <col min="6" max="6" width="8.85546875" style="72" customWidth="1"/>
    <col min="7" max="16384" width="9.140625" style="72"/>
  </cols>
  <sheetData>
    <row r="1" spans="1:6" s="88" customFormat="1"/>
    <row r="2" spans="1:6" s="317" customFormat="1" ht="15.75" customHeight="1">
      <c r="A2" s="643" t="s">
        <v>120</v>
      </c>
      <c r="B2" s="643"/>
      <c r="C2" s="643"/>
      <c r="D2" s="643"/>
      <c r="E2" s="643"/>
      <c r="F2" s="643"/>
    </row>
    <row r="3" spans="1:6" s="317" customFormat="1" ht="15.75" customHeight="1">
      <c r="A3" s="640" t="s">
        <v>235</v>
      </c>
      <c r="B3" s="640"/>
      <c r="C3" s="640"/>
      <c r="D3" s="640"/>
      <c r="E3" s="640"/>
      <c r="F3" s="640"/>
    </row>
    <row r="4" spans="1:6">
      <c r="A4" s="73"/>
    </row>
    <row r="5" spans="1:6" ht="12" customHeight="1">
      <c r="A5" s="103"/>
      <c r="B5" s="75"/>
      <c r="C5" s="76"/>
      <c r="D5" s="74" t="s">
        <v>54</v>
      </c>
      <c r="E5" s="645" t="s">
        <v>13</v>
      </c>
      <c r="F5" s="646"/>
    </row>
    <row r="6" spans="1:6" ht="12" customHeight="1">
      <c r="A6" s="101" t="s">
        <v>11</v>
      </c>
      <c r="B6" s="645" t="s">
        <v>119</v>
      </c>
      <c r="C6" s="646"/>
      <c r="D6" s="74" t="s">
        <v>15</v>
      </c>
      <c r="E6" s="645" t="s">
        <v>15</v>
      </c>
      <c r="F6" s="646"/>
    </row>
    <row r="7" spans="1:6" ht="12" customHeight="1">
      <c r="A7" s="104" t="s">
        <v>232</v>
      </c>
      <c r="B7" s="641" t="s">
        <v>350</v>
      </c>
      <c r="C7" s="642"/>
      <c r="D7" s="81" t="s">
        <v>55</v>
      </c>
      <c r="E7" s="641" t="s">
        <v>19</v>
      </c>
      <c r="F7" s="642"/>
    </row>
    <row r="8" spans="1:6" ht="12" customHeight="1">
      <c r="A8" s="105"/>
      <c r="B8" s="75"/>
      <c r="C8" s="76"/>
      <c r="D8" s="81" t="s">
        <v>20</v>
      </c>
      <c r="E8" s="641" t="s">
        <v>20</v>
      </c>
      <c r="F8" s="642"/>
    </row>
    <row r="9" spans="1:6" ht="17.25" customHeight="1" thickBot="1">
      <c r="A9" s="491" t="s">
        <v>568</v>
      </c>
      <c r="B9" s="83">
        <v>2024</v>
      </c>
      <c r="C9" s="83">
        <v>2025</v>
      </c>
      <c r="D9" s="83" t="s">
        <v>564</v>
      </c>
      <c r="E9" s="83">
        <v>2024</v>
      </c>
      <c r="F9" s="83">
        <v>2025</v>
      </c>
    </row>
    <row r="10" spans="1:6" ht="15.75" thickBot="1">
      <c r="A10" s="637" t="s">
        <v>481</v>
      </c>
      <c r="B10" s="637"/>
      <c r="C10" s="637"/>
      <c r="D10" s="637"/>
      <c r="E10" s="637"/>
      <c r="F10" s="637"/>
    </row>
    <row r="11" spans="1:6" ht="12.75">
      <c r="A11" s="337" t="s">
        <v>25</v>
      </c>
      <c r="B11" s="161">
        <v>508959.09369999997</v>
      </c>
      <c r="C11" s="161">
        <v>460219.32896000007</v>
      </c>
      <c r="D11" s="172">
        <v>-9.576361900850328</v>
      </c>
      <c r="E11" s="275">
        <v>7.9212348933665657</v>
      </c>
      <c r="F11" s="275">
        <v>6.638449019857422</v>
      </c>
    </row>
    <row r="12" spans="1:6" ht="12.75">
      <c r="A12" s="338" t="s">
        <v>26</v>
      </c>
      <c r="B12" s="149"/>
      <c r="C12" s="149"/>
      <c r="D12" s="167"/>
      <c r="E12" s="179"/>
      <c r="F12" s="179"/>
    </row>
    <row r="13" spans="1:6" ht="12.75">
      <c r="A13" s="339" t="s">
        <v>27</v>
      </c>
      <c r="B13" s="180">
        <v>4069597.2401900003</v>
      </c>
      <c r="C13" s="180">
        <v>4649816.5674000001</v>
      </c>
      <c r="D13" s="181">
        <v>14.257414013356051</v>
      </c>
      <c r="E13" s="182">
        <v>63.337576752175259</v>
      </c>
      <c r="F13" s="182">
        <v>67.071433753396704</v>
      </c>
    </row>
    <row r="14" spans="1:6" ht="12.75">
      <c r="A14" s="340" t="s">
        <v>28</v>
      </c>
      <c r="B14" s="183"/>
      <c r="C14" s="183"/>
      <c r="D14" s="184"/>
      <c r="E14" s="185"/>
      <c r="F14" s="185"/>
    </row>
    <row r="15" spans="1:6" ht="12.75">
      <c r="A15" s="339" t="s">
        <v>343</v>
      </c>
      <c r="B15" s="180">
        <v>582563.04869999993</v>
      </c>
      <c r="C15" s="180">
        <v>624994.92354999995</v>
      </c>
      <c r="D15" s="181">
        <v>7.2836536654165673</v>
      </c>
      <c r="E15" s="182">
        <v>9.0667772834185349</v>
      </c>
      <c r="F15" s="182">
        <v>9.0152600653089277</v>
      </c>
    </row>
    <row r="16" spans="1:6" ht="12.75">
      <c r="A16" s="340" t="s">
        <v>29</v>
      </c>
      <c r="B16" s="183"/>
      <c r="C16" s="183"/>
      <c r="D16" s="184"/>
      <c r="E16" s="185"/>
      <c r="F16" s="185"/>
    </row>
    <row r="17" spans="1:6" ht="12.75">
      <c r="A17" s="339" t="s">
        <v>221</v>
      </c>
      <c r="B17" s="180">
        <v>25500.916709999998</v>
      </c>
      <c r="C17" s="180">
        <v>26537.04077</v>
      </c>
      <c r="D17" s="181">
        <v>4.0630855423079426</v>
      </c>
      <c r="E17" s="182">
        <v>0.39688602435140363</v>
      </c>
      <c r="F17" s="182">
        <v>0.38278442734601931</v>
      </c>
    </row>
    <row r="18" spans="1:6" ht="12.75">
      <c r="A18" s="340" t="s">
        <v>222</v>
      </c>
      <c r="B18" s="315"/>
      <c r="C18" s="315"/>
      <c r="D18" s="184"/>
      <c r="E18" s="185"/>
      <c r="F18" s="185"/>
    </row>
    <row r="19" spans="1:6" ht="12.75">
      <c r="A19" s="339" t="s">
        <v>30</v>
      </c>
      <c r="B19" s="191">
        <v>797758.94305999996</v>
      </c>
      <c r="C19" s="191">
        <v>765034.51646999991</v>
      </c>
      <c r="D19" s="181">
        <v>-4.1020444677783878</v>
      </c>
      <c r="E19" s="182">
        <v>12.415999742381857</v>
      </c>
      <c r="F19" s="182">
        <v>11.035265831824237</v>
      </c>
    </row>
    <row r="20" spans="1:6" ht="12.75">
      <c r="A20" s="340" t="s">
        <v>31</v>
      </c>
      <c r="B20" s="315"/>
      <c r="C20" s="315"/>
      <c r="D20" s="184"/>
      <c r="E20" s="185"/>
      <c r="F20" s="185"/>
    </row>
    <row r="21" spans="1:6" ht="12.75">
      <c r="A21" s="339" t="s">
        <v>32</v>
      </c>
      <c r="B21" s="191">
        <v>326475.53516999999</v>
      </c>
      <c r="C21" s="191">
        <v>253687.94631999999</v>
      </c>
      <c r="D21" s="181">
        <v>-22.294959655123492</v>
      </c>
      <c r="E21" s="182">
        <v>5.0811340892230286</v>
      </c>
      <c r="F21" s="182">
        <v>3.6593302206653271</v>
      </c>
    </row>
    <row r="22" spans="1:6" ht="12.75">
      <c r="A22" s="340" t="s">
        <v>33</v>
      </c>
      <c r="B22" s="183"/>
      <c r="C22" s="183"/>
      <c r="D22" s="184"/>
      <c r="E22" s="185"/>
      <c r="F22" s="185"/>
    </row>
    <row r="23" spans="1:6" ht="12.75">
      <c r="A23" s="339" t="s">
        <v>34</v>
      </c>
      <c r="B23" s="180">
        <v>114394.57501999999</v>
      </c>
      <c r="C23" s="180">
        <v>152343.00072000001</v>
      </c>
      <c r="D23" s="181">
        <v>33.173273901638581</v>
      </c>
      <c r="E23" s="182">
        <v>1.7803912150833494</v>
      </c>
      <c r="F23" s="182">
        <v>2.1974766816013531</v>
      </c>
    </row>
    <row r="24" spans="1:6" ht="12.75">
      <c r="A24" s="263" t="s">
        <v>542</v>
      </c>
      <c r="B24" s="183"/>
      <c r="C24" s="183"/>
      <c r="D24" s="184"/>
      <c r="E24" s="184"/>
      <c r="F24" s="185"/>
    </row>
    <row r="25" spans="1:6" ht="14.25">
      <c r="A25" s="408" t="s">
        <v>10</v>
      </c>
      <c r="B25" s="380">
        <v>6425249.35255</v>
      </c>
      <c r="C25" s="380">
        <v>6932633.324190001</v>
      </c>
      <c r="D25" s="381">
        <v>7.896720326326867</v>
      </c>
      <c r="E25" s="382">
        <v>100</v>
      </c>
      <c r="F25" s="382">
        <v>100</v>
      </c>
    </row>
    <row r="26" spans="1:6">
      <c r="A26" s="91"/>
      <c r="B26" s="281"/>
      <c r="C26" s="281"/>
      <c r="D26" s="91"/>
      <c r="E26" s="91"/>
      <c r="F26" s="91"/>
    </row>
    <row r="27" spans="1:6" ht="15">
      <c r="A27" s="658" t="s">
        <v>217</v>
      </c>
      <c r="B27" s="659"/>
      <c r="C27" s="659"/>
      <c r="D27" s="659"/>
      <c r="E27" s="659"/>
      <c r="F27" s="659"/>
    </row>
    <row r="28" spans="1:6" ht="15">
      <c r="A28" s="176"/>
      <c r="B28" s="177"/>
      <c r="C28" s="177"/>
      <c r="D28" s="178"/>
      <c r="E28" s="178"/>
      <c r="F28" s="178"/>
    </row>
    <row r="29" spans="1:6" ht="14.25">
      <c r="A29" s="127">
        <v>2024</v>
      </c>
      <c r="B29" s="127"/>
      <c r="C29" s="127">
        <v>2025</v>
      </c>
      <c r="D29" s="127"/>
      <c r="F29" s="126"/>
    </row>
    <row r="30" spans="1:6" ht="15">
      <c r="A30" s="298"/>
      <c r="B30" s="177"/>
      <c r="C30" s="177"/>
      <c r="D30" s="178"/>
      <c r="E30" s="178"/>
      <c r="F30" s="178"/>
    </row>
    <row r="31" spans="1:6" ht="15">
      <c r="A31" s="91"/>
      <c r="B31" s="177"/>
      <c r="C31" s="177"/>
      <c r="D31" s="178"/>
      <c r="E31" s="178"/>
      <c r="F31" s="178"/>
    </row>
    <row r="32" spans="1:6" ht="15">
      <c r="A32" s="176"/>
      <c r="B32" s="177"/>
      <c r="C32" s="177"/>
      <c r="D32" s="178"/>
      <c r="E32" s="178"/>
      <c r="F32" s="178"/>
    </row>
    <row r="33" spans="1:6" ht="15">
      <c r="A33" s="91"/>
      <c r="B33" s="177"/>
      <c r="C33" s="177"/>
      <c r="D33" s="178"/>
      <c r="E33" s="178"/>
      <c r="F33" s="178"/>
    </row>
    <row r="34" spans="1:6" ht="15">
      <c r="A34" s="176"/>
      <c r="B34" s="177"/>
      <c r="C34" s="177"/>
      <c r="D34" s="178"/>
      <c r="E34" s="178"/>
      <c r="F34" s="178"/>
    </row>
    <row r="35" spans="1:6" ht="15">
      <c r="A35" s="91"/>
      <c r="B35" s="177"/>
      <c r="C35" s="177"/>
      <c r="D35" s="178"/>
      <c r="E35" s="178"/>
      <c r="F35" s="178"/>
    </row>
    <row r="36" spans="1:6" ht="15">
      <c r="A36" s="176"/>
      <c r="B36" s="177"/>
      <c r="C36" s="177"/>
      <c r="D36" s="178"/>
      <c r="E36" s="178"/>
      <c r="F36" s="178"/>
    </row>
    <row r="37" spans="1:6" ht="15">
      <c r="A37" s="91"/>
      <c r="B37" s="177"/>
      <c r="C37" s="177"/>
      <c r="D37" s="178"/>
      <c r="E37" s="178"/>
      <c r="F37" s="178"/>
    </row>
    <row r="38" spans="1:6" ht="15">
      <c r="A38" s="176"/>
      <c r="B38" s="177"/>
      <c r="C38" s="177"/>
      <c r="D38" s="178"/>
      <c r="E38" s="178"/>
      <c r="F38" s="178"/>
    </row>
    <row r="39" spans="1:6" ht="15">
      <c r="A39" s="91"/>
      <c r="B39" s="177"/>
      <c r="C39" s="177"/>
      <c r="D39" s="178"/>
      <c r="E39" s="178"/>
      <c r="F39" s="178"/>
    </row>
    <row r="40" spans="1:6" ht="15">
      <c r="A40" s="263"/>
      <c r="B40" s="177"/>
      <c r="C40" s="177"/>
      <c r="D40" s="178"/>
      <c r="E40" s="178"/>
      <c r="F40" s="178"/>
    </row>
    <row r="41" spans="1:6">
      <c r="A41" s="91"/>
      <c r="B41" s="91"/>
      <c r="C41" s="91"/>
      <c r="D41" s="91"/>
      <c r="E41" s="91"/>
      <c r="F41" s="91"/>
    </row>
    <row r="42" spans="1:6" ht="14.25">
      <c r="A42" s="93"/>
      <c r="B42" s="94"/>
      <c r="C42" s="94"/>
      <c r="D42" s="95"/>
      <c r="E42" s="96"/>
      <c r="F42" s="96"/>
    </row>
    <row r="43" spans="1:6">
      <c r="A43" s="141"/>
      <c r="B43" s="141"/>
      <c r="C43" s="141"/>
      <c r="D43" s="141"/>
      <c r="E43" s="141"/>
      <c r="F43" s="141"/>
    </row>
    <row r="44" spans="1:6">
      <c r="A44" s="141"/>
      <c r="B44" s="141"/>
      <c r="C44" s="141"/>
      <c r="D44" s="141"/>
      <c r="E44" s="141"/>
      <c r="F44" s="141"/>
    </row>
  </sheetData>
  <sheetProtection formatCells="0" formatColumns="0" formatRows="0" insertColumns="0" insertRows="0" insertHyperlinks="0" deleteColumns="0" deleteRows="0" sort="0" autoFilter="0" pivotTables="0"/>
  <mergeCells count="10">
    <mergeCell ref="A2:F2"/>
    <mergeCell ref="A3:F3"/>
    <mergeCell ref="E5:F5"/>
    <mergeCell ref="A10:F10"/>
    <mergeCell ref="A27:F27"/>
    <mergeCell ref="E8:F8"/>
    <mergeCell ref="B6:C6"/>
    <mergeCell ref="B7:C7"/>
    <mergeCell ref="E7:F7"/>
    <mergeCell ref="E6:F6"/>
  </mergeCells>
  <phoneticPr fontId="5" type="noConversion"/>
  <printOptions horizontalCentered="1"/>
  <pageMargins left="0.7" right="0.7" top="0.75" bottom="0.75" header="0.3" footer="0.3"/>
  <pageSetup paperSize="9" scale="81"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3:F40"/>
  <sheetViews>
    <sheetView topLeftCell="A11" zoomScaleNormal="100" workbookViewId="0">
      <selection activeCell="A10" sqref="A10"/>
    </sheetView>
  </sheetViews>
  <sheetFormatPr defaultRowHeight="12.75"/>
  <cols>
    <col min="1" max="1" width="37" style="143" customWidth="1"/>
    <col min="2" max="2" width="12.140625" style="143" customWidth="1"/>
    <col min="3" max="3" width="11.28515625" style="143" customWidth="1"/>
    <col min="4" max="4" width="9.5703125" style="143" customWidth="1"/>
    <col min="5" max="5" width="8.140625" style="143" customWidth="1"/>
    <col min="6" max="6" width="8.28515625" style="143" customWidth="1"/>
    <col min="7" max="16384" width="9.140625" style="143"/>
  </cols>
  <sheetData>
    <row r="3" spans="1:6" ht="15.75" customHeight="1">
      <c r="A3" s="643" t="s">
        <v>63</v>
      </c>
      <c r="B3" s="643"/>
      <c r="C3" s="643"/>
      <c r="D3" s="643"/>
      <c r="E3" s="643"/>
      <c r="F3" s="643"/>
    </row>
    <row r="4" spans="1:6" ht="15.75">
      <c r="A4" s="640" t="s">
        <v>148</v>
      </c>
      <c r="B4" s="640"/>
      <c r="C4" s="640"/>
      <c r="D4" s="640"/>
      <c r="E4" s="640"/>
      <c r="F4" s="640"/>
    </row>
    <row r="6" spans="1:6">
      <c r="A6" s="103"/>
      <c r="B6" s="311"/>
      <c r="C6" s="76"/>
      <c r="D6" s="74" t="s">
        <v>54</v>
      </c>
      <c r="E6" s="645" t="s">
        <v>13</v>
      </c>
      <c r="F6" s="646"/>
    </row>
    <row r="7" spans="1:6" ht="14.25">
      <c r="A7" s="101" t="s">
        <v>11</v>
      </c>
      <c r="B7" s="645" t="s">
        <v>119</v>
      </c>
      <c r="C7" s="646"/>
      <c r="D7" s="74" t="s">
        <v>15</v>
      </c>
      <c r="E7" s="645" t="s">
        <v>15</v>
      </c>
      <c r="F7" s="646"/>
    </row>
    <row r="8" spans="1:6" ht="15">
      <c r="A8" s="104" t="s">
        <v>232</v>
      </c>
      <c r="B8" s="641" t="s">
        <v>350</v>
      </c>
      <c r="C8" s="642"/>
      <c r="D8" s="81" t="s">
        <v>55</v>
      </c>
      <c r="E8" s="641" t="s">
        <v>19</v>
      </c>
      <c r="F8" s="642"/>
    </row>
    <row r="9" spans="1:6">
      <c r="A9" s="105"/>
      <c r="B9" s="490"/>
      <c r="C9" s="76"/>
      <c r="D9" s="81" t="s">
        <v>20</v>
      </c>
      <c r="E9" s="641" t="s">
        <v>20</v>
      </c>
      <c r="F9" s="642"/>
    </row>
    <row r="10" spans="1:6" ht="15.75" customHeight="1" thickBot="1">
      <c r="A10" s="491" t="s">
        <v>568</v>
      </c>
      <c r="B10" s="83">
        <v>2024</v>
      </c>
      <c r="C10" s="83">
        <v>2025</v>
      </c>
      <c r="D10" s="83" t="s">
        <v>564</v>
      </c>
      <c r="E10" s="83">
        <v>2024</v>
      </c>
      <c r="F10" s="83">
        <v>2025</v>
      </c>
    </row>
    <row r="11" spans="1:6" ht="15.75" thickBot="1">
      <c r="A11" s="637" t="s">
        <v>486</v>
      </c>
      <c r="B11" s="637"/>
      <c r="C11" s="637"/>
      <c r="D11" s="637"/>
      <c r="E11" s="637"/>
      <c r="F11" s="637"/>
    </row>
    <row r="12" spans="1:6" ht="12" customHeight="1">
      <c r="A12" s="337" t="s">
        <v>25</v>
      </c>
      <c r="B12" s="171">
        <v>220905.34323999999</v>
      </c>
      <c r="C12" s="171">
        <v>241037.08070000002</v>
      </c>
      <c r="D12" s="275">
        <v>9.1132867882367741</v>
      </c>
      <c r="E12" s="276">
        <v>8.8627240469998014</v>
      </c>
      <c r="F12" s="275">
        <v>10.033531951527827</v>
      </c>
    </row>
    <row r="13" spans="1:6" ht="12" customHeight="1">
      <c r="A13" s="338" t="s">
        <v>26</v>
      </c>
      <c r="B13" s="368"/>
      <c r="C13" s="368"/>
      <c r="D13" s="179"/>
      <c r="E13" s="277"/>
      <c r="F13" s="179"/>
    </row>
    <row r="14" spans="1:6" ht="12" customHeight="1">
      <c r="A14" s="339" t="s">
        <v>27</v>
      </c>
      <c r="B14" s="191">
        <v>1693999.1547100001</v>
      </c>
      <c r="C14" s="191">
        <v>1651156.8148699999</v>
      </c>
      <c r="D14" s="182">
        <v>-2.5290650069618614</v>
      </c>
      <c r="E14" s="278">
        <v>67.963258940887073</v>
      </c>
      <c r="F14" s="182">
        <v>68.731892250224462</v>
      </c>
    </row>
    <row r="15" spans="1:6" ht="12" customHeight="1">
      <c r="A15" s="340" t="s">
        <v>28</v>
      </c>
      <c r="B15" s="315"/>
      <c r="C15" s="315"/>
      <c r="D15" s="185"/>
      <c r="E15" s="279"/>
      <c r="F15" s="185"/>
    </row>
    <row r="16" spans="1:6" ht="12" customHeight="1">
      <c r="A16" s="339" t="s">
        <v>343</v>
      </c>
      <c r="B16" s="191">
        <v>280854.45222000004</v>
      </c>
      <c r="C16" s="191">
        <v>340352.23152000003</v>
      </c>
      <c r="D16" s="182">
        <v>21.184559770978439</v>
      </c>
      <c r="E16" s="278">
        <v>11.267882754166157</v>
      </c>
      <c r="F16" s="182">
        <v>14.167674864847948</v>
      </c>
    </row>
    <row r="17" spans="1:6" ht="12" customHeight="1">
      <c r="A17" s="340" t="s">
        <v>29</v>
      </c>
      <c r="B17" s="315"/>
      <c r="C17" s="315"/>
      <c r="D17" s="185"/>
      <c r="E17" s="279"/>
      <c r="F17" s="185"/>
    </row>
    <row r="18" spans="1:6" ht="12" customHeight="1">
      <c r="A18" s="339" t="s">
        <v>221</v>
      </c>
      <c r="B18" s="191">
        <v>394.77733999999998</v>
      </c>
      <c r="C18" s="191">
        <v>1550.8376000000001</v>
      </c>
      <c r="D18" s="191">
        <v>292.83855552600869</v>
      </c>
      <c r="E18" s="191">
        <v>1.5838469876336966E-2</v>
      </c>
      <c r="F18" s="191">
        <v>6.4555953656763365E-2</v>
      </c>
    </row>
    <row r="19" spans="1:6" ht="13.5" customHeight="1">
      <c r="A19" s="340" t="s">
        <v>222</v>
      </c>
      <c r="B19" s="315"/>
      <c r="C19" s="315"/>
      <c r="D19" s="185"/>
      <c r="E19" s="279"/>
      <c r="F19" s="185"/>
    </row>
    <row r="20" spans="1:6" ht="12.75" customHeight="1">
      <c r="A20" s="339" t="s">
        <v>30</v>
      </c>
      <c r="B20" s="191">
        <v>274986.92578000005</v>
      </c>
      <c r="C20" s="191">
        <v>159891.87077000001</v>
      </c>
      <c r="D20" s="182">
        <v>-41.854737160151544</v>
      </c>
      <c r="E20" s="278">
        <v>11.032477548871066</v>
      </c>
      <c r="F20" s="182">
        <v>6.6557402267789456</v>
      </c>
    </row>
    <row r="21" spans="1:6" ht="15" customHeight="1">
      <c r="A21" s="340" t="s">
        <v>31</v>
      </c>
      <c r="B21" s="315"/>
      <c r="C21" s="315"/>
      <c r="D21" s="185"/>
      <c r="E21" s="279"/>
      <c r="F21" s="185"/>
    </row>
    <row r="22" spans="1:6">
      <c r="A22" s="339" t="s">
        <v>32</v>
      </c>
      <c r="B22" s="191">
        <v>787.08799999999997</v>
      </c>
      <c r="C22" s="191">
        <v>2381.1587799999998</v>
      </c>
      <c r="D22" s="542">
        <v>202.52764366881465</v>
      </c>
      <c r="E22" s="542">
        <v>3.1577976532356972E-2</v>
      </c>
      <c r="F22" s="542">
        <v>9.9119324841669548E-2</v>
      </c>
    </row>
    <row r="23" spans="1:6">
      <c r="A23" s="340" t="s">
        <v>33</v>
      </c>
      <c r="B23" s="315"/>
      <c r="C23" s="315"/>
      <c r="D23" s="185"/>
      <c r="E23" s="279"/>
      <c r="F23" s="185"/>
    </row>
    <row r="24" spans="1:6">
      <c r="A24" s="483" t="s">
        <v>541</v>
      </c>
      <c r="B24" s="191">
        <v>20594.22</v>
      </c>
      <c r="C24" s="191">
        <v>5945.3804899999996</v>
      </c>
      <c r="D24" s="182">
        <v>-71.130829475454775</v>
      </c>
      <c r="E24" s="182">
        <v>0.82624026266719419</v>
      </c>
      <c r="F24" s="182">
        <v>0.24748542812236757</v>
      </c>
    </row>
    <row r="25" spans="1:6">
      <c r="A25" s="341" t="s">
        <v>35</v>
      </c>
      <c r="B25" s="183"/>
      <c r="C25" s="183"/>
      <c r="D25" s="184"/>
      <c r="E25" s="190"/>
      <c r="F25" s="184"/>
    </row>
    <row r="26" spans="1:6" ht="14.25">
      <c r="A26" s="408" t="s">
        <v>10</v>
      </c>
      <c r="B26" s="380">
        <v>2492521.9612900005</v>
      </c>
      <c r="C26" s="380">
        <v>2402315.3747300003</v>
      </c>
      <c r="D26" s="409">
        <v>-3.6190889372671342</v>
      </c>
      <c r="E26" s="382">
        <v>100</v>
      </c>
      <c r="F26" s="382">
        <v>100</v>
      </c>
    </row>
    <row r="27" spans="1:6">
      <c r="B27" s="146"/>
      <c r="C27" s="146"/>
    </row>
    <row r="28" spans="1:6" ht="15.75" customHeight="1">
      <c r="A28" s="124" t="s">
        <v>216</v>
      </c>
      <c r="B28" s="186"/>
    </row>
    <row r="29" spans="1:6" s="72" customFormat="1" ht="14.25">
      <c r="A29" s="127">
        <v>2024</v>
      </c>
      <c r="B29" s="127"/>
      <c r="D29" s="647">
        <v>2025</v>
      </c>
      <c r="E29" s="647"/>
      <c r="F29" s="126"/>
    </row>
    <row r="30" spans="1:6">
      <c r="A30" s="82"/>
    </row>
    <row r="40" spans="1:1">
      <c r="A40" s="263"/>
    </row>
  </sheetData>
  <sheetProtection formatCells="0" formatColumns="0" formatRows="0" insertColumns="0" insertRows="0" insertHyperlinks="0" deleteColumns="0" deleteRows="0" sort="0" autoFilter="0" pivotTables="0"/>
  <mergeCells count="10">
    <mergeCell ref="D29:E29"/>
    <mergeCell ref="A3:F3"/>
    <mergeCell ref="A4:F4"/>
    <mergeCell ref="E9:F9"/>
    <mergeCell ref="A11:F11"/>
    <mergeCell ref="B7:C7"/>
    <mergeCell ref="E6:F6"/>
    <mergeCell ref="E7:F7"/>
    <mergeCell ref="B8:C8"/>
    <mergeCell ref="E8:F8"/>
  </mergeCells>
  <phoneticPr fontId="53" type="noConversion"/>
  <printOptions horizontalCentered="1"/>
  <pageMargins left="0.7" right="0.7" top="0.75" bottom="0.75" header="0.3" footer="0.3"/>
  <pageSetup paperSize="9" scale="81"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ignoredErrors>
    <ignoredError sqref="D27:F27" evalError="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F45"/>
  <sheetViews>
    <sheetView topLeftCell="A11" zoomScaleNormal="100" workbookViewId="0">
      <selection activeCell="K31" sqref="K31"/>
    </sheetView>
  </sheetViews>
  <sheetFormatPr defaultRowHeight="12"/>
  <cols>
    <col min="1" max="1" width="38" style="72" customWidth="1"/>
    <col min="2" max="2" width="11.5703125" style="72" customWidth="1"/>
    <col min="3" max="3" width="11.140625" style="72" customWidth="1"/>
    <col min="4" max="5" width="9.7109375" style="72" customWidth="1"/>
    <col min="6" max="6" width="8.5703125" style="72" customWidth="1"/>
    <col min="7" max="16384" width="9.140625" style="72"/>
  </cols>
  <sheetData>
    <row r="1" spans="1:6" s="88" customFormat="1"/>
    <row r="2" spans="1:6" s="88" customFormat="1"/>
    <row r="3" spans="1:6" s="317" customFormat="1" ht="15.75" customHeight="1">
      <c r="A3" s="643" t="s">
        <v>106</v>
      </c>
      <c r="B3" s="643"/>
      <c r="C3" s="643"/>
      <c r="D3" s="643"/>
      <c r="E3" s="643"/>
      <c r="F3" s="643"/>
    </row>
    <row r="4" spans="1:6" s="317" customFormat="1" ht="15.75" customHeight="1">
      <c r="A4" s="640" t="s">
        <v>203</v>
      </c>
      <c r="B4" s="640"/>
      <c r="C4" s="640"/>
      <c r="D4" s="640"/>
      <c r="E4" s="640"/>
      <c r="F4" s="640"/>
    </row>
    <row r="5" spans="1:6">
      <c r="A5" s="73"/>
    </row>
    <row r="6" spans="1:6" ht="12" customHeight="1">
      <c r="A6" s="103"/>
      <c r="B6" s="102"/>
      <c r="C6" s="151"/>
      <c r="D6" s="103" t="s">
        <v>54</v>
      </c>
      <c r="E6" s="645" t="s">
        <v>13</v>
      </c>
      <c r="F6" s="646"/>
    </row>
    <row r="7" spans="1:6" ht="12.75" customHeight="1">
      <c r="A7" s="101" t="s">
        <v>11</v>
      </c>
      <c r="B7" s="651" t="s">
        <v>49</v>
      </c>
      <c r="C7" s="652"/>
      <c r="D7" s="103" t="s">
        <v>15</v>
      </c>
      <c r="E7" s="645" t="s">
        <v>15</v>
      </c>
      <c r="F7" s="646"/>
    </row>
    <row r="8" spans="1:6" ht="13.5" customHeight="1">
      <c r="A8" s="104" t="s">
        <v>232</v>
      </c>
      <c r="B8" s="653" t="s">
        <v>50</v>
      </c>
      <c r="C8" s="654"/>
      <c r="D8" s="105" t="s">
        <v>55</v>
      </c>
      <c r="E8" s="641" t="s">
        <v>19</v>
      </c>
      <c r="F8" s="642"/>
    </row>
    <row r="9" spans="1:6" ht="12" customHeight="1">
      <c r="A9" s="105"/>
      <c r="B9" s="489"/>
      <c r="C9" s="151"/>
      <c r="D9" s="105" t="s">
        <v>20</v>
      </c>
      <c r="E9" s="641" t="s">
        <v>20</v>
      </c>
      <c r="F9" s="642"/>
    </row>
    <row r="10" spans="1:6" ht="16.5" customHeight="1" thickBot="1">
      <c r="A10" s="491" t="s">
        <v>568</v>
      </c>
      <c r="B10" s="83">
        <v>2024</v>
      </c>
      <c r="C10" s="83">
        <v>2025</v>
      </c>
      <c r="D10" s="83" t="s">
        <v>564</v>
      </c>
      <c r="E10" s="83">
        <v>2024</v>
      </c>
      <c r="F10" s="83">
        <v>2025</v>
      </c>
    </row>
    <row r="11" spans="1:6" ht="15.75" thickBot="1">
      <c r="A11" s="637" t="s">
        <v>490</v>
      </c>
      <c r="B11" s="637" t="s">
        <v>23</v>
      </c>
      <c r="C11" s="637"/>
      <c r="D11" s="637"/>
      <c r="E11" s="637"/>
      <c r="F11" s="637"/>
    </row>
    <row r="12" spans="1:6" ht="12.75">
      <c r="A12" s="173" t="s">
        <v>25</v>
      </c>
      <c r="B12" s="171">
        <v>45223</v>
      </c>
      <c r="C12" s="171">
        <v>45621</v>
      </c>
      <c r="D12" s="172">
        <v>0.88008314353316131</v>
      </c>
      <c r="E12" s="172">
        <v>11.907620687657657</v>
      </c>
      <c r="F12" s="187">
        <v>10.871538972969494</v>
      </c>
    </row>
    <row r="13" spans="1:6" ht="12.75">
      <c r="A13" s="91" t="s">
        <v>26</v>
      </c>
      <c r="B13" s="149"/>
      <c r="C13" s="149"/>
      <c r="D13" s="167"/>
      <c r="E13" s="167"/>
      <c r="F13" s="188"/>
    </row>
    <row r="14" spans="1:6" ht="12.75">
      <c r="A14" s="174" t="s">
        <v>27</v>
      </c>
      <c r="B14" s="180">
        <v>287008</v>
      </c>
      <c r="C14" s="180">
        <v>321139</v>
      </c>
      <c r="D14" s="181">
        <v>11.892003010369056</v>
      </c>
      <c r="E14" s="181">
        <v>75.571775386932501</v>
      </c>
      <c r="F14" s="189">
        <v>76.527808558349236</v>
      </c>
    </row>
    <row r="15" spans="1:6" ht="12.75">
      <c r="A15" s="175" t="s">
        <v>28</v>
      </c>
      <c r="B15" s="183"/>
      <c r="C15" s="183"/>
      <c r="D15" s="184"/>
      <c r="E15" s="184"/>
      <c r="F15" s="190"/>
    </row>
    <row r="16" spans="1:6" ht="12.75">
      <c r="A16" s="174" t="s">
        <v>343</v>
      </c>
      <c r="B16" s="180">
        <v>14951</v>
      </c>
      <c r="C16" s="180">
        <v>16517</v>
      </c>
      <c r="D16" s="181">
        <v>10.474215771520301</v>
      </c>
      <c r="E16" s="181">
        <v>3.9367321252718663</v>
      </c>
      <c r="F16" s="189">
        <v>3.9360208942490775</v>
      </c>
    </row>
    <row r="17" spans="1:6" ht="12.75">
      <c r="A17" s="175" t="s">
        <v>29</v>
      </c>
      <c r="B17" s="183"/>
      <c r="C17" s="183"/>
      <c r="D17" s="184"/>
      <c r="E17" s="184"/>
      <c r="F17" s="190"/>
    </row>
    <row r="18" spans="1:6" ht="12.75">
      <c r="A18" s="174" t="s">
        <v>221</v>
      </c>
      <c r="B18" s="180">
        <v>825</v>
      </c>
      <c r="C18" s="180">
        <v>884</v>
      </c>
      <c r="D18" s="181">
        <v>7.1515151515151532</v>
      </c>
      <c r="E18" s="181">
        <v>0.21722988451269412</v>
      </c>
      <c r="F18" s="189">
        <v>0.21065825940038652</v>
      </c>
    </row>
    <row r="19" spans="1:6" ht="12" customHeight="1">
      <c r="A19" s="175" t="s">
        <v>222</v>
      </c>
      <c r="B19" s="183"/>
      <c r="C19" s="183"/>
      <c r="D19" s="184"/>
      <c r="E19" s="184"/>
      <c r="F19" s="190"/>
    </row>
    <row r="20" spans="1:6" ht="12.75">
      <c r="A20" s="174" t="s">
        <v>30</v>
      </c>
      <c r="B20" s="191">
        <v>18546</v>
      </c>
      <c r="C20" s="180">
        <v>20341</v>
      </c>
      <c r="D20" s="181">
        <v>9.6786369028361907</v>
      </c>
      <c r="E20" s="181">
        <v>4.883327803845364</v>
      </c>
      <c r="F20" s="189">
        <v>4.8472846769946409</v>
      </c>
    </row>
    <row r="21" spans="1:6" ht="12" customHeight="1">
      <c r="A21" s="175" t="s">
        <v>31</v>
      </c>
      <c r="B21" s="183"/>
      <c r="C21" s="183"/>
      <c r="D21" s="184"/>
      <c r="E21" s="184"/>
      <c r="F21" s="190"/>
    </row>
    <row r="22" spans="1:6" ht="12.75">
      <c r="A22" s="174" t="s">
        <v>32</v>
      </c>
      <c r="B22" s="180">
        <v>5075</v>
      </c>
      <c r="C22" s="180">
        <v>5719</v>
      </c>
      <c r="D22" s="181">
        <v>12.689655172413783</v>
      </c>
      <c r="E22" s="181">
        <v>1.3362929259417244</v>
      </c>
      <c r="F22" s="189">
        <v>1.3628445537452607</v>
      </c>
    </row>
    <row r="23" spans="1:6" ht="12.75">
      <c r="A23" s="175" t="s">
        <v>33</v>
      </c>
      <c r="B23" s="183"/>
      <c r="C23" s="183"/>
      <c r="D23" s="184"/>
      <c r="E23" s="184"/>
      <c r="F23" s="190"/>
    </row>
    <row r="24" spans="1:6" ht="12.75">
      <c r="A24" s="483" t="s">
        <v>541</v>
      </c>
      <c r="B24" s="180">
        <v>8154</v>
      </c>
      <c r="C24" s="180">
        <v>9416</v>
      </c>
      <c r="D24" s="181">
        <v>15.477066470443956</v>
      </c>
      <c r="E24" s="181">
        <v>2.1470211858381916</v>
      </c>
      <c r="F24" s="189">
        <v>2.2438440842918999</v>
      </c>
    </row>
    <row r="25" spans="1:6" ht="12.75">
      <c r="A25" s="175" t="s">
        <v>35</v>
      </c>
      <c r="B25" s="183"/>
      <c r="C25" s="183"/>
      <c r="D25" s="184"/>
      <c r="E25" s="184"/>
      <c r="F25" s="190"/>
    </row>
    <row r="26" spans="1:6" ht="14.25">
      <c r="A26" s="410" t="s">
        <v>10</v>
      </c>
      <c r="B26" s="411">
        <v>379782</v>
      </c>
      <c r="C26" s="411">
        <v>419637</v>
      </c>
      <c r="D26" s="412">
        <v>10.494178239095064</v>
      </c>
      <c r="E26" s="382">
        <v>100</v>
      </c>
      <c r="F26" s="382">
        <v>100</v>
      </c>
    </row>
    <row r="27" spans="1:6" ht="12.75" thickBot="1">
      <c r="A27" s="91"/>
      <c r="B27" s="286"/>
      <c r="C27" s="286"/>
      <c r="D27" s="91"/>
      <c r="E27" s="91"/>
      <c r="F27" s="91"/>
    </row>
    <row r="28" spans="1:6" ht="15.75" thickBot="1">
      <c r="A28" s="637" t="s">
        <v>491</v>
      </c>
      <c r="B28" s="637"/>
      <c r="C28" s="637"/>
      <c r="D28" s="637"/>
      <c r="E28" s="637"/>
      <c r="F28" s="637"/>
    </row>
    <row r="29" spans="1:6" ht="12.75">
      <c r="A29" s="173" t="s">
        <v>25</v>
      </c>
      <c r="B29" s="161">
        <v>11022</v>
      </c>
      <c r="C29" s="470">
        <v>11077</v>
      </c>
      <c r="D29" s="172">
        <v>0.49900199600798611</v>
      </c>
      <c r="E29" s="172">
        <v>48.912754060530759</v>
      </c>
      <c r="F29" s="172">
        <v>46.138787070976342</v>
      </c>
    </row>
    <row r="30" spans="1:6" ht="12.75">
      <c r="A30" s="91" t="s">
        <v>26</v>
      </c>
      <c r="B30" s="149"/>
      <c r="C30" s="149"/>
      <c r="D30" s="167"/>
      <c r="E30" s="167"/>
      <c r="F30" s="167"/>
    </row>
    <row r="31" spans="1:6" ht="12.75">
      <c r="A31" s="174" t="s">
        <v>27</v>
      </c>
      <c r="B31" s="180">
        <v>8851</v>
      </c>
      <c r="C31" s="180">
        <v>9905</v>
      </c>
      <c r="D31" s="181">
        <v>11.908258953790529</v>
      </c>
      <c r="E31" s="181">
        <v>39.278423715274698</v>
      </c>
      <c r="F31" s="181">
        <v>41.257080973008996</v>
      </c>
    </row>
    <row r="32" spans="1:6" ht="12.75">
      <c r="A32" s="175" t="s">
        <v>28</v>
      </c>
      <c r="B32" s="183"/>
      <c r="C32" s="183"/>
      <c r="D32" s="184"/>
      <c r="E32" s="184"/>
      <c r="F32" s="184"/>
    </row>
    <row r="33" spans="1:6" ht="12.75">
      <c r="A33" s="174" t="s">
        <v>343</v>
      </c>
      <c r="B33" s="180">
        <v>2538</v>
      </c>
      <c r="C33" s="445">
        <v>2904</v>
      </c>
      <c r="D33" s="181">
        <v>14.420803782505921</v>
      </c>
      <c r="E33" s="181">
        <v>11.262980385195705</v>
      </c>
      <c r="F33" s="181">
        <v>12.095968010663112</v>
      </c>
    </row>
    <row r="34" spans="1:6" ht="12.75">
      <c r="A34" s="175" t="s">
        <v>29</v>
      </c>
      <c r="B34" s="183"/>
      <c r="C34" s="183"/>
      <c r="D34" s="183"/>
      <c r="E34" s="184"/>
      <c r="F34" s="184"/>
    </row>
    <row r="35" spans="1:6" ht="12.75">
      <c r="A35" s="174" t="s">
        <v>221</v>
      </c>
      <c r="B35" s="336">
        <v>3</v>
      </c>
      <c r="C35" s="336">
        <v>6</v>
      </c>
      <c r="D35" s="336">
        <v>100</v>
      </c>
      <c r="E35" s="336">
        <v>1.3313215585337714E-2</v>
      </c>
      <c r="F35" s="336">
        <v>2.4991669443518827E-2</v>
      </c>
    </row>
    <row r="36" spans="1:6" ht="12.75">
      <c r="A36" s="175" t="s">
        <v>222</v>
      </c>
      <c r="B36" s="183"/>
      <c r="C36" s="183"/>
      <c r="D36" s="183"/>
      <c r="E36" s="184"/>
      <c r="F36" s="184"/>
    </row>
    <row r="37" spans="1:6" ht="12.75">
      <c r="A37" s="174" t="s">
        <v>30</v>
      </c>
      <c r="B37" s="180">
        <v>97</v>
      </c>
      <c r="C37" s="180">
        <v>98</v>
      </c>
      <c r="D37" s="181">
        <v>1.0309278350515427</v>
      </c>
      <c r="E37" s="181">
        <v>0.43046063725925271</v>
      </c>
      <c r="F37" s="181">
        <v>0.40819726757747415</v>
      </c>
    </row>
    <row r="38" spans="1:6" ht="12.75">
      <c r="A38" s="175" t="s">
        <v>31</v>
      </c>
      <c r="B38" s="183"/>
      <c r="C38" s="183"/>
      <c r="D38" s="184"/>
      <c r="E38" s="184"/>
      <c r="F38" s="184"/>
    </row>
    <row r="39" spans="1:6" ht="12.75">
      <c r="A39" s="174" t="s">
        <v>32</v>
      </c>
      <c r="B39" s="180">
        <v>3</v>
      </c>
      <c r="C39" s="180">
        <v>4</v>
      </c>
      <c r="D39" s="543">
        <v>33.333333333333329</v>
      </c>
      <c r="E39" s="543">
        <v>1.3313215585337714E-2</v>
      </c>
      <c r="F39" s="543">
        <v>1.6661112962345886E-2</v>
      </c>
    </row>
    <row r="40" spans="1:6" ht="12.75">
      <c r="A40" s="175" t="s">
        <v>33</v>
      </c>
      <c r="B40" s="183"/>
      <c r="C40" s="183"/>
      <c r="D40" s="184"/>
      <c r="E40" s="184"/>
      <c r="F40" s="184"/>
    </row>
    <row r="41" spans="1:6" ht="12.75">
      <c r="A41" s="174" t="s">
        <v>34</v>
      </c>
      <c r="B41" s="180">
        <v>20</v>
      </c>
      <c r="C41" s="180">
        <v>14</v>
      </c>
      <c r="D41" s="181">
        <v>-30.000000000000004</v>
      </c>
      <c r="E41" s="181">
        <v>8.875477056891809E-2</v>
      </c>
      <c r="F41" s="189">
        <v>5.8313895368210591E-2</v>
      </c>
    </row>
    <row r="42" spans="1:6" ht="12.75">
      <c r="A42" s="175" t="s">
        <v>35</v>
      </c>
      <c r="B42" s="183"/>
      <c r="C42" s="183"/>
      <c r="D42" s="184"/>
      <c r="E42" s="184"/>
      <c r="F42" s="190"/>
    </row>
    <row r="43" spans="1:6" ht="14.25">
      <c r="A43" s="408" t="s">
        <v>10</v>
      </c>
      <c r="B43" s="411">
        <v>22534</v>
      </c>
      <c r="C43" s="411">
        <v>24008</v>
      </c>
      <c r="D43" s="412">
        <v>6.5412265909292611</v>
      </c>
      <c r="E43" s="382">
        <v>100</v>
      </c>
      <c r="F43" s="382">
        <v>100</v>
      </c>
    </row>
    <row r="44" spans="1:6">
      <c r="A44" s="141"/>
      <c r="B44" s="141"/>
      <c r="C44" s="305"/>
      <c r="D44" s="141"/>
      <c r="E44" s="141"/>
      <c r="F44" s="141"/>
    </row>
    <row r="45" spans="1:6">
      <c r="A45" s="141"/>
      <c r="B45" s="192"/>
      <c r="C45" s="192"/>
      <c r="D45" s="141"/>
      <c r="E45" s="141"/>
      <c r="F45" s="141"/>
    </row>
  </sheetData>
  <sheetProtection formatCells="0" formatColumns="0" formatRows="0" insertColumns="0" insertRows="0" insertHyperlinks="0" deleteColumns="0" deleteRows="0" sort="0" autoFilter="0" pivotTables="0"/>
  <mergeCells count="10">
    <mergeCell ref="A3:F3"/>
    <mergeCell ref="A4:F4"/>
    <mergeCell ref="B8:C8"/>
    <mergeCell ref="E8:F8"/>
    <mergeCell ref="E7:F7"/>
    <mergeCell ref="A28:F28"/>
    <mergeCell ref="B7:C7"/>
    <mergeCell ref="E6:F6"/>
    <mergeCell ref="E9:F9"/>
    <mergeCell ref="A11:F11"/>
  </mergeCells>
  <phoneticPr fontId="5" type="noConversion"/>
  <printOptions horizontalCentered="1"/>
  <pageMargins left="0.7" right="0.7" top="0.75" bottom="0.75" header="0.3" footer="0.3"/>
  <pageSetup paperSize="9" scale="81" fitToWidth="0" fitToHeight="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H55"/>
  <sheetViews>
    <sheetView topLeftCell="A10" zoomScaleNormal="100" workbookViewId="0">
      <selection activeCell="I29" sqref="I29"/>
    </sheetView>
  </sheetViews>
  <sheetFormatPr defaultRowHeight="12"/>
  <cols>
    <col min="1" max="1" width="37.85546875" style="72" customWidth="1"/>
    <col min="2" max="2" width="8.7109375" style="72" customWidth="1"/>
    <col min="3" max="3" width="15" style="72" customWidth="1"/>
    <col min="4" max="4" width="12" style="72" customWidth="1"/>
    <col min="5" max="5" width="15.5703125" style="72" customWidth="1"/>
    <col min="6" max="6" width="14" style="72" customWidth="1"/>
    <col min="7" max="7" width="8.5703125" style="72" customWidth="1"/>
    <col min="8" max="8" width="11.140625" style="72" customWidth="1"/>
    <col min="9" max="16384" width="9.140625" style="72"/>
  </cols>
  <sheetData>
    <row r="1" spans="1:8" s="88" customFormat="1"/>
    <row r="2" spans="1:8" s="317" customFormat="1" ht="15.75" customHeight="1">
      <c r="A2" s="643" t="s">
        <v>236</v>
      </c>
      <c r="B2" s="643"/>
      <c r="C2" s="643"/>
      <c r="D2" s="643"/>
      <c r="E2" s="643"/>
      <c r="F2" s="643"/>
      <c r="G2" s="643"/>
      <c r="H2" s="643"/>
    </row>
    <row r="3" spans="1:8" s="317" customFormat="1" ht="15.75" customHeight="1">
      <c r="A3" s="640" t="s">
        <v>237</v>
      </c>
      <c r="B3" s="640"/>
      <c r="C3" s="640"/>
      <c r="D3" s="640"/>
      <c r="E3" s="640"/>
      <c r="F3" s="640"/>
      <c r="G3" s="640"/>
      <c r="H3" s="640"/>
    </row>
    <row r="4" spans="1:8">
      <c r="A4" s="73"/>
      <c r="B4" s="73"/>
    </row>
    <row r="5" spans="1:8" ht="12" customHeight="1">
      <c r="A5" s="103"/>
      <c r="B5" s="77"/>
      <c r="C5" s="102"/>
      <c r="D5" s="102"/>
      <c r="E5" s="151"/>
      <c r="F5" s="103" t="s">
        <v>54</v>
      </c>
      <c r="G5" s="645" t="s">
        <v>13</v>
      </c>
      <c r="H5" s="646"/>
    </row>
    <row r="6" spans="1:8" ht="12" customHeight="1">
      <c r="A6" s="115" t="s">
        <v>57</v>
      </c>
      <c r="B6" s="193"/>
      <c r="C6" s="638" t="s">
        <v>119</v>
      </c>
      <c r="D6" s="638"/>
      <c r="E6" s="646"/>
      <c r="F6" s="103" t="s">
        <v>15</v>
      </c>
      <c r="G6" s="645" t="s">
        <v>15</v>
      </c>
      <c r="H6" s="646"/>
    </row>
    <row r="7" spans="1:8" ht="12" customHeight="1">
      <c r="A7" s="194" t="s">
        <v>37</v>
      </c>
      <c r="B7" s="195"/>
      <c r="C7" s="639" t="s">
        <v>350</v>
      </c>
      <c r="D7" s="639"/>
      <c r="E7" s="642"/>
      <c r="F7" s="105" t="s">
        <v>55</v>
      </c>
      <c r="G7" s="641" t="s">
        <v>19</v>
      </c>
      <c r="H7" s="642"/>
    </row>
    <row r="8" spans="1:8" ht="12" customHeight="1">
      <c r="A8" s="105"/>
      <c r="B8" s="80"/>
      <c r="C8" s="102"/>
      <c r="D8" s="102"/>
      <c r="E8" s="151"/>
      <c r="F8" s="105" t="s">
        <v>20</v>
      </c>
      <c r="G8" s="641" t="s">
        <v>20</v>
      </c>
      <c r="H8" s="642"/>
    </row>
    <row r="9" spans="1:8" ht="19.5" customHeight="1" thickBot="1">
      <c r="A9" s="491" t="s">
        <v>568</v>
      </c>
      <c r="B9" s="488"/>
      <c r="C9" s="83">
        <v>2024</v>
      </c>
      <c r="D9" s="83"/>
      <c r="E9" s="83">
        <v>2025</v>
      </c>
      <c r="F9" s="83" t="s">
        <v>564</v>
      </c>
      <c r="G9" s="83">
        <v>2024</v>
      </c>
      <c r="H9" s="83">
        <v>2025</v>
      </c>
    </row>
    <row r="10" spans="1:8" ht="15.75" thickBot="1">
      <c r="A10" s="637" t="s">
        <v>485</v>
      </c>
      <c r="B10" s="637"/>
      <c r="C10" s="637"/>
      <c r="D10" s="637"/>
      <c r="E10" s="637"/>
      <c r="F10" s="637"/>
      <c r="G10" s="637"/>
      <c r="H10" s="637"/>
    </row>
    <row r="11" spans="1:8" ht="15">
      <c r="A11" s="157" t="s">
        <v>572</v>
      </c>
      <c r="B11" s="157"/>
      <c r="C11" s="205">
        <v>265428.28173000005</v>
      </c>
      <c r="D11" s="205"/>
      <c r="E11" s="205">
        <v>245324.35669999997</v>
      </c>
      <c r="F11" s="207">
        <v>-7.5741457914610066</v>
      </c>
      <c r="G11" s="206">
        <v>40.211315883906494</v>
      </c>
      <c r="H11" s="206">
        <v>33.617547567741255</v>
      </c>
    </row>
    <row r="12" spans="1:8" ht="15">
      <c r="A12" s="169" t="s">
        <v>573</v>
      </c>
      <c r="B12" s="157"/>
      <c r="C12" s="205">
        <v>119948.22792</v>
      </c>
      <c r="D12" s="205"/>
      <c r="E12" s="205">
        <v>239727.58141999997</v>
      </c>
      <c r="F12" s="207">
        <v>99.859210575321981</v>
      </c>
      <c r="G12" s="595">
        <v>18.171673535197293</v>
      </c>
      <c r="H12" s="595">
        <v>32.850604318680006</v>
      </c>
    </row>
    <row r="13" spans="1:8" ht="13.5" customHeight="1">
      <c r="A13" s="157" t="s">
        <v>570</v>
      </c>
      <c r="B13" s="157"/>
      <c r="C13" s="205">
        <v>169547.02543000001</v>
      </c>
      <c r="D13" s="205"/>
      <c r="E13" s="205">
        <v>139959.98573999997</v>
      </c>
      <c r="F13" s="207">
        <v>-17.450639204646791</v>
      </c>
      <c r="G13" s="206">
        <v>25.685691638834452</v>
      </c>
      <c r="H13" s="206">
        <v>19.179145281316607</v>
      </c>
    </row>
    <row r="14" spans="1:8" ht="14.25" customHeight="1">
      <c r="A14" s="157" t="s">
        <v>571</v>
      </c>
      <c r="B14" s="157"/>
      <c r="C14" s="205">
        <v>105160.01577000001</v>
      </c>
      <c r="D14" s="205"/>
      <c r="E14" s="205">
        <v>102634.48722</v>
      </c>
      <c r="F14" s="207">
        <v>-2.4016053359327216</v>
      </c>
      <c r="G14" s="206">
        <v>15.931318942061774</v>
      </c>
      <c r="H14" s="206">
        <v>14.064317961010197</v>
      </c>
    </row>
    <row r="15" spans="1:8" ht="14.25" customHeight="1">
      <c r="A15" s="211" t="s">
        <v>574</v>
      </c>
      <c r="B15" s="211"/>
      <c r="C15" s="330" t="s">
        <v>550</v>
      </c>
      <c r="D15" s="330"/>
      <c r="E15" s="330">
        <v>2104.4912000000004</v>
      </c>
      <c r="F15" s="552" t="s">
        <v>550</v>
      </c>
      <c r="G15" s="552" t="s">
        <v>550</v>
      </c>
      <c r="H15" s="596">
        <v>0.28838487125193346</v>
      </c>
    </row>
    <row r="16" spans="1:8" ht="14.25" customHeight="1">
      <c r="A16" s="78" t="s">
        <v>10</v>
      </c>
      <c r="B16" s="438"/>
      <c r="C16" s="428">
        <v>660083.55085</v>
      </c>
      <c r="D16" s="428"/>
      <c r="E16" s="428">
        <v>729750.90227999992</v>
      </c>
      <c r="F16" s="429">
        <v>10.554323212612736</v>
      </c>
      <c r="G16" s="429">
        <v>100</v>
      </c>
      <c r="H16" s="429">
        <v>100</v>
      </c>
    </row>
    <row r="17" spans="1:8" s="88" customFormat="1" ht="14.25">
      <c r="A17" s="196"/>
      <c r="B17" s="196"/>
      <c r="C17" s="197"/>
      <c r="D17" s="197"/>
      <c r="E17" s="197"/>
      <c r="F17" s="198"/>
      <c r="G17" s="198"/>
      <c r="H17" s="198"/>
    </row>
    <row r="18" spans="1:8" ht="26.25" customHeight="1" thickBot="1">
      <c r="A18" s="115" t="s">
        <v>57</v>
      </c>
      <c r="B18" s="199" t="s">
        <v>365</v>
      </c>
      <c r="C18" s="200" t="s">
        <v>119</v>
      </c>
      <c r="D18" s="199" t="s">
        <v>365</v>
      </c>
      <c r="E18" s="199" t="s">
        <v>119</v>
      </c>
      <c r="F18" s="201" t="s">
        <v>277</v>
      </c>
      <c r="G18" s="144" t="s">
        <v>273</v>
      </c>
      <c r="H18" s="145"/>
    </row>
    <row r="19" spans="1:8" ht="24.75" customHeight="1">
      <c r="A19" s="194" t="s">
        <v>37</v>
      </c>
      <c r="B19" s="202" t="s">
        <v>275</v>
      </c>
      <c r="C19" s="102" t="s">
        <v>24</v>
      </c>
      <c r="D19" s="202" t="s">
        <v>275</v>
      </c>
      <c r="E19" s="202" t="s">
        <v>24</v>
      </c>
      <c r="F19" s="203" t="s">
        <v>276</v>
      </c>
      <c r="G19" s="641" t="s">
        <v>274</v>
      </c>
      <c r="H19" s="642"/>
    </row>
    <row r="20" spans="1:8" s="88" customFormat="1" ht="20.25" customHeight="1" thickBot="1">
      <c r="A20" s="491" t="s">
        <v>568</v>
      </c>
      <c r="B20" s="488"/>
      <c r="C20" s="83">
        <v>2024</v>
      </c>
      <c r="D20" s="83"/>
      <c r="E20" s="83">
        <v>2025</v>
      </c>
      <c r="F20" s="83" t="s">
        <v>564</v>
      </c>
      <c r="G20" s="83">
        <v>2024</v>
      </c>
      <c r="H20" s="83">
        <v>2025</v>
      </c>
    </row>
    <row r="21" spans="1:8" ht="15.75" thickBot="1">
      <c r="A21" s="637" t="s">
        <v>492</v>
      </c>
      <c r="B21" s="637"/>
      <c r="C21" s="637"/>
      <c r="D21" s="637"/>
      <c r="E21" s="637"/>
      <c r="F21" s="637"/>
      <c r="G21" s="637"/>
      <c r="H21" s="637"/>
    </row>
    <row r="22" spans="1:8" ht="15" customHeight="1">
      <c r="A22" s="157" t="s">
        <v>572</v>
      </c>
      <c r="B22" s="560">
        <v>73</v>
      </c>
      <c r="C22" s="560">
        <v>57119.254580000001</v>
      </c>
      <c r="D22" s="593">
        <v>63</v>
      </c>
      <c r="E22" s="560">
        <v>45412.316859999999</v>
      </c>
      <c r="F22" s="207">
        <v>-20.495606614759854</v>
      </c>
      <c r="G22" s="206">
        <v>52.362896757002687</v>
      </c>
      <c r="H22" s="206">
        <v>33.811542776081964</v>
      </c>
    </row>
    <row r="23" spans="1:8" ht="15">
      <c r="A23" s="157" t="s">
        <v>570</v>
      </c>
      <c r="B23" s="560">
        <v>532</v>
      </c>
      <c r="C23" s="560">
        <v>17397.502530000002</v>
      </c>
      <c r="D23" s="593">
        <v>361</v>
      </c>
      <c r="E23" s="560">
        <v>37722.299810000004</v>
      </c>
      <c r="F23" s="207">
        <v>116.82594812072718</v>
      </c>
      <c r="G23" s="206">
        <v>15.948801074288863</v>
      </c>
      <c r="H23" s="206">
        <v>28.085974066684159</v>
      </c>
    </row>
    <row r="24" spans="1:8" ht="16.5" customHeight="1">
      <c r="A24" s="157" t="s">
        <v>573</v>
      </c>
      <c r="B24" s="560">
        <v>141</v>
      </c>
      <c r="C24" s="560">
        <v>13504.125</v>
      </c>
      <c r="D24" s="592">
        <v>109</v>
      </c>
      <c r="E24" s="560">
        <v>25961.286</v>
      </c>
      <c r="F24" s="206">
        <v>92.247080058870907</v>
      </c>
      <c r="G24" s="206">
        <v>12.379627646895999</v>
      </c>
      <c r="H24" s="206">
        <v>19.329362446254585</v>
      </c>
    </row>
    <row r="25" spans="1:8" ht="16.5" customHeight="1">
      <c r="A25" s="157" t="s">
        <v>571</v>
      </c>
      <c r="B25" s="560">
        <v>505</v>
      </c>
      <c r="C25" s="560">
        <v>21062.568420000003</v>
      </c>
      <c r="D25" s="592">
        <v>554</v>
      </c>
      <c r="E25" s="560">
        <v>25214.197170000003</v>
      </c>
      <c r="F25" s="206">
        <v>19.710933003108067</v>
      </c>
      <c r="G25" s="206">
        <v>19.308674521812456</v>
      </c>
      <c r="H25" s="206">
        <v>18.773120710979288</v>
      </c>
    </row>
    <row r="26" spans="1:8" ht="14.25" customHeight="1">
      <c r="A26" s="78" t="s">
        <v>10</v>
      </c>
      <c r="B26" s="556">
        <v>1251</v>
      </c>
      <c r="C26" s="556">
        <v>109083.45053</v>
      </c>
      <c r="D26" s="556">
        <v>1087</v>
      </c>
      <c r="E26" s="556">
        <v>134310.09984000001</v>
      </c>
      <c r="F26" s="557">
        <v>23.12600966272349</v>
      </c>
      <c r="G26" s="558">
        <v>100</v>
      </c>
      <c r="H26" s="559">
        <v>100</v>
      </c>
    </row>
    <row r="27" spans="1:8" ht="14.25">
      <c r="A27" s="204"/>
      <c r="B27" s="197"/>
      <c r="C27" s="197"/>
      <c r="D27" s="197"/>
      <c r="E27" s="197"/>
      <c r="F27" s="333"/>
      <c r="G27" s="198"/>
      <c r="H27" s="198"/>
    </row>
    <row r="28" spans="1:8">
      <c r="A28" s="141"/>
      <c r="B28" s="141"/>
      <c r="C28" s="141"/>
      <c r="D28" s="141"/>
      <c r="E28" s="141"/>
      <c r="F28" s="141"/>
      <c r="G28" s="141"/>
      <c r="H28" s="141"/>
    </row>
    <row r="29" spans="1:8" ht="13.5">
      <c r="A29" s="124" t="s">
        <v>204</v>
      </c>
      <c r="B29" s="124"/>
      <c r="C29" s="141"/>
      <c r="D29" s="141"/>
      <c r="E29" s="141"/>
      <c r="F29" s="141"/>
      <c r="G29" s="141"/>
      <c r="H29" s="141"/>
    </row>
    <row r="30" spans="1:8">
      <c r="A30" s="141"/>
      <c r="B30" s="141"/>
      <c r="C30" s="141"/>
      <c r="D30" s="141"/>
      <c r="E30" s="141"/>
      <c r="F30" s="141"/>
      <c r="G30" s="141"/>
      <c r="H30" s="141"/>
    </row>
    <row r="31" spans="1:8" ht="14.25">
      <c r="A31" s="127">
        <v>2024</v>
      </c>
      <c r="B31" s="127"/>
      <c r="E31" s="219">
        <v>2025</v>
      </c>
      <c r="F31" s="126"/>
      <c r="G31" s="126"/>
      <c r="H31" s="126"/>
    </row>
    <row r="33" spans="1:2" s="88" customFormat="1" ht="14.25">
      <c r="A33" s="298"/>
    </row>
    <row r="43" spans="1:2">
      <c r="A43" s="263"/>
    </row>
    <row r="48" spans="1:2" ht="13.5">
      <c r="A48" s="124" t="s">
        <v>205</v>
      </c>
      <c r="B48" s="124"/>
    </row>
    <row r="49" spans="1:8" ht="12.75">
      <c r="A49" s="141"/>
      <c r="B49" s="141"/>
      <c r="C49" s="141"/>
      <c r="D49" s="141"/>
      <c r="E49" s="141"/>
      <c r="F49" s="126"/>
      <c r="G49" s="126"/>
      <c r="H49" s="126"/>
    </row>
    <row r="50" spans="1:8" ht="14.25">
      <c r="A50" s="127">
        <v>2024</v>
      </c>
      <c r="B50" s="127"/>
      <c r="E50" s="219">
        <v>2025</v>
      </c>
    </row>
    <row r="55" spans="1:8">
      <c r="A55" s="141"/>
      <c r="B55" s="141"/>
    </row>
  </sheetData>
  <sortState xmlns:xlrd2="http://schemas.microsoft.com/office/spreadsheetml/2017/richdata2" ref="A22:H25">
    <sortCondition descending="1" ref="E22:E25"/>
  </sortState>
  <mergeCells count="11">
    <mergeCell ref="G5:H5"/>
    <mergeCell ref="A2:H2"/>
    <mergeCell ref="A3:H3"/>
    <mergeCell ref="A21:H21"/>
    <mergeCell ref="C6:E6"/>
    <mergeCell ref="A10:H10"/>
    <mergeCell ref="G6:H6"/>
    <mergeCell ref="G8:H8"/>
    <mergeCell ref="C7:E7"/>
    <mergeCell ref="G7:H7"/>
    <mergeCell ref="G19:H19"/>
  </mergeCells>
  <phoneticPr fontId="5" type="noConversion"/>
  <printOptions horizontalCentered="1"/>
  <pageMargins left="0.7" right="0.7" top="0.75" bottom="0.75" header="0.3" footer="0.3"/>
  <pageSetup paperSize="9" scale="79" fitToWidth="0" fitToHeight="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F46"/>
  <sheetViews>
    <sheetView zoomScaleNormal="100" workbookViewId="0">
      <selection activeCell="M38" sqref="M38"/>
    </sheetView>
  </sheetViews>
  <sheetFormatPr defaultRowHeight="12.75"/>
  <cols>
    <col min="1" max="1" width="32.28515625" style="439" customWidth="1"/>
    <col min="2" max="3" width="11.5703125" style="439" customWidth="1"/>
    <col min="4" max="4" width="12.7109375" style="439" customWidth="1"/>
    <col min="5" max="5" width="9.140625" style="439"/>
    <col min="6" max="6" width="13.5703125" style="439" customWidth="1"/>
    <col min="7" max="16384" width="9.140625" style="439"/>
  </cols>
  <sheetData>
    <row r="2" spans="1:6" ht="15.75">
      <c r="A2" s="660" t="s">
        <v>506</v>
      </c>
      <c r="B2" s="660"/>
      <c r="C2" s="660"/>
      <c r="D2" s="660"/>
      <c r="E2" s="660"/>
      <c r="F2" s="660"/>
    </row>
    <row r="3" spans="1:6" ht="15.75">
      <c r="A3" s="640" t="s">
        <v>507</v>
      </c>
      <c r="B3" s="640"/>
      <c r="C3" s="640"/>
      <c r="D3" s="640"/>
      <c r="E3" s="640"/>
      <c r="F3" s="640"/>
    </row>
    <row r="4" spans="1:6">
      <c r="A4" s="73"/>
      <c r="B4" s="72"/>
      <c r="C4" s="72"/>
      <c r="D4" s="72"/>
      <c r="E4" s="72"/>
      <c r="F4" s="72"/>
    </row>
    <row r="5" spans="1:6">
      <c r="A5" s="103"/>
      <c r="B5" s="102"/>
      <c r="C5" s="151"/>
      <c r="D5" s="103" t="s">
        <v>54</v>
      </c>
      <c r="E5" s="645" t="s">
        <v>13</v>
      </c>
      <c r="F5" s="646"/>
    </row>
    <row r="6" spans="1:6" ht="14.25">
      <c r="A6" s="115" t="s">
        <v>57</v>
      </c>
      <c r="B6" s="638" t="s">
        <v>119</v>
      </c>
      <c r="C6" s="646"/>
      <c r="D6" s="103" t="s">
        <v>15</v>
      </c>
      <c r="E6" s="645" t="s">
        <v>15</v>
      </c>
      <c r="F6" s="646"/>
    </row>
    <row r="7" spans="1:6" ht="15">
      <c r="A7" s="194" t="s">
        <v>37</v>
      </c>
      <c r="B7" s="639" t="s">
        <v>350</v>
      </c>
      <c r="C7" s="642"/>
      <c r="D7" s="105" t="s">
        <v>55</v>
      </c>
      <c r="E7" s="641" t="s">
        <v>19</v>
      </c>
      <c r="F7" s="642"/>
    </row>
    <row r="8" spans="1:6">
      <c r="A8" s="105"/>
      <c r="B8" s="102"/>
      <c r="C8" s="151"/>
      <c r="D8" s="105" t="s">
        <v>20</v>
      </c>
      <c r="E8" s="641" t="s">
        <v>20</v>
      </c>
      <c r="F8" s="642"/>
    </row>
    <row r="9" spans="1:6" ht="13.5" thickBot="1">
      <c r="A9" s="491" t="s">
        <v>568</v>
      </c>
      <c r="B9" s="83">
        <v>2024</v>
      </c>
      <c r="C9" s="83">
        <v>2025</v>
      </c>
      <c r="D9" s="83" t="s">
        <v>564</v>
      </c>
      <c r="E9" s="83">
        <v>2024</v>
      </c>
      <c r="F9" s="83">
        <v>2025</v>
      </c>
    </row>
    <row r="10" spans="1:6" ht="15.75" thickBot="1">
      <c r="A10" s="637" t="s">
        <v>485</v>
      </c>
      <c r="B10" s="637"/>
      <c r="C10" s="637"/>
      <c r="D10" s="637"/>
      <c r="E10" s="637"/>
      <c r="F10" s="637"/>
    </row>
    <row r="11" spans="1:6">
      <c r="A11" s="169" t="s">
        <v>573</v>
      </c>
      <c r="B11" s="162">
        <v>114270.02446000002</v>
      </c>
      <c r="C11" s="162">
        <v>231701.22811</v>
      </c>
      <c r="D11" s="163">
        <v>102.76641158076107</v>
      </c>
      <c r="E11" s="345">
        <v>22.686332261553027</v>
      </c>
      <c r="F11" s="345">
        <v>39.773714777459276</v>
      </c>
    </row>
    <row r="12" spans="1:6">
      <c r="A12" s="157" t="s">
        <v>572</v>
      </c>
      <c r="B12" s="162">
        <v>229719.34690999999</v>
      </c>
      <c r="C12" s="162">
        <v>209262.22858000002</v>
      </c>
      <c r="D12" s="163">
        <v>-8.9052657537001867</v>
      </c>
      <c r="E12" s="163">
        <v>45.60679369357706</v>
      </c>
      <c r="F12" s="163">
        <v>35.921847549659972</v>
      </c>
    </row>
    <row r="13" spans="1:6">
      <c r="A13" s="157" t="s">
        <v>570</v>
      </c>
      <c r="B13" s="162">
        <v>113778.91519</v>
      </c>
      <c r="C13" s="162">
        <v>88099.804140000007</v>
      </c>
      <c r="D13" s="163">
        <v>-22.569305575746014</v>
      </c>
      <c r="E13" s="163">
        <v>22.58883103033688</v>
      </c>
      <c r="F13" s="163">
        <v>15.123167496336439</v>
      </c>
    </row>
    <row r="14" spans="1:6">
      <c r="A14" s="157" t="s">
        <v>571</v>
      </c>
      <c r="B14" s="162">
        <v>45927.168229999996</v>
      </c>
      <c r="C14" s="162">
        <v>53485.363069999999</v>
      </c>
      <c r="D14" s="163">
        <v>16.456914569931904</v>
      </c>
      <c r="E14" s="163">
        <v>9.1180430145330345</v>
      </c>
      <c r="F14" s="163">
        <v>9.181270176544313</v>
      </c>
    </row>
    <row r="15" spans="1:6" ht="15" customHeight="1">
      <c r="A15" s="211" t="s">
        <v>574</v>
      </c>
      <c r="B15" s="149" t="s">
        <v>550</v>
      </c>
      <c r="C15" s="149">
        <v>114.44839999999999</v>
      </c>
      <c r="D15" s="167" t="s">
        <v>550</v>
      </c>
      <c r="E15" s="167" t="s">
        <v>550</v>
      </c>
      <c r="F15" s="167">
        <v>1.9646154038404553E-2</v>
      </c>
    </row>
    <row r="16" spans="1:6">
      <c r="A16" s="574" t="s">
        <v>10</v>
      </c>
      <c r="B16" s="575">
        <v>503695.45478999999</v>
      </c>
      <c r="C16" s="575">
        <v>582548.62390000001</v>
      </c>
      <c r="D16" s="576">
        <v>15.654929652457428</v>
      </c>
      <c r="E16" s="576">
        <v>100</v>
      </c>
      <c r="F16" s="576">
        <v>100</v>
      </c>
    </row>
    <row r="18" spans="1:6">
      <c r="A18" s="103"/>
      <c r="B18" s="102"/>
      <c r="C18" s="151"/>
      <c r="D18" s="103" t="s">
        <v>54</v>
      </c>
      <c r="E18" s="645" t="s">
        <v>13</v>
      </c>
      <c r="F18" s="646"/>
    </row>
    <row r="19" spans="1:6" ht="14.25">
      <c r="A19" s="115" t="s">
        <v>57</v>
      </c>
      <c r="B19" s="638" t="s">
        <v>119</v>
      </c>
      <c r="C19" s="646"/>
      <c r="D19" s="103" t="s">
        <v>15</v>
      </c>
      <c r="E19" s="645" t="s">
        <v>15</v>
      </c>
      <c r="F19" s="646"/>
    </row>
    <row r="20" spans="1:6" ht="15">
      <c r="A20" s="194" t="s">
        <v>37</v>
      </c>
      <c r="B20" s="639" t="s">
        <v>350</v>
      </c>
      <c r="C20" s="642"/>
      <c r="D20" s="105" t="s">
        <v>55</v>
      </c>
      <c r="E20" s="641" t="s">
        <v>19</v>
      </c>
      <c r="F20" s="642"/>
    </row>
    <row r="21" spans="1:6">
      <c r="A21" s="105"/>
      <c r="B21" s="102"/>
      <c r="C21" s="151"/>
      <c r="D21" s="105" t="s">
        <v>20</v>
      </c>
      <c r="E21" s="641" t="s">
        <v>20</v>
      </c>
      <c r="F21" s="642"/>
    </row>
    <row r="22" spans="1:6" ht="13.5" thickBot="1">
      <c r="A22" s="491" t="s">
        <v>568</v>
      </c>
      <c r="B22" s="83">
        <v>2024</v>
      </c>
      <c r="C22" s="83">
        <v>2025</v>
      </c>
      <c r="D22" s="83" t="s">
        <v>564</v>
      </c>
      <c r="E22" s="83">
        <v>2024</v>
      </c>
      <c r="F22" s="83">
        <v>2025</v>
      </c>
    </row>
    <row r="23" spans="1:6" ht="15.75" thickBot="1">
      <c r="A23" s="637" t="s">
        <v>508</v>
      </c>
      <c r="B23" s="637"/>
      <c r="C23" s="637"/>
      <c r="D23" s="637"/>
      <c r="E23" s="637"/>
      <c r="F23" s="637"/>
    </row>
    <row r="24" spans="1:6">
      <c r="A24" s="157" t="s">
        <v>573</v>
      </c>
      <c r="B24" s="162">
        <v>11184.481</v>
      </c>
      <c r="C24" s="162">
        <v>24049.916000000001</v>
      </c>
      <c r="D24" s="163">
        <v>115.02934289038538</v>
      </c>
      <c r="E24" s="345">
        <v>19.83180314639981</v>
      </c>
      <c r="F24" s="345">
        <v>40.755931503883538</v>
      </c>
    </row>
    <row r="25" spans="1:6">
      <c r="A25" s="594" t="s">
        <v>570</v>
      </c>
      <c r="B25" s="162">
        <v>1800.2650000000001</v>
      </c>
      <c r="C25" s="162">
        <v>20801.83193</v>
      </c>
      <c r="D25" s="163">
        <v>1055.4872160487482</v>
      </c>
      <c r="E25" s="345">
        <v>3.1921464296245357</v>
      </c>
      <c r="F25" s="345">
        <v>35.251600766272013</v>
      </c>
    </row>
    <row r="26" spans="1:6">
      <c r="A26" s="157" t="s">
        <v>572</v>
      </c>
      <c r="B26" s="162">
        <v>40197.061259999995</v>
      </c>
      <c r="C26" s="162">
        <v>14157.861500000001</v>
      </c>
      <c r="D26" s="163">
        <v>-64.778864284567845</v>
      </c>
      <c r="E26" s="345">
        <v>71.275565309833681</v>
      </c>
      <c r="F26" s="345">
        <v>23.992467729844456</v>
      </c>
    </row>
    <row r="27" spans="1:6">
      <c r="A27" s="157" t="s">
        <v>571</v>
      </c>
      <c r="B27" s="162">
        <v>3214.8850499999999</v>
      </c>
      <c r="C27" s="162">
        <v>0</v>
      </c>
      <c r="D27" s="163">
        <v>-100</v>
      </c>
      <c r="E27" s="345">
        <v>5.700485114141971</v>
      </c>
      <c r="F27" s="345">
        <v>0</v>
      </c>
    </row>
    <row r="28" spans="1:6">
      <c r="A28" s="574" t="s">
        <v>10</v>
      </c>
      <c r="B28" s="575">
        <v>56396.692309999999</v>
      </c>
      <c r="C28" s="575">
        <v>59009.609429999997</v>
      </c>
      <c r="D28" s="576">
        <v>4.6331034906043289</v>
      </c>
      <c r="E28" s="576">
        <v>100</v>
      </c>
      <c r="F28" s="576">
        <v>100</v>
      </c>
    </row>
    <row r="29" spans="1:6" ht="9.75" customHeight="1"/>
    <row r="30" spans="1:6" ht="15">
      <c r="A30" s="441" t="s">
        <v>509</v>
      </c>
    </row>
    <row r="32" spans="1:6" ht="14.25">
      <c r="A32" s="442">
        <v>2024</v>
      </c>
      <c r="B32" s="443"/>
      <c r="C32" s="443"/>
      <c r="D32" s="442">
        <v>2025</v>
      </c>
      <c r="E32" s="440"/>
      <c r="F32" s="440"/>
    </row>
    <row r="45" spans="1:4" ht="15">
      <c r="A45" s="219" t="s">
        <v>510</v>
      </c>
    </row>
    <row r="46" spans="1:4" ht="14.25">
      <c r="A46" s="442">
        <v>2024</v>
      </c>
      <c r="B46" s="443"/>
      <c r="C46" s="443"/>
      <c r="D46" s="442">
        <v>2025</v>
      </c>
    </row>
  </sheetData>
  <sortState xmlns:xlrd2="http://schemas.microsoft.com/office/spreadsheetml/2017/richdata2" ref="A24:F27">
    <sortCondition descending="1" ref="C24:C27"/>
  </sortState>
  <mergeCells count="16">
    <mergeCell ref="B7:C7"/>
    <mergeCell ref="E7:F7"/>
    <mergeCell ref="A2:F2"/>
    <mergeCell ref="A3:F3"/>
    <mergeCell ref="E5:F5"/>
    <mergeCell ref="B6:C6"/>
    <mergeCell ref="E6:F6"/>
    <mergeCell ref="E21:F21"/>
    <mergeCell ref="A23:F23"/>
    <mergeCell ref="E8:F8"/>
    <mergeCell ref="A10:F10"/>
    <mergeCell ref="E18:F18"/>
    <mergeCell ref="B19:C19"/>
    <mergeCell ref="E19:F19"/>
    <mergeCell ref="B20:C20"/>
    <mergeCell ref="E20:F20"/>
  </mergeCells>
  <pageMargins left="0.7" right="0.7" top="0.75" bottom="0.75" header="0.3" footer="0.3"/>
  <pageSetup paperSize="9" scale="94" orientation="portrait" r:id="rId1"/>
  <headerFooter>
    <oddHeader xml:space="preserve">&amp;L&amp;"Times New Roman,Regular"BULETINI STATISTIKOR 
&amp;"Times New Roman,Italic"Statistics </oddHeader>
    <oddFooter>&amp;L&amp;"Times New Roman,Regular"AMF - Drejtoria e Statistikës
FSA -  Statistics Directorate</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AH38"/>
  <sheetViews>
    <sheetView zoomScaleNormal="100" workbookViewId="0">
      <selection activeCell="J31" sqref="J31"/>
    </sheetView>
  </sheetViews>
  <sheetFormatPr defaultRowHeight="12"/>
  <cols>
    <col min="1" max="1" width="35" style="72" customWidth="1"/>
    <col min="2" max="3" width="13.5703125" style="72" customWidth="1"/>
    <col min="4" max="4" width="14.5703125" style="72" customWidth="1"/>
    <col min="5" max="5" width="12.140625" style="72" customWidth="1"/>
    <col min="6" max="6" width="10" style="72" customWidth="1"/>
    <col min="7" max="10" width="9.140625" style="88"/>
    <col min="11" max="12" width="12" style="88" bestFit="1" customWidth="1"/>
    <col min="13" max="13" width="11.28515625" style="88" bestFit="1" customWidth="1"/>
    <col min="14" max="15" width="9.42578125" style="88" bestFit="1" customWidth="1"/>
    <col min="16" max="16" width="9.28515625" style="88" bestFit="1" customWidth="1"/>
    <col min="17" max="34" width="9.140625" style="88"/>
    <col min="35" max="16384" width="9.140625" style="72"/>
  </cols>
  <sheetData>
    <row r="1" spans="1:6" s="88" customFormat="1"/>
    <row r="2" spans="1:6" s="317" customFormat="1" ht="14.25" customHeight="1">
      <c r="A2" s="643" t="s">
        <v>238</v>
      </c>
      <c r="B2" s="643"/>
      <c r="C2" s="643"/>
      <c r="D2" s="643"/>
      <c r="E2" s="643"/>
      <c r="F2" s="643"/>
    </row>
    <row r="3" spans="1:6" s="317" customFormat="1" ht="15.75" customHeight="1">
      <c r="A3" s="640" t="s">
        <v>259</v>
      </c>
      <c r="B3" s="640"/>
      <c r="C3" s="640"/>
      <c r="D3" s="640"/>
      <c r="E3" s="640"/>
      <c r="F3" s="640"/>
    </row>
    <row r="4" spans="1:6">
      <c r="A4" s="73"/>
    </row>
    <row r="5" spans="1:6" ht="12" customHeight="1">
      <c r="A5" s="103"/>
      <c r="B5" s="102"/>
      <c r="C5" s="151"/>
      <c r="D5" s="103" t="s">
        <v>54</v>
      </c>
      <c r="E5" s="645" t="s">
        <v>13</v>
      </c>
      <c r="F5" s="646"/>
    </row>
    <row r="6" spans="1:6" ht="12" customHeight="1">
      <c r="A6" s="115" t="s">
        <v>57</v>
      </c>
      <c r="B6" s="651" t="s">
        <v>119</v>
      </c>
      <c r="C6" s="652"/>
      <c r="D6" s="103" t="s">
        <v>15</v>
      </c>
      <c r="E6" s="645" t="s">
        <v>15</v>
      </c>
      <c r="F6" s="646"/>
    </row>
    <row r="7" spans="1:6" ht="12" customHeight="1">
      <c r="A7" s="194" t="s">
        <v>37</v>
      </c>
      <c r="B7" s="653" t="s">
        <v>356</v>
      </c>
      <c r="C7" s="654"/>
      <c r="D7" s="105" t="s">
        <v>55</v>
      </c>
      <c r="E7" s="641" t="s">
        <v>19</v>
      </c>
      <c r="F7" s="642"/>
    </row>
    <row r="8" spans="1:6" ht="12" customHeight="1">
      <c r="A8" s="105"/>
      <c r="B8" s="102"/>
      <c r="C8" s="151"/>
      <c r="D8" s="105" t="s">
        <v>20</v>
      </c>
      <c r="E8" s="641" t="s">
        <v>20</v>
      </c>
      <c r="F8" s="642"/>
    </row>
    <row r="9" spans="1:6" ht="18.75" customHeight="1" thickBot="1">
      <c r="A9" s="491" t="s">
        <v>568</v>
      </c>
      <c r="B9" s="83">
        <v>2024</v>
      </c>
      <c r="C9" s="83">
        <v>2025</v>
      </c>
      <c r="D9" s="83" t="s">
        <v>564</v>
      </c>
      <c r="E9" s="83">
        <v>2024</v>
      </c>
      <c r="F9" s="83">
        <v>2025</v>
      </c>
    </row>
    <row r="10" spans="1:6" ht="15.75" thickBot="1">
      <c r="A10" s="637" t="s">
        <v>485</v>
      </c>
      <c r="B10" s="637"/>
      <c r="C10" s="637"/>
      <c r="D10" s="637"/>
      <c r="E10" s="637"/>
      <c r="F10" s="637"/>
    </row>
    <row r="11" spans="1:6" s="88" customFormat="1" ht="15" customHeight="1">
      <c r="A11" s="208" t="s">
        <v>590</v>
      </c>
      <c r="B11" s="165">
        <v>1609336.8999099999</v>
      </c>
      <c r="C11" s="165">
        <v>1724027.4796600002</v>
      </c>
      <c r="D11" s="164">
        <v>7.1265736687212033</v>
      </c>
      <c r="E11" s="369">
        <v>25.047073064546581</v>
      </c>
      <c r="F11" s="369">
        <v>24.868291730601047</v>
      </c>
    </row>
    <row r="12" spans="1:6" s="88" customFormat="1" ht="15" customHeight="1">
      <c r="A12" s="208" t="s">
        <v>42</v>
      </c>
      <c r="B12" s="165">
        <v>1311334.449</v>
      </c>
      <c r="C12" s="165">
        <v>1410902.04737</v>
      </c>
      <c r="D12" s="164">
        <v>7.5928454747702601</v>
      </c>
      <c r="E12" s="164">
        <v>20.4090826215423</v>
      </c>
      <c r="F12" s="164">
        <v>20.351603516330844</v>
      </c>
    </row>
    <row r="13" spans="1:6" s="88" customFormat="1" ht="15" customHeight="1">
      <c r="A13" s="208" t="s">
        <v>44</v>
      </c>
      <c r="B13" s="165">
        <v>881222.91865999997</v>
      </c>
      <c r="C13" s="165">
        <v>939038.70872999995</v>
      </c>
      <c r="D13" s="164">
        <v>6.5608586483333342</v>
      </c>
      <c r="E13" s="164">
        <v>13.714999532456106</v>
      </c>
      <c r="F13" s="164">
        <v>13.545195091455216</v>
      </c>
    </row>
    <row r="14" spans="1:6" s="88" customFormat="1" ht="15" customHeight="1">
      <c r="A14" s="208" t="s">
        <v>593</v>
      </c>
      <c r="B14" s="165">
        <v>861400.64798000001</v>
      </c>
      <c r="C14" s="165">
        <v>925856.44905000005</v>
      </c>
      <c r="D14" s="164">
        <v>7.4826738546285076</v>
      </c>
      <c r="E14" s="164">
        <v>13.40649367389104</v>
      </c>
      <c r="F14" s="164">
        <v>13.355047148189586</v>
      </c>
    </row>
    <row r="15" spans="1:6" s="88" customFormat="1" ht="15" customHeight="1">
      <c r="A15" s="208" t="s">
        <v>591</v>
      </c>
      <c r="B15" s="165">
        <v>570686.82854000002</v>
      </c>
      <c r="C15" s="165">
        <v>628542.20941000001</v>
      </c>
      <c r="D15" s="164">
        <v>10.137851090415495</v>
      </c>
      <c r="E15" s="164">
        <v>8.8819405633557036</v>
      </c>
      <c r="F15" s="164">
        <v>9.0664280082629549</v>
      </c>
    </row>
    <row r="16" spans="1:6" s="88" customFormat="1" ht="15" customHeight="1">
      <c r="A16" s="208" t="s">
        <v>36</v>
      </c>
      <c r="B16" s="165">
        <v>420561.18432000006</v>
      </c>
      <c r="C16" s="165">
        <v>467491.02905000001</v>
      </c>
      <c r="D16" s="164">
        <v>11.158862605420939</v>
      </c>
      <c r="E16" s="164">
        <v>6.5454453398566672</v>
      </c>
      <c r="F16" s="164">
        <v>6.7433398997485963</v>
      </c>
    </row>
    <row r="17" spans="1:6" s="88" customFormat="1" ht="15" customHeight="1">
      <c r="A17" s="208" t="s">
        <v>592</v>
      </c>
      <c r="B17" s="165">
        <v>380243.08121999999</v>
      </c>
      <c r="C17" s="165">
        <v>423244.78431000002</v>
      </c>
      <c r="D17" s="164">
        <v>11.30900342802561</v>
      </c>
      <c r="E17" s="164">
        <v>5.9179505783644659</v>
      </c>
      <c r="F17" s="164">
        <v>6.1051084706330396</v>
      </c>
    </row>
    <row r="18" spans="1:6" s="88" customFormat="1" ht="15" customHeight="1">
      <c r="A18" s="328" t="s">
        <v>40</v>
      </c>
      <c r="B18" s="503">
        <v>390463.34291000001</v>
      </c>
      <c r="C18" s="503">
        <v>413530.61655999999</v>
      </c>
      <c r="D18" s="504">
        <v>5.9076668959720635</v>
      </c>
      <c r="E18" s="504">
        <v>6.0770146259871431</v>
      </c>
      <c r="F18" s="504">
        <v>5.9649861347787185</v>
      </c>
    </row>
    <row r="19" spans="1:6" s="88" customFormat="1" ht="15" customHeight="1">
      <c r="A19" s="422" t="s">
        <v>10</v>
      </c>
      <c r="B19" s="423">
        <v>6425249.3525399994</v>
      </c>
      <c r="C19" s="423">
        <v>6932633.3241400002</v>
      </c>
      <c r="D19" s="424">
        <v>7.8967203257165997</v>
      </c>
      <c r="E19" s="424">
        <v>100</v>
      </c>
      <c r="F19" s="424">
        <v>100</v>
      </c>
    </row>
    <row r="20" spans="1:6" ht="14.25">
      <c r="A20" s="93"/>
      <c r="B20" s="197"/>
      <c r="C20" s="197"/>
      <c r="D20" s="139"/>
      <c r="E20" s="140"/>
      <c r="F20" s="140"/>
    </row>
    <row r="21" spans="1:6" ht="13.5">
      <c r="A21" s="124" t="s">
        <v>366</v>
      </c>
      <c r="B21" s="91"/>
      <c r="C21" s="91"/>
      <c r="D21" s="91"/>
      <c r="E21" s="91"/>
      <c r="F21" s="91"/>
    </row>
    <row r="22" spans="1:6" ht="14.25">
      <c r="A22" s="661">
        <v>2024</v>
      </c>
      <c r="B22" s="661"/>
      <c r="C22" s="661"/>
      <c r="D22" s="661"/>
      <c r="E22" s="661"/>
      <c r="F22" s="661"/>
    </row>
    <row r="23" spans="1:6" ht="15">
      <c r="A23" s="209"/>
      <c r="B23" s="177"/>
      <c r="C23" s="177"/>
      <c r="D23" s="210"/>
      <c r="E23" s="178"/>
      <c r="F23" s="178"/>
    </row>
    <row r="24" spans="1:6" ht="15">
      <c r="A24" s="263"/>
      <c r="B24" s="177"/>
      <c r="C24" s="177"/>
      <c r="D24" s="210"/>
      <c r="E24" s="178"/>
      <c r="F24" s="178"/>
    </row>
    <row r="25" spans="1:6" ht="15">
      <c r="A25" s="211"/>
      <c r="B25" s="177"/>
      <c r="C25" s="177"/>
      <c r="D25" s="210"/>
      <c r="E25" s="178"/>
      <c r="F25" s="178"/>
    </row>
    <row r="26" spans="1:6" ht="15">
      <c r="A26" s="209"/>
      <c r="B26" s="177"/>
      <c r="C26" s="177"/>
      <c r="D26" s="210"/>
      <c r="E26" s="178"/>
      <c r="F26" s="178"/>
    </row>
    <row r="27" spans="1:6" ht="15">
      <c r="A27" s="209"/>
      <c r="B27" s="177"/>
      <c r="C27" s="177"/>
      <c r="D27" s="210"/>
      <c r="E27" s="178"/>
      <c r="F27" s="178"/>
    </row>
    <row r="28" spans="1:6" ht="15">
      <c r="A28" s="209"/>
      <c r="B28" s="177"/>
      <c r="C28" s="177"/>
      <c r="D28" s="210"/>
      <c r="E28" s="178"/>
      <c r="F28" s="178"/>
    </row>
    <row r="29" spans="1:6" s="88" customFormat="1" ht="15">
      <c r="A29" s="298"/>
      <c r="B29" s="300"/>
      <c r="C29" s="300"/>
      <c r="D29" s="301"/>
      <c r="E29" s="302"/>
      <c r="F29" s="302"/>
    </row>
    <row r="30" spans="1:6" ht="15">
      <c r="A30" s="211"/>
      <c r="B30" s="177"/>
      <c r="C30" s="177"/>
      <c r="D30" s="210"/>
      <c r="E30" s="178"/>
      <c r="F30" s="178"/>
    </row>
    <row r="31" spans="1:6" ht="14.25">
      <c r="A31" s="93"/>
      <c r="B31" s="197"/>
      <c r="C31" s="197"/>
      <c r="D31" s="139"/>
      <c r="E31" s="140"/>
      <c r="F31" s="140"/>
    </row>
    <row r="37" spans="1:1" ht="14.25">
      <c r="A37" s="127">
        <v>2025</v>
      </c>
    </row>
    <row r="38" spans="1:1">
      <c r="A38" s="263"/>
    </row>
  </sheetData>
  <sortState xmlns:xlrd2="http://schemas.microsoft.com/office/spreadsheetml/2017/richdata2" ref="A11:F18">
    <sortCondition descending="1" ref="C11:C18"/>
  </sortState>
  <mergeCells count="10">
    <mergeCell ref="A2:F2"/>
    <mergeCell ref="A3:F3"/>
    <mergeCell ref="A10:F10"/>
    <mergeCell ref="A22:F22"/>
    <mergeCell ref="E8:F8"/>
    <mergeCell ref="B6:C6"/>
    <mergeCell ref="E5:F5"/>
    <mergeCell ref="E6:F6"/>
    <mergeCell ref="B7:C7"/>
    <mergeCell ref="E7:F7"/>
  </mergeCells>
  <phoneticPr fontId="5" type="noConversion"/>
  <printOptions horizontalCentered="1"/>
  <pageMargins left="0.7" right="0.7" top="0.75" bottom="0.75" header="0.3" footer="0.3"/>
  <pageSetup paperSize="9" scale="81" fitToWidth="0" fitToHeight="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2:BF56"/>
  <sheetViews>
    <sheetView topLeftCell="A6" zoomScaleNormal="100" workbookViewId="0">
      <selection activeCell="K37" sqref="K37"/>
    </sheetView>
  </sheetViews>
  <sheetFormatPr defaultRowHeight="12.75"/>
  <cols>
    <col min="1" max="1" width="34.5703125" style="143" customWidth="1"/>
    <col min="2" max="2" width="10" style="143" customWidth="1"/>
    <col min="3" max="3" width="15.5703125" style="143" customWidth="1"/>
    <col min="4" max="4" width="10.5703125" style="143" customWidth="1"/>
    <col min="5" max="5" width="15.85546875" style="143" customWidth="1"/>
    <col min="6" max="6" width="11.5703125" style="143" customWidth="1"/>
    <col min="7" max="7" width="8.7109375" style="143" customWidth="1"/>
    <col min="8" max="8" width="8.28515625" style="143" customWidth="1"/>
    <col min="9" max="11" width="9.140625" style="147"/>
    <col min="12" max="12" width="10.28515625" style="147" bestFit="1" customWidth="1"/>
    <col min="13" max="13" width="12.85546875" style="147" bestFit="1" customWidth="1"/>
    <col min="14" max="14" width="10.28515625" style="147" bestFit="1" customWidth="1"/>
    <col min="15" max="15" width="13" style="147" bestFit="1" customWidth="1"/>
    <col min="16" max="16" width="10.42578125" style="147" bestFit="1" customWidth="1"/>
    <col min="17" max="17" width="13" style="147" bestFit="1" customWidth="1"/>
    <col min="18" max="18" width="9.42578125" style="147" bestFit="1" customWidth="1"/>
    <col min="19" max="20" width="9.28515625" style="147" bestFit="1" customWidth="1"/>
    <col min="21" max="58" width="9.140625" style="147"/>
    <col min="59" max="16384" width="9.140625" style="143"/>
  </cols>
  <sheetData>
    <row r="2" spans="1:8" ht="15.75" customHeight="1">
      <c r="A2" s="643" t="s">
        <v>271</v>
      </c>
      <c r="B2" s="643"/>
      <c r="C2" s="643"/>
      <c r="D2" s="643"/>
      <c r="E2" s="643"/>
      <c r="F2" s="643"/>
      <c r="G2" s="643"/>
      <c r="H2" s="643"/>
    </row>
    <row r="3" spans="1:8" ht="15.75">
      <c r="A3" s="640" t="s">
        <v>272</v>
      </c>
      <c r="B3" s="640"/>
      <c r="C3" s="640"/>
      <c r="D3" s="640"/>
      <c r="E3" s="640"/>
      <c r="F3" s="640"/>
      <c r="G3" s="640"/>
      <c r="H3" s="640"/>
    </row>
    <row r="6" spans="1:8" ht="14.25" customHeight="1">
      <c r="A6" s="103"/>
      <c r="B6" s="103"/>
      <c r="C6" s="102"/>
      <c r="D6" s="212"/>
      <c r="E6" s="151"/>
      <c r="F6" s="201" t="s">
        <v>278</v>
      </c>
      <c r="G6" s="645" t="s">
        <v>13</v>
      </c>
      <c r="H6" s="646"/>
    </row>
    <row r="7" spans="1:8">
      <c r="A7" s="213" t="s">
        <v>57</v>
      </c>
      <c r="B7" s="103" t="s">
        <v>269</v>
      </c>
      <c r="C7" s="144" t="s">
        <v>119</v>
      </c>
      <c r="D7" s="103" t="s">
        <v>269</v>
      </c>
      <c r="E7" s="144" t="s">
        <v>119</v>
      </c>
      <c r="F7" s="103" t="s">
        <v>279</v>
      </c>
      <c r="G7" s="645" t="s">
        <v>16</v>
      </c>
      <c r="H7" s="646"/>
    </row>
    <row r="8" spans="1:8" ht="15" customHeight="1">
      <c r="A8" s="214" t="s">
        <v>37</v>
      </c>
      <c r="B8" s="105" t="s">
        <v>270</v>
      </c>
      <c r="C8" s="75" t="s">
        <v>356</v>
      </c>
      <c r="D8" s="105" t="s">
        <v>270</v>
      </c>
      <c r="E8" s="75" t="s">
        <v>356</v>
      </c>
      <c r="F8" s="105" t="s">
        <v>280</v>
      </c>
      <c r="G8" s="641" t="s">
        <v>19</v>
      </c>
      <c r="H8" s="642"/>
    </row>
    <row r="9" spans="1:8">
      <c r="A9" s="105"/>
      <c r="B9" s="480"/>
      <c r="C9" s="102"/>
      <c r="D9" s="212"/>
      <c r="E9" s="151"/>
      <c r="F9" s="105" t="s">
        <v>20</v>
      </c>
      <c r="G9" s="641" t="s">
        <v>20</v>
      </c>
      <c r="H9" s="642"/>
    </row>
    <row r="10" spans="1:8" ht="21" customHeight="1" thickBot="1">
      <c r="A10" s="491" t="s">
        <v>568</v>
      </c>
      <c r="B10" s="488"/>
      <c r="C10" s="83">
        <v>2024</v>
      </c>
      <c r="D10" s="83"/>
      <c r="E10" s="83">
        <v>2025</v>
      </c>
      <c r="F10" s="83" t="s">
        <v>564</v>
      </c>
      <c r="G10" s="83">
        <v>2024</v>
      </c>
      <c r="H10" s="83">
        <v>2025</v>
      </c>
    </row>
    <row r="11" spans="1:8" ht="15.75" thickBot="1">
      <c r="A11" s="637" t="s">
        <v>492</v>
      </c>
      <c r="B11" s="637"/>
      <c r="C11" s="637"/>
      <c r="D11" s="637"/>
      <c r="E11" s="637"/>
      <c r="F11" s="637"/>
      <c r="G11" s="637"/>
      <c r="H11" s="637"/>
    </row>
    <row r="12" spans="1:8" s="147" customFormat="1" ht="15.75" customHeight="1">
      <c r="A12" s="208" t="s">
        <v>590</v>
      </c>
      <c r="B12" s="165">
        <v>6210</v>
      </c>
      <c r="C12" s="165">
        <v>567708.87251000002</v>
      </c>
      <c r="D12" s="469">
        <v>6809</v>
      </c>
      <c r="E12" s="165">
        <v>595875.67237000004</v>
      </c>
      <c r="F12" s="164">
        <v>4.9614866393520973</v>
      </c>
      <c r="G12" s="164">
        <v>22.776484272736585</v>
      </c>
      <c r="H12" s="164">
        <v>24.804223402057339</v>
      </c>
    </row>
    <row r="13" spans="1:8" s="147" customFormat="1" ht="15.75" customHeight="1">
      <c r="A13" s="208" t="s">
        <v>42</v>
      </c>
      <c r="B13" s="165">
        <v>5593</v>
      </c>
      <c r="C13" s="165">
        <v>421976.74499000004</v>
      </c>
      <c r="D13" s="469">
        <v>5928</v>
      </c>
      <c r="E13" s="165">
        <v>382756.70966000005</v>
      </c>
      <c r="F13" s="164">
        <v>-9.2943594156899341</v>
      </c>
      <c r="G13" s="164">
        <v>16.929710210854623</v>
      </c>
      <c r="H13" s="164">
        <v>15.932825210470908</v>
      </c>
    </row>
    <row r="14" spans="1:8" s="147" customFormat="1" ht="15.75" customHeight="1">
      <c r="A14" s="208" t="s">
        <v>44</v>
      </c>
      <c r="B14" s="469">
        <v>2078</v>
      </c>
      <c r="C14" s="165">
        <v>361988.26814999996</v>
      </c>
      <c r="D14" s="469">
        <v>2230</v>
      </c>
      <c r="E14" s="165">
        <v>356762.89918000001</v>
      </c>
      <c r="F14" s="164">
        <v>-1.4435188733339488</v>
      </c>
      <c r="G14" s="164">
        <v>14.522972064856003</v>
      </c>
      <c r="H14" s="164">
        <v>14.850793652357039</v>
      </c>
    </row>
    <row r="15" spans="1:8" s="147" customFormat="1" ht="15.75" customHeight="1">
      <c r="A15" s="208" t="s">
        <v>593</v>
      </c>
      <c r="B15" s="165">
        <v>2709</v>
      </c>
      <c r="C15" s="165">
        <v>363412.87177999999</v>
      </c>
      <c r="D15" s="469">
        <v>2890</v>
      </c>
      <c r="E15" s="165">
        <v>335990.37706999999</v>
      </c>
      <c r="F15" s="164">
        <v>-7.545823728170209</v>
      </c>
      <c r="G15" s="164">
        <v>14.580127173301147</v>
      </c>
      <c r="H15" s="164">
        <v>13.986106095989271</v>
      </c>
    </row>
    <row r="16" spans="1:8" s="147" customFormat="1" ht="15.75" customHeight="1">
      <c r="A16" s="208" t="s">
        <v>591</v>
      </c>
      <c r="B16" s="165">
        <v>3682</v>
      </c>
      <c r="C16" s="165">
        <v>365775.95464000001</v>
      </c>
      <c r="D16" s="469">
        <v>3612</v>
      </c>
      <c r="E16" s="165">
        <v>271274.69310999999</v>
      </c>
      <c r="F16" s="164">
        <v>-25.835832107391809</v>
      </c>
      <c r="G16" s="164">
        <v>14.674934075574839</v>
      </c>
      <c r="H16" s="164">
        <v>11.292218164340268</v>
      </c>
    </row>
    <row r="17" spans="1:8" s="147" customFormat="1" ht="15.75" customHeight="1">
      <c r="A17" s="208" t="s">
        <v>592</v>
      </c>
      <c r="B17" s="165">
        <v>596</v>
      </c>
      <c r="C17" s="165">
        <v>154576.02523</v>
      </c>
      <c r="D17" s="469">
        <v>950</v>
      </c>
      <c r="E17" s="165">
        <v>200138.27591999999</v>
      </c>
      <c r="F17" s="510">
        <v>29.475625746105226</v>
      </c>
      <c r="G17" s="510">
        <v>6.2015913051124851</v>
      </c>
      <c r="H17" s="510">
        <v>8.3310575299670582</v>
      </c>
    </row>
    <row r="18" spans="1:8" s="147" customFormat="1" ht="15.75" customHeight="1">
      <c r="A18" s="208" t="s">
        <v>36</v>
      </c>
      <c r="B18" s="165">
        <v>886</v>
      </c>
      <c r="C18" s="165">
        <v>139078.10449</v>
      </c>
      <c r="D18" s="469">
        <v>722</v>
      </c>
      <c r="E18" s="165">
        <v>158115.24695</v>
      </c>
      <c r="F18" s="164">
        <v>13.688094563705256</v>
      </c>
      <c r="G18" s="164">
        <v>5.579814607429272</v>
      </c>
      <c r="H18" s="164">
        <v>6.5817855812445449</v>
      </c>
    </row>
    <row r="19" spans="1:8" s="147" customFormat="1">
      <c r="A19" s="328" t="s">
        <v>40</v>
      </c>
      <c r="B19" s="506">
        <v>780</v>
      </c>
      <c r="C19" s="506">
        <v>118005.11951</v>
      </c>
      <c r="D19" s="507">
        <v>867</v>
      </c>
      <c r="E19" s="506">
        <v>101401.50047</v>
      </c>
      <c r="F19" s="600">
        <v>-14.070253145748456</v>
      </c>
      <c r="G19" s="600">
        <v>4.7343662901350418</v>
      </c>
      <c r="H19" s="600">
        <v>4.2209903635735877</v>
      </c>
    </row>
    <row r="20" spans="1:8" s="147" customFormat="1" ht="14.25">
      <c r="A20" s="408" t="s">
        <v>10</v>
      </c>
      <c r="B20" s="407">
        <v>22534</v>
      </c>
      <c r="C20" s="407">
        <v>2492521.9613000001</v>
      </c>
      <c r="D20" s="407">
        <v>24008</v>
      </c>
      <c r="E20" s="407">
        <v>2402315.3747299998</v>
      </c>
      <c r="F20" s="381">
        <v>-3.6190889376538138</v>
      </c>
      <c r="G20" s="407">
        <v>100</v>
      </c>
      <c r="H20" s="407">
        <v>100.00000000000001</v>
      </c>
    </row>
    <row r="21" spans="1:8">
      <c r="B21" s="218"/>
      <c r="C21" s="218"/>
      <c r="D21" s="218"/>
      <c r="E21" s="218"/>
    </row>
    <row r="22" spans="1:8" s="72" customFormat="1" ht="13.5">
      <c r="A22" s="124" t="s">
        <v>453</v>
      </c>
      <c r="B22" s="91"/>
      <c r="C22" s="91"/>
      <c r="D22" s="91"/>
      <c r="E22" s="91"/>
      <c r="F22" s="91"/>
      <c r="G22" s="88"/>
      <c r="H22" s="88"/>
    </row>
    <row r="23" spans="1:8" s="72" customFormat="1" ht="14.25">
      <c r="A23" s="661">
        <v>2024</v>
      </c>
      <c r="B23" s="661"/>
      <c r="C23" s="661"/>
      <c r="D23" s="661"/>
      <c r="E23" s="661"/>
      <c r="F23" s="661"/>
      <c r="G23" s="88"/>
      <c r="H23" s="88"/>
    </row>
    <row r="24" spans="1:8" s="72" customFormat="1" ht="15">
      <c r="A24" s="263"/>
      <c r="B24" s="177"/>
      <c r="C24" s="177"/>
      <c r="D24" s="210"/>
      <c r="E24" s="178"/>
      <c r="F24" s="178"/>
      <c r="G24" s="88"/>
      <c r="H24" s="88"/>
    </row>
    <row r="25" spans="1:8" s="72" customFormat="1" ht="15">
      <c r="A25" s="209"/>
      <c r="B25" s="177"/>
      <c r="C25" s="177"/>
      <c r="D25" s="210"/>
      <c r="E25" s="178"/>
      <c r="F25" s="178"/>
    </row>
    <row r="26" spans="1:8" s="72" customFormat="1" ht="15">
      <c r="A26" s="211"/>
      <c r="B26" s="177"/>
      <c r="C26" s="177"/>
      <c r="D26" s="210"/>
      <c r="E26" s="178"/>
      <c r="F26" s="178"/>
    </row>
    <row r="27" spans="1:8" s="72" customFormat="1" ht="15">
      <c r="A27" s="209"/>
      <c r="B27" s="177"/>
      <c r="C27" s="177"/>
      <c r="D27" s="210"/>
      <c r="E27" s="178"/>
      <c r="F27" s="178"/>
    </row>
    <row r="28" spans="1:8" s="72" customFormat="1" ht="15">
      <c r="A28" s="209"/>
      <c r="B28" s="177"/>
      <c r="C28" s="177"/>
      <c r="D28" s="210"/>
      <c r="E28" s="178"/>
      <c r="F28" s="178"/>
    </row>
    <row r="29" spans="1:8" s="72" customFormat="1" ht="15">
      <c r="A29" s="274"/>
      <c r="B29" s="177"/>
      <c r="C29" s="177"/>
      <c r="D29" s="210"/>
      <c r="E29" s="178"/>
      <c r="F29" s="178"/>
    </row>
    <row r="30" spans="1:8" s="72" customFormat="1" ht="15">
      <c r="A30" s="209"/>
      <c r="B30" s="177"/>
      <c r="C30" s="177"/>
      <c r="D30" s="210"/>
      <c r="E30" s="178"/>
      <c r="F30" s="178"/>
    </row>
    <row r="31" spans="1:8" s="72" customFormat="1" ht="15">
      <c r="A31" s="211"/>
      <c r="B31" s="177"/>
      <c r="C31" s="177"/>
      <c r="D31" s="210"/>
      <c r="E31" s="178"/>
      <c r="F31" s="178"/>
    </row>
    <row r="32" spans="1:8" s="72" customFormat="1" ht="14.25">
      <c r="A32" s="93"/>
      <c r="B32" s="197"/>
      <c r="C32" s="197"/>
      <c r="D32" s="139"/>
      <c r="E32" s="140"/>
      <c r="F32" s="140"/>
    </row>
    <row r="33" spans="1:1" s="72" customFormat="1" ht="12"/>
    <row r="34" spans="1:1" s="72" customFormat="1" ht="12"/>
    <row r="35" spans="1:1" s="72" customFormat="1" ht="12"/>
    <row r="36" spans="1:1" s="72" customFormat="1" ht="12"/>
    <row r="37" spans="1:1" s="72" customFormat="1" ht="12"/>
    <row r="38" spans="1:1" s="72" customFormat="1" ht="21.75" customHeight="1">
      <c r="A38" s="82"/>
    </row>
    <row r="39" spans="1:1" s="72" customFormat="1" ht="12"/>
    <row r="40" spans="1:1" s="72" customFormat="1" ht="12">
      <c r="A40" s="82"/>
    </row>
    <row r="41" spans="1:1" s="72" customFormat="1" ht="12"/>
    <row r="42" spans="1:1" s="72" customFormat="1" ht="14.25">
      <c r="A42" s="127">
        <v>2025</v>
      </c>
    </row>
    <row r="43" spans="1:1" s="72" customFormat="1" ht="12"/>
    <row r="44" spans="1:1" s="72" customFormat="1" ht="12"/>
    <row r="45" spans="1:1" s="72" customFormat="1" ht="12"/>
    <row r="46" spans="1:1" s="72" customFormat="1" ht="12"/>
    <row r="47" spans="1:1" s="72" customFormat="1" ht="12"/>
    <row r="48" spans="1:1" s="72" customFormat="1" ht="12"/>
    <row r="49" s="72" customFormat="1" ht="12"/>
    <row r="50" s="72" customFormat="1" ht="12"/>
    <row r="51" s="72" customFormat="1" ht="12"/>
    <row r="52" s="72" customFormat="1" ht="12"/>
    <row r="53" s="72" customFormat="1" ht="12"/>
    <row r="54" s="72" customFormat="1" ht="12"/>
    <row r="55" s="72" customFormat="1" ht="12"/>
    <row r="56" s="72" customFormat="1" ht="12"/>
  </sheetData>
  <sheetProtection formatCells="0" formatColumns="0" formatRows="0" insertColumns="0" insertRows="0" insertHyperlinks="0" deleteColumns="0" deleteRows="0" sort="0" autoFilter="0" pivotTables="0"/>
  <sortState xmlns:xlrd2="http://schemas.microsoft.com/office/spreadsheetml/2017/richdata2" ref="A12:H19">
    <sortCondition descending="1" ref="E12:E19"/>
  </sortState>
  <mergeCells count="8">
    <mergeCell ref="A23:F23"/>
    <mergeCell ref="A2:H2"/>
    <mergeCell ref="A3:H3"/>
    <mergeCell ref="G9:H9"/>
    <mergeCell ref="A11:H11"/>
    <mergeCell ref="G6:H6"/>
    <mergeCell ref="G7:H7"/>
    <mergeCell ref="G8:H8"/>
  </mergeCells>
  <phoneticPr fontId="53" type="noConversion"/>
  <printOptions horizontalCentered="1"/>
  <pageMargins left="0.7" right="0.7" top="0.75" bottom="0.75" header="0.3" footer="0.3"/>
  <pageSetup paperSize="9" scale="77" fitToWidth="0" fitToHeight="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1:E287"/>
  <sheetViews>
    <sheetView zoomScaleNormal="100" workbookViewId="0">
      <selection activeCell="I30" sqref="I30"/>
    </sheetView>
  </sheetViews>
  <sheetFormatPr defaultRowHeight="12.75"/>
  <cols>
    <col min="1" max="1" width="35.28515625" customWidth="1"/>
    <col min="2" max="2" width="18.85546875" customWidth="1"/>
    <col min="3" max="3" width="16.42578125" customWidth="1"/>
    <col min="4" max="4" width="15" bestFit="1" customWidth="1"/>
    <col min="5" max="5" width="16.28515625" customWidth="1"/>
    <col min="8" max="8" width="11.7109375" customWidth="1"/>
    <col min="9" max="9" width="17.42578125" customWidth="1"/>
    <col min="10" max="12" width="12.85546875" bestFit="1" customWidth="1"/>
    <col min="13" max="13" width="9.28515625" bestFit="1" customWidth="1"/>
  </cols>
  <sheetData>
    <row r="1" spans="1:5" s="8" customFormat="1"/>
    <row r="2" spans="1:5" s="8" customFormat="1" ht="15.75" customHeight="1">
      <c r="A2" s="664" t="s">
        <v>239</v>
      </c>
      <c r="B2" s="664"/>
      <c r="C2" s="664"/>
      <c r="D2" s="664"/>
      <c r="E2" s="664"/>
    </row>
    <row r="3" spans="1:5" s="8" customFormat="1" ht="15.75">
      <c r="A3" s="665" t="s">
        <v>240</v>
      </c>
      <c r="B3" s="665"/>
      <c r="C3" s="665"/>
      <c r="D3" s="665"/>
      <c r="E3" s="665"/>
    </row>
    <row r="4" spans="1:5" s="8" customFormat="1"/>
    <row r="5" spans="1:5" s="8" customFormat="1" ht="14.25">
      <c r="A5" s="55"/>
      <c r="B5" s="666" t="s">
        <v>137</v>
      </c>
      <c r="C5" s="667"/>
      <c r="D5" s="667"/>
      <c r="E5" s="668"/>
    </row>
    <row r="6" spans="1:5" s="8" customFormat="1" ht="3.75" customHeight="1">
      <c r="A6" s="55"/>
      <c r="B6" s="52"/>
      <c r="C6" s="53"/>
      <c r="D6" s="53"/>
      <c r="E6" s="54"/>
    </row>
    <row r="7" spans="1:5" s="8" customFormat="1" ht="10.5" customHeight="1">
      <c r="A7" s="56"/>
      <c r="B7" s="669" t="s">
        <v>367</v>
      </c>
      <c r="C7" s="670"/>
      <c r="D7" s="670"/>
      <c r="E7" s="671"/>
    </row>
    <row r="8" spans="1:5" s="8" customFormat="1" ht="98.25" customHeight="1">
      <c r="A8" s="310" t="s">
        <v>342</v>
      </c>
      <c r="B8" s="57" t="s">
        <v>138</v>
      </c>
      <c r="C8" s="58" t="s">
        <v>139</v>
      </c>
      <c r="D8" s="51" t="s">
        <v>135</v>
      </c>
      <c r="E8" s="62" t="s">
        <v>224</v>
      </c>
    </row>
    <row r="9" spans="1:5" s="8" customFormat="1" ht="15.75" customHeight="1" thickBot="1">
      <c r="A9" s="662" t="s">
        <v>569</v>
      </c>
      <c r="B9" s="662"/>
      <c r="C9" s="662"/>
      <c r="D9" s="662"/>
      <c r="E9" s="662"/>
    </row>
    <row r="10" spans="1:5" s="8" customFormat="1" ht="15.75" thickBot="1">
      <c r="A10" s="663" t="s">
        <v>493</v>
      </c>
      <c r="B10" s="663" t="s">
        <v>340</v>
      </c>
      <c r="C10" s="663"/>
      <c r="D10" s="663"/>
      <c r="E10" s="663"/>
    </row>
    <row r="11" spans="1:5" s="64" customFormat="1" ht="17.25" customHeight="1">
      <c r="A11" s="208" t="s">
        <v>590</v>
      </c>
      <c r="B11" s="165">
        <v>984431.32690999995</v>
      </c>
      <c r="C11" s="165">
        <v>739596.15275000024</v>
      </c>
      <c r="D11" s="469">
        <v>1724027.4796600002</v>
      </c>
      <c r="E11" s="369">
        <v>42.89932506736249</v>
      </c>
    </row>
    <row r="12" spans="1:5" s="64" customFormat="1" ht="17.25" customHeight="1">
      <c r="A12" s="208" t="s">
        <v>42</v>
      </c>
      <c r="B12" s="165">
        <v>621988.13506000012</v>
      </c>
      <c r="C12" s="165">
        <v>788913.91230999993</v>
      </c>
      <c r="D12" s="469">
        <v>1410902.04737</v>
      </c>
      <c r="E12" s="369">
        <v>55.915569318265533</v>
      </c>
    </row>
    <row r="13" spans="1:5" s="64" customFormat="1" ht="15" customHeight="1">
      <c r="A13" s="208" t="s">
        <v>44</v>
      </c>
      <c r="B13" s="165">
        <v>770984.7683</v>
      </c>
      <c r="C13" s="165">
        <v>168053.94042999996</v>
      </c>
      <c r="D13" s="469">
        <v>939038.70872999995</v>
      </c>
      <c r="E13" s="369">
        <v>17.896380507815699</v>
      </c>
    </row>
    <row r="14" spans="1:5" s="64" customFormat="1" ht="15" customHeight="1">
      <c r="A14" s="208" t="s">
        <v>593</v>
      </c>
      <c r="B14" s="165">
        <v>661594.24198000005</v>
      </c>
      <c r="C14" s="165">
        <v>264262.20707</v>
      </c>
      <c r="D14" s="469">
        <v>925856.44905000005</v>
      </c>
      <c r="E14" s="369">
        <v>28.542460047791788</v>
      </c>
    </row>
    <row r="15" spans="1:5" s="64" customFormat="1" ht="15" customHeight="1">
      <c r="A15" s="208" t="s">
        <v>591</v>
      </c>
      <c r="B15" s="165">
        <v>473303.79298000003</v>
      </c>
      <c r="C15" s="165">
        <v>155238.41642999998</v>
      </c>
      <c r="D15" s="469">
        <v>628542.20941000001</v>
      </c>
      <c r="E15" s="369">
        <v>24.69816889079242</v>
      </c>
    </row>
    <row r="16" spans="1:5" s="64" customFormat="1" ht="15" customHeight="1">
      <c r="A16" s="208" t="s">
        <v>36</v>
      </c>
      <c r="B16" s="165">
        <v>419124.50287999999</v>
      </c>
      <c r="C16" s="165">
        <v>48366.526170000026</v>
      </c>
      <c r="D16" s="469">
        <v>467491.02905000001</v>
      </c>
      <c r="E16" s="369">
        <v>10.345979529978754</v>
      </c>
    </row>
    <row r="17" spans="1:5" s="64" customFormat="1" ht="15" customHeight="1">
      <c r="A17" s="208" t="s">
        <v>594</v>
      </c>
      <c r="B17" s="165">
        <v>382240.13501000003</v>
      </c>
      <c r="C17" s="165">
        <v>41004.64929999999</v>
      </c>
      <c r="D17" s="469">
        <v>423244.78431000002</v>
      </c>
      <c r="E17" s="369">
        <v>9.6881641121339079</v>
      </c>
    </row>
    <row r="18" spans="1:5" s="451" customFormat="1" ht="17.25" customHeight="1">
      <c r="A18" s="328" t="s">
        <v>40</v>
      </c>
      <c r="B18" s="506">
        <v>336149.66428000003</v>
      </c>
      <c r="C18" s="506">
        <v>77380.952279999969</v>
      </c>
      <c r="D18" s="507">
        <v>413530.61655999999</v>
      </c>
      <c r="E18" s="550">
        <v>18.712266802323356</v>
      </c>
    </row>
    <row r="19" spans="1:5" s="451" customFormat="1" ht="17.25" customHeight="1">
      <c r="A19" s="408" t="s">
        <v>135</v>
      </c>
      <c r="B19" s="407">
        <v>4649816.5674000001</v>
      </c>
      <c r="C19" s="407">
        <v>2282816.7567400001</v>
      </c>
      <c r="D19" s="407">
        <v>6932633.3241400002</v>
      </c>
      <c r="E19" s="382">
        <v>32.928566246119559</v>
      </c>
    </row>
    <row r="20" spans="1:5" s="8" customFormat="1" ht="17.25" customHeight="1"/>
    <row r="21" spans="1:5" s="8" customFormat="1" ht="17.25" customHeight="1"/>
    <row r="22" spans="1:5" s="8" customFormat="1" ht="12" customHeight="1">
      <c r="A22" s="37"/>
    </row>
    <row r="23" spans="1:5" s="8" customFormat="1"/>
    <row r="24" spans="1:5" s="8" customFormat="1">
      <c r="A24" s="17"/>
    </row>
    <row r="25" spans="1:5" s="8" customFormat="1">
      <c r="A25"/>
    </row>
    <row r="26" spans="1:5" s="8" customFormat="1">
      <c r="A26" s="64"/>
    </row>
    <row r="27" spans="1:5" s="8" customFormat="1">
      <c r="A27" s="64"/>
    </row>
    <row r="28" spans="1:5" s="8" customFormat="1">
      <c r="A28" s="64"/>
    </row>
    <row r="29" spans="1:5" s="8" customFormat="1">
      <c r="A29" s="64"/>
    </row>
    <row r="30" spans="1:5" s="64" customFormat="1" ht="14.25">
      <c r="A30" s="303"/>
    </row>
    <row r="31" spans="1:5" s="8" customFormat="1">
      <c r="A31" s="64"/>
    </row>
    <row r="32" spans="1:5" s="8" customFormat="1">
      <c r="A32" s="64"/>
    </row>
    <row r="33" spans="1:1" s="8" customFormat="1">
      <c r="A33" s="64"/>
    </row>
    <row r="34" spans="1:1" s="8" customFormat="1">
      <c r="A34" s="64"/>
    </row>
    <row r="35" spans="1:1" s="8" customFormat="1" ht="6" customHeight="1">
      <c r="A35"/>
    </row>
    <row r="36" spans="1:1" s="8" customFormat="1"/>
    <row r="37" spans="1:1" s="8" customFormat="1">
      <c r="A37"/>
    </row>
    <row r="38" spans="1:1" s="8" customFormat="1"/>
    <row r="39" spans="1:1" s="8" customFormat="1"/>
    <row r="40" spans="1:1" s="8" customFormat="1">
      <c r="A40" s="17"/>
    </row>
    <row r="41" spans="1:1" s="8" customFormat="1"/>
    <row r="42" spans="1:1" s="8" customFormat="1"/>
    <row r="43" spans="1:1" s="8" customFormat="1"/>
    <row r="44" spans="1:1" s="8" customFormat="1"/>
    <row r="45" spans="1:1" s="8" customFormat="1"/>
    <row r="46" spans="1:1" s="8" customFormat="1"/>
    <row r="47" spans="1:1" s="8" customFormat="1"/>
    <row r="48" spans="1:1" s="8" customFormat="1"/>
    <row r="49" s="8" customFormat="1"/>
    <row r="50" s="8" customFormat="1"/>
    <row r="51" s="8" customFormat="1"/>
    <row r="52" s="8" customFormat="1"/>
    <row r="53" s="8" customFormat="1"/>
    <row r="54" s="8" customFormat="1"/>
    <row r="55" s="64" customFormat="1"/>
    <row r="56" s="64" customFormat="1"/>
    <row r="57" s="64" customFormat="1"/>
    <row r="58" s="64" customFormat="1"/>
    <row r="59" s="64" customFormat="1"/>
    <row r="60" s="64" customFormat="1"/>
    <row r="61" s="64" customFormat="1"/>
    <row r="62" s="64" customFormat="1"/>
    <row r="63" s="64" customFormat="1"/>
    <row r="64" s="64" customFormat="1"/>
    <row r="65" s="64" customFormat="1"/>
    <row r="66" s="64" customFormat="1"/>
    <row r="67" s="64" customFormat="1"/>
    <row r="68" s="64" customFormat="1"/>
    <row r="69" s="64" customFormat="1"/>
    <row r="70" s="64" customFormat="1"/>
    <row r="71" s="64" customFormat="1"/>
    <row r="72" s="64" customFormat="1"/>
    <row r="73" s="64" customFormat="1"/>
    <row r="74" s="64" customFormat="1"/>
    <row r="75" s="64" customFormat="1"/>
    <row r="76" s="64" customFormat="1"/>
    <row r="77" s="64" customFormat="1"/>
    <row r="78" s="64" customFormat="1"/>
    <row r="79" s="64" customFormat="1"/>
    <row r="80" s="64" customFormat="1"/>
    <row r="81" s="64" customFormat="1"/>
    <row r="82" s="64" customFormat="1"/>
    <row r="83" s="64" customFormat="1"/>
    <row r="84" s="64" customFormat="1"/>
    <row r="85" s="64" customFormat="1"/>
    <row r="86" s="64" customFormat="1"/>
    <row r="87" s="64" customFormat="1"/>
    <row r="88" s="64" customFormat="1"/>
    <row r="89" s="64" customFormat="1"/>
    <row r="90" s="64" customFormat="1"/>
    <row r="91" s="64" customFormat="1"/>
    <row r="92" s="64" customFormat="1"/>
    <row r="93" s="64" customFormat="1"/>
    <row r="94" s="64" customFormat="1"/>
    <row r="95" s="64" customFormat="1"/>
    <row r="96" s="64" customFormat="1"/>
    <row r="97" s="64" customFormat="1"/>
    <row r="98" s="64" customFormat="1"/>
    <row r="99" s="64" customFormat="1"/>
    <row r="100" s="64" customFormat="1"/>
    <row r="101" s="64" customFormat="1"/>
    <row r="102" s="64" customFormat="1"/>
    <row r="103" s="64" customFormat="1"/>
    <row r="104" s="64" customFormat="1"/>
    <row r="105" s="64" customFormat="1"/>
    <row r="106" s="64" customFormat="1"/>
    <row r="107" s="64" customFormat="1"/>
    <row r="108" s="64" customFormat="1"/>
    <row r="109" s="64" customFormat="1"/>
    <row r="110" s="64" customFormat="1"/>
    <row r="111" s="64" customFormat="1"/>
    <row r="112" s="64" customFormat="1"/>
    <row r="113" s="64" customFormat="1"/>
    <row r="114" s="64" customFormat="1"/>
    <row r="115" s="64" customFormat="1"/>
    <row r="116" s="64" customFormat="1"/>
    <row r="117" s="64" customFormat="1"/>
    <row r="118" s="64" customFormat="1"/>
    <row r="119" s="64" customFormat="1"/>
    <row r="120" s="64" customFormat="1"/>
    <row r="121" s="64" customFormat="1"/>
    <row r="122" s="64" customFormat="1"/>
    <row r="123" s="64" customFormat="1"/>
    <row r="124" s="64" customFormat="1"/>
    <row r="125" s="64" customFormat="1"/>
    <row r="126" s="64" customFormat="1"/>
    <row r="127" s="64" customFormat="1"/>
    <row r="128" s="64" customFormat="1"/>
    <row r="129" s="64" customFormat="1"/>
    <row r="130" s="64" customFormat="1"/>
    <row r="131" s="64" customFormat="1"/>
    <row r="132" s="64" customFormat="1"/>
    <row r="133" s="64" customFormat="1"/>
    <row r="134" s="64" customFormat="1"/>
    <row r="135" s="64" customFormat="1"/>
    <row r="136" s="64" customFormat="1"/>
    <row r="137" s="64" customFormat="1"/>
    <row r="138" s="64" customFormat="1"/>
    <row r="139" s="64" customFormat="1"/>
    <row r="140" s="64" customFormat="1"/>
    <row r="141" s="64" customFormat="1"/>
    <row r="142" s="64" customFormat="1"/>
    <row r="143" s="64" customFormat="1"/>
    <row r="144" s="64" customFormat="1"/>
    <row r="145" s="64" customFormat="1"/>
    <row r="146" s="64" customFormat="1"/>
    <row r="147" s="64" customFormat="1"/>
    <row r="148" s="64" customFormat="1"/>
    <row r="149" s="64" customFormat="1"/>
    <row r="150" s="64" customFormat="1"/>
    <row r="151" s="64" customFormat="1"/>
    <row r="152" s="64" customFormat="1"/>
    <row r="153" s="64" customFormat="1"/>
    <row r="154" s="64" customFormat="1"/>
    <row r="155" s="64" customFormat="1"/>
    <row r="156" s="64" customFormat="1"/>
    <row r="157" s="64" customFormat="1"/>
    <row r="158" s="64" customFormat="1"/>
    <row r="159" s="64" customFormat="1"/>
    <row r="160" s="64" customFormat="1"/>
    <row r="161" s="64" customFormat="1"/>
    <row r="162" s="64" customFormat="1"/>
    <row r="163" s="64" customFormat="1"/>
    <row r="164" s="64" customFormat="1"/>
    <row r="165" s="64" customFormat="1"/>
    <row r="166" s="64" customFormat="1"/>
    <row r="167" s="64" customFormat="1"/>
    <row r="168" s="64" customFormat="1"/>
    <row r="169" s="64" customFormat="1"/>
    <row r="170" s="64" customFormat="1"/>
    <row r="171" s="64" customFormat="1"/>
    <row r="172" s="64" customFormat="1"/>
    <row r="173" s="64" customFormat="1"/>
    <row r="174" s="64" customFormat="1"/>
    <row r="175" s="64" customFormat="1"/>
    <row r="176" s="64" customFormat="1"/>
    <row r="177" s="64" customFormat="1"/>
    <row r="178" s="64" customFormat="1"/>
    <row r="179" s="64" customFormat="1"/>
    <row r="180" s="64" customFormat="1"/>
    <row r="181" s="64" customFormat="1"/>
    <row r="182" s="64" customFormat="1"/>
    <row r="183" s="64" customFormat="1"/>
    <row r="184" s="64" customFormat="1"/>
    <row r="185" s="64" customFormat="1"/>
    <row r="186" s="64" customFormat="1"/>
    <row r="187" s="64" customFormat="1"/>
    <row r="188" s="64" customFormat="1"/>
    <row r="189" s="64" customFormat="1"/>
    <row r="190" s="64" customFormat="1"/>
    <row r="191" s="64" customFormat="1"/>
    <row r="192" s="64" customFormat="1"/>
    <row r="193" s="64" customFormat="1"/>
    <row r="194" s="64" customFormat="1"/>
    <row r="195" s="64" customFormat="1"/>
    <row r="196" s="64" customFormat="1"/>
    <row r="197" s="64" customFormat="1"/>
    <row r="198" s="64" customFormat="1"/>
    <row r="199" s="64" customFormat="1"/>
    <row r="200" s="64" customFormat="1"/>
    <row r="201" s="64" customFormat="1"/>
    <row r="202" s="64" customFormat="1"/>
    <row r="203" s="64" customFormat="1"/>
    <row r="204" s="64" customFormat="1"/>
    <row r="205" s="64" customFormat="1"/>
    <row r="206" s="64" customFormat="1"/>
    <row r="207" s="64" customFormat="1"/>
    <row r="208" s="64" customFormat="1"/>
    <row r="209" s="64" customFormat="1"/>
    <row r="210" s="64" customFormat="1"/>
    <row r="211" s="64" customFormat="1"/>
    <row r="212" s="64" customFormat="1"/>
    <row r="213" s="64" customFormat="1"/>
    <row r="214" s="64" customFormat="1"/>
    <row r="215" s="64" customFormat="1"/>
    <row r="216" s="64" customFormat="1"/>
    <row r="217" s="64" customFormat="1"/>
    <row r="218" s="64" customFormat="1"/>
    <row r="219" s="64" customFormat="1"/>
    <row r="220" s="64" customFormat="1"/>
    <row r="221" s="64" customFormat="1"/>
    <row r="222" s="64" customFormat="1"/>
    <row r="223" s="64" customFormat="1"/>
    <row r="224" s="64" customFormat="1"/>
    <row r="225" s="64" customFormat="1"/>
    <row r="226" s="64" customFormat="1"/>
    <row r="227" s="64" customFormat="1"/>
    <row r="228" s="64" customFormat="1"/>
    <row r="229" s="64" customFormat="1"/>
    <row r="230" s="64" customFormat="1"/>
    <row r="231" s="64" customFormat="1"/>
    <row r="232" s="64" customFormat="1"/>
    <row r="233" s="64" customFormat="1"/>
    <row r="234" s="64" customFormat="1"/>
    <row r="235" s="64" customFormat="1"/>
    <row r="236" s="64" customFormat="1"/>
    <row r="237" s="64" customFormat="1"/>
    <row r="238" s="64" customFormat="1"/>
    <row r="239" s="64" customFormat="1"/>
    <row r="240" s="64" customFormat="1"/>
    <row r="241" s="64" customFormat="1"/>
    <row r="242" s="64" customFormat="1"/>
    <row r="243" s="64" customFormat="1"/>
    <row r="244" s="64" customFormat="1"/>
    <row r="245" s="64" customFormat="1"/>
    <row r="246" s="64" customFormat="1"/>
    <row r="247" s="64" customFormat="1"/>
    <row r="248" s="64" customFormat="1"/>
    <row r="249" s="64" customFormat="1"/>
    <row r="250" s="64" customFormat="1"/>
    <row r="251" s="64" customFormat="1"/>
    <row r="252" s="64" customFormat="1"/>
    <row r="253" s="64" customFormat="1"/>
    <row r="254" s="64" customFormat="1"/>
    <row r="255" s="64" customFormat="1"/>
    <row r="256" s="64" customFormat="1"/>
    <row r="257" s="64" customFormat="1"/>
    <row r="258" s="64" customFormat="1"/>
    <row r="259" s="64" customFormat="1"/>
    <row r="260" s="64" customFormat="1"/>
    <row r="261" s="64" customFormat="1"/>
    <row r="262" s="64" customFormat="1"/>
    <row r="263" s="64" customFormat="1"/>
    <row r="264" s="64" customFormat="1"/>
    <row r="265" s="64" customFormat="1"/>
    <row r="266" s="64" customFormat="1"/>
    <row r="267" s="64" customFormat="1"/>
    <row r="268" s="64" customFormat="1"/>
    <row r="269" s="64" customFormat="1"/>
    <row r="270" s="64" customFormat="1"/>
    <row r="271" s="64" customFormat="1"/>
    <row r="272" s="64" customFormat="1"/>
    <row r="273" s="64" customFormat="1"/>
    <row r="274" s="64" customFormat="1"/>
    <row r="275" s="64" customFormat="1"/>
    <row r="276" s="64" customFormat="1"/>
    <row r="277" s="64" customFormat="1"/>
    <row r="278" s="64" customFormat="1"/>
    <row r="279" s="64" customFormat="1"/>
    <row r="280" s="64" customFormat="1"/>
    <row r="281" s="64" customFormat="1"/>
    <row r="282" s="64" customFormat="1"/>
    <row r="283" s="64" customFormat="1"/>
    <row r="284" s="64" customFormat="1"/>
    <row r="285" s="64" customFormat="1"/>
    <row r="286" s="64" customFormat="1"/>
    <row r="287" s="64" customFormat="1"/>
  </sheetData>
  <sheetProtection formatCells="0" formatColumns="0" formatRows="0" insertColumns="0" insertRows="0" insertHyperlinks="0" deleteColumns="0" deleteRows="0" sort="0" autoFilter="0" pivotTables="0"/>
  <sortState xmlns:xlrd2="http://schemas.microsoft.com/office/spreadsheetml/2017/richdata2" ref="A11:E18">
    <sortCondition descending="1" ref="D11:D18"/>
  </sortState>
  <mergeCells count="6">
    <mergeCell ref="A9:E9"/>
    <mergeCell ref="A10:E10"/>
    <mergeCell ref="A2:E2"/>
    <mergeCell ref="A3:E3"/>
    <mergeCell ref="B5:E5"/>
    <mergeCell ref="B7:E7"/>
  </mergeCells>
  <phoneticPr fontId="53" type="noConversion"/>
  <printOptions horizontalCentered="1"/>
  <pageMargins left="0.7" right="0.7" top="0.75" bottom="0.75" header="0.3" footer="0.3"/>
  <pageSetup paperSize="9" scale="81" fitToWidth="0" fitToHeight="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08"/>
  <sheetViews>
    <sheetView tabSelected="1" zoomScaleNormal="100" zoomScaleSheetLayoutView="100" workbookViewId="0">
      <selection activeCell="C2" sqref="C2:H2"/>
    </sheetView>
  </sheetViews>
  <sheetFormatPr defaultRowHeight="12.75"/>
  <cols>
    <col min="1" max="1" width="2.85546875" customWidth="1"/>
    <col min="2" max="2" width="34.5703125" customWidth="1"/>
    <col min="3" max="3" width="17.42578125" customWidth="1"/>
    <col min="4" max="4" width="28.28515625" customWidth="1"/>
    <col min="5" max="5" width="11.85546875" customWidth="1"/>
    <col min="6" max="6" width="6.7109375" style="64" customWidth="1"/>
    <col min="7" max="7" width="5.85546875" style="64" hidden="1" customWidth="1"/>
    <col min="8" max="8" width="5.85546875" style="64" customWidth="1"/>
    <col min="9" max="9" width="8.5703125" style="64" customWidth="1"/>
    <col min="10" max="16" width="9.140625" style="8"/>
    <col min="17" max="17" width="9.5703125" style="8" bestFit="1" customWidth="1"/>
    <col min="18" max="16384" width="9.140625" style="8"/>
  </cols>
  <sheetData>
    <row r="1" spans="1:8" s="64" customFormat="1" ht="6" customHeight="1">
      <c r="A1"/>
    </row>
    <row r="2" spans="1:8" ht="36.75" customHeight="1">
      <c r="A2" s="308"/>
      <c r="B2" s="308"/>
      <c r="C2" s="625" t="s">
        <v>503</v>
      </c>
      <c r="D2" s="625"/>
      <c r="E2" s="625"/>
      <c r="F2" s="625"/>
      <c r="G2" s="625"/>
      <c r="H2" s="625"/>
    </row>
    <row r="3" spans="1:8" ht="18.75">
      <c r="A3" s="30"/>
      <c r="B3" s="30"/>
      <c r="C3" s="624" t="s">
        <v>504</v>
      </c>
      <c r="D3" s="624"/>
      <c r="E3" s="624"/>
      <c r="F3" s="624"/>
      <c r="G3" s="512"/>
      <c r="H3" s="512"/>
    </row>
    <row r="4" spans="1:8">
      <c r="A4" s="8"/>
      <c r="B4" s="8"/>
      <c r="C4" s="8"/>
      <c r="D4" s="8"/>
      <c r="E4" s="8"/>
    </row>
    <row r="5" spans="1:8" ht="41.25" customHeight="1">
      <c r="A5" s="8"/>
      <c r="B5" s="8"/>
      <c r="C5" s="8"/>
      <c r="D5" s="8"/>
      <c r="E5" s="8"/>
    </row>
    <row r="6" spans="1:8" ht="41.25" customHeight="1">
      <c r="A6" s="8"/>
      <c r="B6" s="8"/>
      <c r="C6" s="8"/>
      <c r="D6" s="8"/>
      <c r="E6" s="8"/>
    </row>
    <row r="7" spans="1:8" ht="46.5">
      <c r="A7" s="8"/>
      <c r="B7" s="43" t="s">
        <v>112</v>
      </c>
      <c r="C7" s="43"/>
      <c r="D7" s="43"/>
      <c r="E7" s="43"/>
      <c r="F7" s="513"/>
    </row>
    <row r="8" spans="1:8" ht="27.75" customHeight="1">
      <c r="A8" s="8"/>
      <c r="B8" s="43"/>
      <c r="C8" s="43"/>
      <c r="D8" s="43"/>
      <c r="E8" s="43"/>
      <c r="F8" s="513"/>
    </row>
    <row r="9" spans="1:8" ht="24" customHeight="1">
      <c r="A9" s="63"/>
      <c r="B9" s="63" t="s">
        <v>298</v>
      </c>
      <c r="C9" s="44"/>
      <c r="D9" s="44"/>
      <c r="E9" s="8"/>
      <c r="F9" s="514"/>
      <c r="G9" s="515"/>
    </row>
    <row r="10" spans="1:8" ht="6" customHeight="1">
      <c r="A10" s="63"/>
      <c r="B10" s="63"/>
      <c r="C10" s="44"/>
      <c r="D10" s="44"/>
      <c r="E10" s="8"/>
      <c r="F10" s="514"/>
      <c r="G10" s="515"/>
    </row>
    <row r="11" spans="1:8" ht="25.5" customHeight="1">
      <c r="A11" s="8"/>
      <c r="B11" s="44" t="s">
        <v>565</v>
      </c>
      <c r="C11" s="44"/>
      <c r="D11" s="44"/>
      <c r="E11" s="45"/>
      <c r="F11" s="516"/>
    </row>
    <row r="12" spans="1:8">
      <c r="A12" s="8"/>
      <c r="B12" s="8"/>
      <c r="C12" s="8"/>
      <c r="D12" s="8"/>
      <c r="E12" s="8"/>
    </row>
    <row r="13" spans="1:8">
      <c r="A13" s="8"/>
      <c r="B13" s="8"/>
      <c r="C13" s="8"/>
      <c r="D13" s="8"/>
      <c r="E13" s="8"/>
    </row>
    <row r="14" spans="1:8" ht="21.75" customHeight="1">
      <c r="A14" s="8"/>
      <c r="B14" s="8"/>
      <c r="C14" s="8"/>
      <c r="D14" s="8"/>
      <c r="E14" s="8"/>
    </row>
    <row r="15" spans="1:8" ht="46.5">
      <c r="A15" s="46"/>
      <c r="B15" s="43" t="s">
        <v>113</v>
      </c>
      <c r="C15" s="43"/>
      <c r="D15" s="8"/>
      <c r="E15" s="8"/>
    </row>
    <row r="16" spans="1:8" ht="27.75" customHeight="1">
      <c r="A16" s="46"/>
      <c r="B16" s="43"/>
      <c r="C16" s="43"/>
      <c r="D16" s="8"/>
      <c r="E16" s="8"/>
    </row>
    <row r="17" spans="1:6" ht="22.5" customHeight="1">
      <c r="A17" s="46"/>
      <c r="B17" s="44" t="s">
        <v>71</v>
      </c>
      <c r="C17" s="44"/>
      <c r="D17" s="44"/>
      <c r="E17" s="44"/>
      <c r="F17" s="515"/>
    </row>
    <row r="18" spans="1:6" ht="27" customHeight="1">
      <c r="A18" s="8"/>
      <c r="B18" s="67" t="s">
        <v>566</v>
      </c>
      <c r="C18" s="44"/>
      <c r="D18" s="44"/>
      <c r="E18" s="8"/>
    </row>
    <row r="19" spans="1:6" ht="27" customHeight="1">
      <c r="A19" s="8"/>
      <c r="B19" s="67"/>
      <c r="C19" s="44"/>
      <c r="D19" s="44"/>
      <c r="E19" s="8"/>
    </row>
    <row r="20" spans="1:6" ht="27" customHeight="1">
      <c r="A20" s="8"/>
      <c r="B20" s="67"/>
      <c r="C20" s="44"/>
      <c r="D20" s="44"/>
      <c r="E20" s="8"/>
    </row>
    <row r="21" spans="1:6" ht="27" customHeight="1">
      <c r="A21" s="8"/>
      <c r="B21" s="67"/>
      <c r="C21" s="44"/>
      <c r="D21" s="44"/>
      <c r="E21" s="8"/>
    </row>
    <row r="22" spans="1:6" ht="27" customHeight="1">
      <c r="A22" s="8"/>
      <c r="B22" s="67"/>
      <c r="C22" s="44"/>
      <c r="D22" s="44"/>
      <c r="E22" s="8"/>
    </row>
    <row r="23" spans="1:6" ht="27" customHeight="1">
      <c r="A23" s="8"/>
      <c r="B23" s="67"/>
      <c r="C23" s="44"/>
      <c r="D23" s="44"/>
      <c r="E23" s="8"/>
    </row>
    <row r="24" spans="1:6" ht="27" customHeight="1">
      <c r="A24" s="8"/>
      <c r="B24" s="67"/>
      <c r="C24" s="44"/>
      <c r="D24" s="44"/>
      <c r="E24" s="8"/>
    </row>
    <row r="25" spans="1:6" ht="27" customHeight="1">
      <c r="A25" s="8"/>
      <c r="B25" s="67"/>
      <c r="C25" s="44"/>
      <c r="D25" s="44"/>
      <c r="E25" s="8"/>
    </row>
    <row r="26" spans="1:6" ht="27" customHeight="1">
      <c r="A26" s="8"/>
      <c r="B26" s="67"/>
      <c r="C26" s="44"/>
      <c r="D26" s="44"/>
      <c r="E26" s="8"/>
    </row>
    <row r="27" spans="1:6" ht="27" customHeight="1">
      <c r="A27" s="8"/>
      <c r="B27" s="67"/>
      <c r="C27" s="44"/>
      <c r="D27" s="44"/>
      <c r="E27" s="8"/>
    </row>
    <row r="28" spans="1:6" ht="27" customHeight="1">
      <c r="A28" s="8"/>
      <c r="B28" s="67"/>
      <c r="C28" s="44"/>
      <c r="D28" s="44"/>
      <c r="E28" s="8"/>
    </row>
    <row r="29" spans="1:6" ht="27" customHeight="1">
      <c r="A29" s="8"/>
      <c r="B29" s="67"/>
      <c r="C29" s="44"/>
      <c r="D29" s="44"/>
      <c r="E29" s="8"/>
    </row>
    <row r="30" spans="1:6" ht="27" customHeight="1">
      <c r="A30" s="8"/>
      <c r="B30" s="67"/>
      <c r="C30" s="44"/>
      <c r="D30" s="44"/>
      <c r="E30" s="8"/>
    </row>
    <row r="31" spans="1:6" ht="27" customHeight="1">
      <c r="A31" s="8"/>
      <c r="B31" s="8"/>
      <c r="C31" s="64"/>
      <c r="D31" s="64"/>
      <c r="E31" s="8"/>
    </row>
    <row r="32" spans="1:6">
      <c r="A32" s="8"/>
      <c r="B32" s="8"/>
      <c r="C32" s="64"/>
      <c r="D32" s="64"/>
      <c r="E32" s="8"/>
    </row>
    <row r="33" spans="1:5">
      <c r="A33" s="8"/>
      <c r="B33" s="8"/>
      <c r="C33" s="8"/>
      <c r="D33" s="8"/>
      <c r="E33" s="8"/>
    </row>
    <row r="34" spans="1:5">
      <c r="A34" s="8"/>
      <c r="B34" s="8"/>
      <c r="C34" s="8"/>
      <c r="D34" s="8"/>
      <c r="E34" s="8"/>
    </row>
    <row r="35" spans="1:5">
      <c r="A35" s="65"/>
      <c r="B35" s="8"/>
      <c r="C35" s="8"/>
      <c r="D35" s="8"/>
      <c r="E35" s="8"/>
    </row>
    <row r="36" spans="1:5">
      <c r="A36" s="65"/>
      <c r="B36" s="8"/>
      <c r="C36" s="8"/>
      <c r="D36" s="8"/>
      <c r="E36" s="8"/>
    </row>
    <row r="37" spans="1:5">
      <c r="A37" s="8"/>
      <c r="B37" s="8"/>
      <c r="C37" s="8"/>
      <c r="D37" s="8"/>
      <c r="E37" s="8"/>
    </row>
    <row r="38" spans="1:5">
      <c r="A38" s="8"/>
      <c r="B38" s="8"/>
      <c r="C38" s="8"/>
      <c r="D38" s="8"/>
      <c r="E38" s="8"/>
    </row>
    <row r="39" spans="1:5">
      <c r="A39" s="8"/>
      <c r="B39" s="8"/>
      <c r="C39" s="8"/>
      <c r="D39" s="8"/>
      <c r="E39" s="8"/>
    </row>
    <row r="40" spans="1:5" s="64" customFormat="1"/>
    <row r="41" spans="1:5" s="64" customFormat="1"/>
    <row r="42" spans="1:5" s="64" customFormat="1"/>
    <row r="43" spans="1:5" s="64" customFormat="1"/>
    <row r="44" spans="1:5" s="64" customFormat="1"/>
    <row r="45" spans="1:5" s="64" customFormat="1"/>
    <row r="46" spans="1:5" s="64" customFormat="1"/>
    <row r="47" spans="1:5" s="64" customFormat="1"/>
    <row r="48" spans="1:5" s="64" customFormat="1"/>
    <row r="49" s="64" customFormat="1"/>
    <row r="50" s="64" customFormat="1"/>
    <row r="51" s="64" customFormat="1"/>
    <row r="52" s="64" customFormat="1"/>
    <row r="53" s="64" customFormat="1"/>
    <row r="54" s="64" customFormat="1"/>
    <row r="55" s="64" customFormat="1"/>
    <row r="56" s="64" customFormat="1"/>
    <row r="57" s="64" customFormat="1"/>
    <row r="58" s="64" customFormat="1"/>
    <row r="59" s="64" customFormat="1"/>
    <row r="60" s="64" customFormat="1"/>
    <row r="61" s="64" customFormat="1"/>
    <row r="62" s="64" customFormat="1"/>
    <row r="63" s="64" customFormat="1"/>
    <row r="64" s="64" customFormat="1"/>
    <row r="65" s="64" customFormat="1"/>
    <row r="66" s="64" customFormat="1"/>
    <row r="67" s="64" customFormat="1"/>
    <row r="68" s="64" customFormat="1"/>
    <row r="69" s="64" customFormat="1"/>
    <row r="70" s="64" customFormat="1"/>
    <row r="71" s="64" customFormat="1"/>
    <row r="72" s="64" customFormat="1"/>
    <row r="73" s="64" customFormat="1"/>
    <row r="74" s="64" customFormat="1"/>
    <row r="75" s="64" customFormat="1"/>
    <row r="76" s="64" customFormat="1"/>
    <row r="77" s="64" customFormat="1"/>
    <row r="78" s="64" customFormat="1"/>
    <row r="79" s="64" customFormat="1"/>
    <row r="80" s="64" customFormat="1"/>
    <row r="81" s="64" customFormat="1"/>
    <row r="82" s="64" customFormat="1"/>
    <row r="83" s="64" customFormat="1"/>
    <row r="84" s="64" customFormat="1"/>
    <row r="85" s="64" customFormat="1"/>
    <row r="86" s="64" customFormat="1"/>
    <row r="87" s="64" customFormat="1"/>
    <row r="88" s="64" customFormat="1"/>
    <row r="89" s="64" customFormat="1"/>
    <row r="90" s="64" customFormat="1"/>
    <row r="91" s="64" customFormat="1"/>
    <row r="92" s="64" customFormat="1"/>
    <row r="93" s="64" customFormat="1"/>
    <row r="94" s="64" customFormat="1"/>
    <row r="95" s="64" customFormat="1"/>
    <row r="96" s="64" customFormat="1"/>
    <row r="97" s="64" customFormat="1"/>
    <row r="98" s="64" customFormat="1"/>
    <row r="99" s="64" customFormat="1"/>
    <row r="100" s="64" customFormat="1"/>
    <row r="101" s="64" customFormat="1"/>
    <row r="102" s="64" customFormat="1"/>
    <row r="103" s="64" customFormat="1"/>
    <row r="104" s="64" customFormat="1"/>
    <row r="105" s="64" customFormat="1"/>
    <row r="106" s="64" customFormat="1"/>
    <row r="107" s="64" customFormat="1"/>
    <row r="108" s="64" customFormat="1"/>
    <row r="109" s="64" customFormat="1"/>
    <row r="110" s="64" customFormat="1"/>
    <row r="111" s="64" customFormat="1"/>
    <row r="112" s="64" customFormat="1"/>
    <row r="113" s="64" customFormat="1"/>
    <row r="114" s="64" customFormat="1"/>
    <row r="115" s="64" customFormat="1"/>
    <row r="116" s="64" customFormat="1"/>
    <row r="117" s="64" customFormat="1"/>
    <row r="118" s="64" customFormat="1"/>
    <row r="119" s="64" customFormat="1"/>
    <row r="120" s="64" customFormat="1"/>
    <row r="121" s="64" customFormat="1"/>
    <row r="122" s="64" customFormat="1"/>
    <row r="123" s="64" customFormat="1"/>
    <row r="124" s="64" customFormat="1"/>
    <row r="125" s="64" customFormat="1"/>
    <row r="126" s="64" customFormat="1"/>
    <row r="127" s="64" customFormat="1"/>
    <row r="128" s="64" customFormat="1"/>
    <row r="129" s="64" customFormat="1"/>
    <row r="130" s="64" customFormat="1"/>
    <row r="131" s="64" customFormat="1"/>
    <row r="132" s="64" customFormat="1"/>
    <row r="133" s="64" customFormat="1"/>
    <row r="134" s="64" customFormat="1"/>
    <row r="135" s="64" customFormat="1"/>
    <row r="136" s="64" customFormat="1"/>
    <row r="137" s="64" customFormat="1"/>
    <row r="138" s="64" customFormat="1"/>
    <row r="139" s="64" customFormat="1"/>
    <row r="140" s="64" customFormat="1"/>
    <row r="141" s="64" customFormat="1"/>
    <row r="142" s="64" customFormat="1"/>
    <row r="143" s="64" customFormat="1"/>
    <row r="144" s="64" customFormat="1"/>
    <row r="145" s="64" customFormat="1"/>
    <row r="146" s="64" customFormat="1"/>
    <row r="147" s="64" customFormat="1"/>
    <row r="148" s="64" customFormat="1"/>
    <row r="149" s="64" customFormat="1"/>
    <row r="150" s="64" customFormat="1"/>
    <row r="151" s="64" customFormat="1"/>
    <row r="152" s="64" customFormat="1"/>
    <row r="153" s="64" customFormat="1"/>
    <row r="154" s="64" customFormat="1"/>
    <row r="155" s="64" customFormat="1"/>
    <row r="156" s="64" customFormat="1"/>
    <row r="157" s="64" customFormat="1"/>
    <row r="158" s="64" customFormat="1"/>
    <row r="159" s="64" customFormat="1"/>
    <row r="160" s="64" customFormat="1"/>
    <row r="161" s="64" customFormat="1"/>
    <row r="162" s="64" customFormat="1"/>
    <row r="163" s="64" customFormat="1"/>
    <row r="164" s="64" customFormat="1"/>
    <row r="165" s="64" customFormat="1"/>
    <row r="166" s="64" customFormat="1"/>
    <row r="167" s="64" customFormat="1"/>
    <row r="168" s="64" customFormat="1"/>
    <row r="169" s="64" customFormat="1"/>
    <row r="170" s="64" customFormat="1"/>
    <row r="171" s="64" customFormat="1"/>
    <row r="172" s="64" customFormat="1"/>
    <row r="173" s="64" customFormat="1"/>
    <row r="174" s="64" customFormat="1"/>
    <row r="175" s="64" customFormat="1"/>
    <row r="176" s="64" customFormat="1"/>
    <row r="177" s="64" customFormat="1"/>
    <row r="178" s="64" customFormat="1"/>
    <row r="179" s="64" customFormat="1"/>
    <row r="180" s="64" customFormat="1"/>
    <row r="181" s="64" customFormat="1"/>
    <row r="182" s="64" customFormat="1"/>
    <row r="183" s="64" customFormat="1"/>
    <row r="184" s="64" customFormat="1"/>
    <row r="185" s="64" customFormat="1"/>
    <row r="186" s="64" customFormat="1"/>
    <row r="187" s="64" customFormat="1"/>
    <row r="188" s="64" customFormat="1"/>
    <row r="189" s="64" customFormat="1"/>
    <row r="190" s="64" customFormat="1"/>
    <row r="191" s="64" customFormat="1"/>
    <row r="192" s="64" customFormat="1"/>
    <row r="193" s="64" customFormat="1"/>
    <row r="194" s="64" customFormat="1"/>
    <row r="195" s="64" customFormat="1"/>
    <row r="196" s="64" customFormat="1"/>
    <row r="197" s="64" customFormat="1"/>
    <row r="198" s="64" customFormat="1"/>
    <row r="199" s="64" customFormat="1"/>
    <row r="200" s="64" customFormat="1"/>
    <row r="201" s="64" customFormat="1"/>
    <row r="202" s="64" customFormat="1"/>
    <row r="203" s="64" customFormat="1"/>
    <row r="204" s="64" customFormat="1"/>
    <row r="205" s="64" customFormat="1"/>
    <row r="206" s="64" customFormat="1"/>
    <row r="207" s="64" customFormat="1"/>
    <row r="208" s="64" customFormat="1"/>
    <row r="209" s="64" customFormat="1"/>
    <row r="210" s="64" customFormat="1"/>
    <row r="211" s="64" customFormat="1"/>
    <row r="212" s="64" customFormat="1"/>
    <row r="213" s="64" customFormat="1"/>
    <row r="214" s="64" customFormat="1"/>
    <row r="215" s="64" customFormat="1"/>
    <row r="216" s="64" customFormat="1"/>
    <row r="217" s="64" customFormat="1"/>
    <row r="218" s="64" customFormat="1"/>
    <row r="219" s="64" customFormat="1"/>
    <row r="220" s="64" customFormat="1"/>
    <row r="221" s="64" customFormat="1"/>
    <row r="222" s="64" customFormat="1"/>
    <row r="223" s="64" customFormat="1"/>
    <row r="224" s="64" customFormat="1"/>
    <row r="225" s="64" customFormat="1"/>
    <row r="226" s="64" customFormat="1"/>
    <row r="227" s="64" customFormat="1"/>
    <row r="228" s="64" customFormat="1"/>
    <row r="229" s="64" customFormat="1"/>
    <row r="230" s="64" customFormat="1"/>
    <row r="231" s="64" customFormat="1"/>
    <row r="232" s="64" customFormat="1"/>
    <row r="233" s="64" customFormat="1"/>
    <row r="234" s="64" customFormat="1"/>
    <row r="235" s="64" customFormat="1"/>
    <row r="236" s="64" customFormat="1"/>
    <row r="237" s="64" customFormat="1"/>
    <row r="238" s="64" customFormat="1"/>
    <row r="239" s="64" customFormat="1"/>
    <row r="240" s="64" customFormat="1"/>
    <row r="241" s="64" customFormat="1"/>
    <row r="242" s="64" customFormat="1"/>
    <row r="243" s="64" customFormat="1"/>
    <row r="244" s="64" customFormat="1"/>
    <row r="245" s="64" customFormat="1"/>
    <row r="246" s="64" customFormat="1"/>
    <row r="247" s="64" customFormat="1"/>
    <row r="248" s="64" customFormat="1"/>
    <row r="249" s="64" customFormat="1"/>
    <row r="250" s="64" customFormat="1"/>
    <row r="251" s="64" customFormat="1"/>
    <row r="252" s="64" customFormat="1"/>
    <row r="253" s="64" customFormat="1"/>
    <row r="254" s="64" customFormat="1"/>
    <row r="255" s="64" customFormat="1"/>
    <row r="256" s="64" customFormat="1"/>
    <row r="257" s="64" customFormat="1"/>
    <row r="258" s="64" customFormat="1"/>
    <row r="259" s="64" customFormat="1"/>
    <row r="260" s="64" customFormat="1"/>
    <row r="261" s="64" customFormat="1"/>
    <row r="262" s="64" customFormat="1"/>
    <row r="263" s="64" customFormat="1"/>
    <row r="264" s="64" customFormat="1"/>
    <row r="265" s="64" customFormat="1"/>
    <row r="266" s="64" customFormat="1"/>
    <row r="267" s="64" customFormat="1"/>
    <row r="268" s="64" customFormat="1"/>
    <row r="269" s="64" customFormat="1"/>
    <row r="270" s="64" customFormat="1"/>
    <row r="271" s="64" customFormat="1"/>
    <row r="272" s="64" customFormat="1"/>
    <row r="273" s="64" customFormat="1"/>
    <row r="274" s="64" customFormat="1"/>
    <row r="275" s="64" customFormat="1"/>
    <row r="276" s="64" customFormat="1"/>
    <row r="277" s="64" customFormat="1"/>
    <row r="278" s="64" customFormat="1"/>
    <row r="279" s="64" customFormat="1"/>
    <row r="280" s="64" customFormat="1"/>
    <row r="281" s="64" customFormat="1"/>
    <row r="282" s="64" customFormat="1"/>
    <row r="283" s="64" customFormat="1"/>
    <row r="284" s="64" customFormat="1"/>
    <row r="285" s="64" customFormat="1"/>
    <row r="286" s="64" customFormat="1"/>
    <row r="287" s="64" customFormat="1"/>
    <row r="288" s="64" customFormat="1"/>
    <row r="289" s="64" customFormat="1"/>
    <row r="290" s="64" customFormat="1"/>
    <row r="291" s="64" customFormat="1"/>
    <row r="292" s="64" customFormat="1"/>
    <row r="293" s="64" customFormat="1"/>
    <row r="294" s="64" customFormat="1"/>
    <row r="295" s="64" customFormat="1"/>
    <row r="296" s="64" customFormat="1"/>
    <row r="297" s="64" customFormat="1"/>
    <row r="298" s="64" customFormat="1"/>
    <row r="299" s="64" customFormat="1"/>
    <row r="300" s="64" customFormat="1"/>
    <row r="301" s="64" customFormat="1"/>
    <row r="302" s="64" customFormat="1"/>
    <row r="303" s="64" customFormat="1"/>
    <row r="304" s="64" customFormat="1"/>
    <row r="305" s="64" customFormat="1"/>
    <row r="306" s="64" customFormat="1"/>
    <row r="307" s="64" customFormat="1"/>
    <row r="308" s="64" customFormat="1"/>
    <row r="309" s="64" customFormat="1"/>
    <row r="310" s="64" customFormat="1"/>
    <row r="311" s="64" customFormat="1"/>
    <row r="312" s="64" customFormat="1"/>
    <row r="313" s="64" customFormat="1"/>
    <row r="314" s="64" customFormat="1"/>
    <row r="315" s="64" customFormat="1"/>
    <row r="316" s="64" customFormat="1"/>
    <row r="317" s="64" customFormat="1"/>
    <row r="318" s="64" customFormat="1"/>
    <row r="319" s="64" customFormat="1"/>
    <row r="320" s="64" customFormat="1"/>
    <row r="321" s="64" customFormat="1"/>
    <row r="322" s="64" customFormat="1"/>
    <row r="323" s="64" customFormat="1"/>
    <row r="324" s="64" customFormat="1"/>
    <row r="325" s="64" customFormat="1"/>
    <row r="326" s="64" customFormat="1"/>
    <row r="327" s="64" customFormat="1"/>
    <row r="328" s="64" customFormat="1"/>
    <row r="329" s="64" customFormat="1"/>
    <row r="330" s="64" customFormat="1"/>
    <row r="331" s="64" customFormat="1"/>
    <row r="332" s="64" customFormat="1"/>
    <row r="333" s="64" customFormat="1"/>
    <row r="334" s="64" customFormat="1"/>
    <row r="335" s="64" customFormat="1"/>
    <row r="336" s="64" customFormat="1"/>
    <row r="337" s="64" customFormat="1"/>
    <row r="338" s="64" customFormat="1"/>
    <row r="339" s="64" customFormat="1"/>
    <row r="340" s="64" customFormat="1"/>
    <row r="341" s="64" customFormat="1"/>
    <row r="342" s="64" customFormat="1"/>
    <row r="343" s="64" customFormat="1"/>
    <row r="344" s="64" customFormat="1"/>
    <row r="345" s="64" customFormat="1"/>
    <row r="346" s="64" customFormat="1"/>
    <row r="347" s="64" customFormat="1"/>
    <row r="348" s="64" customFormat="1"/>
    <row r="349" s="64" customFormat="1"/>
    <row r="350" s="64" customFormat="1"/>
    <row r="351" s="64" customFormat="1"/>
    <row r="352" s="64" customFormat="1"/>
    <row r="353" s="64" customFormat="1"/>
    <row r="354" s="64" customFormat="1"/>
    <row r="355" s="64" customFormat="1"/>
    <row r="356" s="64" customFormat="1"/>
    <row r="357" s="64" customFormat="1"/>
    <row r="358" s="64" customFormat="1"/>
    <row r="359" s="64" customFormat="1"/>
    <row r="360" s="64" customFormat="1"/>
    <row r="361" s="64" customFormat="1"/>
    <row r="362" s="64" customFormat="1"/>
    <row r="363" s="64" customFormat="1"/>
    <row r="364" s="64" customFormat="1"/>
    <row r="365" s="64" customFormat="1"/>
    <row r="366" s="64" customFormat="1"/>
    <row r="367" s="64" customFormat="1"/>
    <row r="368" s="64" customFormat="1"/>
    <row r="369" s="64" customFormat="1"/>
    <row r="370" s="64" customFormat="1"/>
    <row r="371" s="64" customFormat="1"/>
    <row r="372" s="64" customFormat="1"/>
    <row r="373" s="64" customFormat="1"/>
    <row r="374" s="64" customFormat="1"/>
    <row r="375" s="64" customFormat="1"/>
    <row r="376" s="64" customFormat="1"/>
    <row r="377" s="64" customFormat="1"/>
    <row r="378" s="64" customFormat="1"/>
    <row r="379" s="64" customFormat="1"/>
    <row r="380" s="64" customFormat="1"/>
    <row r="381" s="64" customFormat="1"/>
    <row r="382" s="64" customFormat="1"/>
    <row r="383" s="64" customFormat="1"/>
    <row r="384" s="64" customFormat="1"/>
    <row r="385" s="64" customFormat="1"/>
    <row r="386" s="64" customFormat="1"/>
    <row r="387" s="64" customFormat="1"/>
    <row r="388" s="64" customFormat="1"/>
    <row r="389" s="64" customFormat="1"/>
    <row r="390" s="64" customFormat="1"/>
    <row r="391" s="64" customFormat="1"/>
    <row r="392" s="64" customFormat="1"/>
    <row r="393" s="64" customFormat="1"/>
    <row r="394" s="64" customFormat="1"/>
    <row r="395" s="64" customFormat="1"/>
    <row r="396" s="64" customFormat="1"/>
    <row r="397" s="64" customFormat="1"/>
    <row r="398" s="64" customFormat="1"/>
    <row r="399" s="64" customFormat="1"/>
    <row r="400" s="64" customFormat="1"/>
    <row r="401" s="64" customFormat="1"/>
    <row r="402" s="64" customFormat="1"/>
    <row r="403" s="64" customFormat="1"/>
    <row r="404" s="64" customFormat="1"/>
    <row r="405" s="64" customFormat="1"/>
    <row r="406" s="64" customFormat="1"/>
    <row r="407" s="64" customFormat="1"/>
    <row r="408" s="64" customFormat="1"/>
    <row r="409" s="64" customFormat="1"/>
    <row r="410" s="64" customFormat="1"/>
    <row r="411" s="64" customFormat="1"/>
    <row r="412" s="64" customFormat="1"/>
    <row r="413" s="64" customFormat="1"/>
    <row r="414" s="64" customFormat="1"/>
    <row r="415" s="64" customFormat="1"/>
    <row r="416" s="64" customFormat="1"/>
    <row r="417" s="64" customFormat="1"/>
    <row r="418" s="64" customFormat="1"/>
    <row r="419" s="64" customFormat="1"/>
    <row r="420" s="64" customFormat="1"/>
    <row r="421" s="64" customFormat="1"/>
    <row r="422" s="64" customFormat="1"/>
    <row r="423" s="64" customFormat="1"/>
    <row r="424" s="64" customFormat="1"/>
    <row r="425" s="64" customFormat="1"/>
    <row r="426" s="64" customFormat="1"/>
    <row r="427" s="64" customFormat="1"/>
    <row r="428" s="64" customFormat="1"/>
    <row r="429" s="64" customFormat="1"/>
    <row r="430" s="64" customFormat="1"/>
    <row r="431" s="64" customFormat="1"/>
    <row r="432" s="64" customFormat="1"/>
    <row r="433" s="64" customFormat="1"/>
    <row r="434" s="64" customFormat="1"/>
    <row r="435" s="64" customFormat="1"/>
    <row r="436" s="64" customFormat="1"/>
    <row r="437" s="64" customFormat="1"/>
    <row r="438" s="64" customFormat="1"/>
    <row r="439" s="64" customFormat="1"/>
    <row r="440" s="64" customFormat="1"/>
    <row r="441" s="64" customFormat="1"/>
    <row r="442" s="64" customFormat="1"/>
    <row r="443" s="64" customFormat="1"/>
    <row r="444" s="64" customFormat="1"/>
    <row r="445" s="64" customFormat="1"/>
    <row r="446" s="64" customFormat="1"/>
    <row r="447" s="64" customFormat="1"/>
    <row r="448" s="64" customFormat="1"/>
    <row r="449" s="64" customFormat="1"/>
    <row r="450" s="64" customFormat="1"/>
    <row r="451" s="64" customFormat="1"/>
    <row r="452" s="64" customFormat="1"/>
    <row r="453" s="64" customFormat="1"/>
    <row r="454" s="64" customFormat="1"/>
    <row r="455" s="64" customFormat="1"/>
    <row r="456" s="64" customFormat="1"/>
    <row r="457" s="64" customFormat="1"/>
    <row r="458" s="64" customFormat="1"/>
    <row r="459" s="64" customFormat="1"/>
    <row r="460" s="64" customFormat="1"/>
    <row r="461" s="64" customFormat="1"/>
    <row r="462" s="64" customFormat="1"/>
    <row r="463" s="64" customFormat="1"/>
    <row r="464" s="64" customFormat="1"/>
    <row r="465" s="64" customFormat="1"/>
    <row r="466" s="64" customFormat="1"/>
    <row r="467" s="64" customFormat="1"/>
    <row r="468" s="64" customFormat="1"/>
    <row r="469" s="64" customFormat="1"/>
    <row r="470" s="64" customFormat="1"/>
    <row r="471" s="64" customFormat="1"/>
    <row r="472" s="64" customFormat="1"/>
    <row r="473" s="64" customFormat="1"/>
    <row r="474" s="64" customFormat="1"/>
    <row r="475" s="64" customFormat="1"/>
    <row r="476" s="64" customFormat="1"/>
    <row r="477" s="64" customFormat="1"/>
    <row r="478" s="64" customFormat="1"/>
    <row r="479" s="64" customFormat="1"/>
    <row r="480" s="64" customFormat="1"/>
    <row r="481" s="64" customFormat="1"/>
    <row r="482" s="64" customFormat="1"/>
    <row r="483" s="64" customFormat="1"/>
    <row r="484" s="64" customFormat="1"/>
    <row r="485" s="64" customFormat="1"/>
    <row r="486" s="64" customFormat="1"/>
    <row r="487" s="64" customFormat="1"/>
    <row r="488" s="64" customFormat="1"/>
    <row r="489" s="64" customFormat="1"/>
    <row r="490" s="64" customFormat="1"/>
    <row r="491" s="64" customFormat="1"/>
    <row r="492" s="64" customFormat="1"/>
    <row r="493" s="64" customFormat="1"/>
    <row r="494" s="64" customFormat="1"/>
    <row r="495" s="64" customFormat="1"/>
    <row r="496" s="64" customFormat="1"/>
    <row r="497" s="64" customFormat="1"/>
    <row r="498" s="64" customFormat="1"/>
    <row r="499" s="64" customFormat="1"/>
    <row r="500" s="64" customFormat="1"/>
    <row r="501" s="64" customFormat="1"/>
    <row r="502" s="64" customFormat="1"/>
    <row r="503" s="64" customFormat="1"/>
    <row r="504" s="64" customFormat="1"/>
    <row r="505" s="64" customFormat="1"/>
    <row r="506" s="64" customFormat="1"/>
    <row r="507" s="64" customFormat="1"/>
    <row r="508" s="64" customFormat="1"/>
  </sheetData>
  <mergeCells count="2">
    <mergeCell ref="C3:F3"/>
    <mergeCell ref="C2:H2"/>
  </mergeCells>
  <pageMargins left="0.7" right="0.7" top="0.75" bottom="0.75" header="0.3" footer="0.3"/>
  <pageSetup paperSize="9" scale="83" orientation="portrait" r:id="rId1"/>
  <colBreaks count="1" manualBreakCount="1">
    <brk id="6" max="38"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F38"/>
  <sheetViews>
    <sheetView zoomScale="112" zoomScaleNormal="112" workbookViewId="0">
      <selection activeCell="H29" sqref="H29"/>
    </sheetView>
  </sheetViews>
  <sheetFormatPr defaultRowHeight="12"/>
  <cols>
    <col min="1" max="1" width="35.140625" style="72" customWidth="1"/>
    <col min="2" max="2" width="17.42578125" style="72" customWidth="1"/>
    <col min="3" max="3" width="13.7109375" style="72" customWidth="1"/>
    <col min="4" max="4" width="13" style="72" customWidth="1"/>
    <col min="5" max="5" width="9.5703125" style="72" customWidth="1"/>
    <col min="6" max="6" width="8.140625" style="72" customWidth="1"/>
    <col min="7" max="9" width="9.140625" style="72"/>
    <col min="10" max="10" width="11.42578125" style="72" customWidth="1"/>
    <col min="11" max="11" width="11.140625" style="72" bestFit="1" customWidth="1"/>
    <col min="12" max="12" width="11.28515625" style="72" bestFit="1" customWidth="1"/>
    <col min="13" max="13" width="11.140625" style="72" bestFit="1" customWidth="1"/>
    <col min="14" max="16" width="9.28515625" style="72" bestFit="1" customWidth="1"/>
    <col min="17" max="16384" width="9.140625" style="72"/>
  </cols>
  <sheetData>
    <row r="1" spans="1:6" s="317" customFormat="1" ht="14.25" customHeight="1">
      <c r="A1" s="643" t="s">
        <v>358</v>
      </c>
      <c r="B1" s="643"/>
      <c r="C1" s="643"/>
      <c r="D1" s="643"/>
      <c r="E1" s="643"/>
      <c r="F1" s="643"/>
    </row>
    <row r="2" spans="1:6" s="317" customFormat="1" ht="15.75" customHeight="1">
      <c r="A2" s="640" t="s">
        <v>241</v>
      </c>
      <c r="B2" s="640"/>
      <c r="C2" s="640"/>
      <c r="D2" s="640"/>
      <c r="E2" s="640"/>
      <c r="F2" s="640"/>
    </row>
    <row r="4" spans="1:6">
      <c r="A4" s="73"/>
    </row>
    <row r="5" spans="1:6" ht="12" customHeight="1">
      <c r="A5" s="103"/>
      <c r="B5" s="102"/>
      <c r="C5" s="151"/>
      <c r="D5" s="103" t="s">
        <v>54</v>
      </c>
      <c r="E5" s="645" t="s">
        <v>13</v>
      </c>
      <c r="F5" s="646"/>
    </row>
    <row r="6" spans="1:6" ht="14.25" customHeight="1">
      <c r="A6" s="115" t="s">
        <v>57</v>
      </c>
      <c r="B6" s="651" t="s">
        <v>119</v>
      </c>
      <c r="C6" s="652"/>
      <c r="D6" s="103" t="s">
        <v>15</v>
      </c>
      <c r="E6" s="645" t="s">
        <v>15</v>
      </c>
      <c r="F6" s="646"/>
    </row>
    <row r="7" spans="1:6" ht="15" customHeight="1">
      <c r="A7" s="194" t="s">
        <v>37</v>
      </c>
      <c r="B7" s="653" t="s">
        <v>356</v>
      </c>
      <c r="C7" s="654"/>
      <c r="D7" s="105" t="s">
        <v>55</v>
      </c>
      <c r="E7" s="641" t="s">
        <v>19</v>
      </c>
      <c r="F7" s="642"/>
    </row>
    <row r="8" spans="1:6" ht="12" customHeight="1">
      <c r="A8" s="105"/>
      <c r="B8" s="102"/>
      <c r="C8" s="151"/>
      <c r="D8" s="105" t="s">
        <v>20</v>
      </c>
      <c r="E8" s="641" t="s">
        <v>20</v>
      </c>
      <c r="F8" s="642"/>
    </row>
    <row r="9" spans="1:6" ht="17.25" customHeight="1" thickBot="1">
      <c r="A9" s="491" t="s">
        <v>568</v>
      </c>
      <c r="B9" s="83">
        <v>2024</v>
      </c>
      <c r="C9" s="83">
        <v>2025</v>
      </c>
      <c r="D9" s="83" t="s">
        <v>564</v>
      </c>
      <c r="E9" s="83">
        <v>2024</v>
      </c>
      <c r="F9" s="83">
        <v>2025</v>
      </c>
    </row>
    <row r="10" spans="1:6" ht="15.75" thickBot="1">
      <c r="A10" s="637" t="s">
        <v>485</v>
      </c>
      <c r="B10" s="637"/>
      <c r="C10" s="637"/>
      <c r="D10" s="637"/>
      <c r="E10" s="637"/>
      <c r="F10" s="637"/>
    </row>
    <row r="11" spans="1:6" ht="15.75" customHeight="1">
      <c r="A11" s="169" t="s">
        <v>590</v>
      </c>
      <c r="B11" s="162">
        <v>973139.72863999999</v>
      </c>
      <c r="C11" s="162">
        <v>1106740.5692799999</v>
      </c>
      <c r="D11" s="163">
        <v>13.728844554184661</v>
      </c>
      <c r="E11" s="163">
        <v>20.918018043445144</v>
      </c>
      <c r="F11" s="163">
        <v>20.981613678235338</v>
      </c>
    </row>
    <row r="12" spans="1:6" ht="15.75" customHeight="1">
      <c r="A12" s="208" t="s">
        <v>42</v>
      </c>
      <c r="B12" s="162">
        <v>765190.34646000003</v>
      </c>
      <c r="C12" s="162">
        <v>862334.01738999994</v>
      </c>
      <c r="D12" s="163">
        <v>12.695360230224505</v>
      </c>
      <c r="E12" s="163">
        <v>16.448064962150593</v>
      </c>
      <c r="F12" s="163">
        <v>16.348148533353502</v>
      </c>
    </row>
    <row r="13" spans="1:6" ht="15.75" customHeight="1">
      <c r="A13" s="208" t="s">
        <v>44</v>
      </c>
      <c r="B13" s="162">
        <v>732417.40422000003</v>
      </c>
      <c r="C13" s="162">
        <v>835937.16622000001</v>
      </c>
      <c r="D13" s="163">
        <v>14.133984447057891</v>
      </c>
      <c r="E13" s="163">
        <v>15.743597785508673</v>
      </c>
      <c r="F13" s="163">
        <v>15.847716409562175</v>
      </c>
    </row>
    <row r="14" spans="1:6" ht="15.75" customHeight="1">
      <c r="A14" s="208" t="s">
        <v>593</v>
      </c>
      <c r="B14" s="162">
        <v>667350.33516999998</v>
      </c>
      <c r="C14" s="162">
        <v>753227.77633000002</v>
      </c>
      <c r="D14" s="163">
        <v>12.868419574274093</v>
      </c>
      <c r="E14" s="163">
        <v>14.344955756656203</v>
      </c>
      <c r="F14" s="163">
        <v>14.279709855538869</v>
      </c>
    </row>
    <row r="15" spans="1:6" ht="15.75" customHeight="1">
      <c r="A15" s="280" t="s">
        <v>591</v>
      </c>
      <c r="B15" s="162">
        <v>455651.89726999996</v>
      </c>
      <c r="C15" s="162">
        <v>517698.32198000001</v>
      </c>
      <c r="D15" s="163">
        <v>13.617067125528504</v>
      </c>
      <c r="E15" s="163">
        <v>9.7944152603288295</v>
      </c>
      <c r="F15" s="163">
        <v>9.8145369340906292</v>
      </c>
    </row>
    <row r="16" spans="1:6" ht="15.75" customHeight="1">
      <c r="A16" s="280" t="s">
        <v>36</v>
      </c>
      <c r="B16" s="162">
        <v>389521.19320000004</v>
      </c>
      <c r="C16" s="162">
        <v>439912.11859999999</v>
      </c>
      <c r="D16" s="163">
        <v>12.936632532373316</v>
      </c>
      <c r="E16" s="163">
        <v>8.3729099818471493</v>
      </c>
      <c r="F16" s="163">
        <v>8.3398642654293837</v>
      </c>
    </row>
    <row r="17" spans="1:6" ht="15.75" customHeight="1">
      <c r="A17" s="280" t="s">
        <v>594</v>
      </c>
      <c r="B17" s="162">
        <v>360024.53604000004</v>
      </c>
      <c r="C17" s="162">
        <v>406653.73457999999</v>
      </c>
      <c r="D17" s="163">
        <v>12.951672420131754</v>
      </c>
      <c r="E17" s="163">
        <v>7.7388678309255203</v>
      </c>
      <c r="F17" s="163">
        <v>7.7093510408857089</v>
      </c>
    </row>
    <row r="18" spans="1:6" ht="15.75" customHeight="1">
      <c r="A18" s="328" t="s">
        <v>40</v>
      </c>
      <c r="B18" s="329">
        <v>308864.84789000003</v>
      </c>
      <c r="C18" s="329">
        <v>352307.78654</v>
      </c>
      <c r="D18" s="342">
        <v>14.065355428686344</v>
      </c>
      <c r="E18" s="342">
        <v>6.6391703791378776</v>
      </c>
      <c r="F18" s="342">
        <v>6.6790592829043955</v>
      </c>
    </row>
    <row r="19" spans="1:6" ht="14.25">
      <c r="A19" s="379" t="s">
        <v>10</v>
      </c>
      <c r="B19" s="407">
        <v>4652160.2888900004</v>
      </c>
      <c r="C19" s="407">
        <v>5274811.4909199998</v>
      </c>
      <c r="D19" s="413">
        <v>13.384130454769071</v>
      </c>
      <c r="E19" s="413">
        <v>99.999999999999986</v>
      </c>
      <c r="F19" s="413">
        <v>100</v>
      </c>
    </row>
    <row r="20" spans="1:6" ht="15" customHeight="1">
      <c r="A20" s="141"/>
      <c r="B20" s="141"/>
      <c r="C20" s="141"/>
      <c r="D20" s="215"/>
      <c r="E20" s="215"/>
      <c r="F20" s="215"/>
    </row>
    <row r="21" spans="1:6" ht="12.75">
      <c r="A21" s="216" t="s">
        <v>359</v>
      </c>
      <c r="B21" s="141"/>
      <c r="C21" s="141"/>
      <c r="D21" s="215"/>
      <c r="E21" s="215"/>
      <c r="F21" s="215"/>
    </row>
    <row r="22" spans="1:6" ht="8.25" customHeight="1">
      <c r="B22" s="204"/>
      <c r="C22" s="648"/>
      <c r="D22" s="648"/>
      <c r="E22" s="648"/>
      <c r="F22" s="648"/>
    </row>
    <row r="23" spans="1:6" ht="15">
      <c r="A23" s="204">
        <v>2024</v>
      </c>
      <c r="B23" s="177"/>
      <c r="C23" s="177"/>
      <c r="D23" s="210"/>
      <c r="E23" s="178"/>
      <c r="F23" s="178"/>
    </row>
    <row r="24" spans="1:6" ht="15">
      <c r="A24" s="263"/>
      <c r="B24" s="177"/>
      <c r="C24" s="177"/>
      <c r="D24" s="210"/>
      <c r="E24" s="178"/>
      <c r="F24" s="178"/>
    </row>
    <row r="25" spans="1:6" ht="15">
      <c r="A25" s="211"/>
      <c r="B25" s="177"/>
      <c r="C25" s="177"/>
      <c r="D25" s="210"/>
      <c r="E25" s="178"/>
      <c r="F25" s="178"/>
    </row>
    <row r="26" spans="1:6" ht="15">
      <c r="A26" s="209"/>
      <c r="B26" s="177"/>
      <c r="C26" s="177"/>
      <c r="D26" s="210"/>
      <c r="E26" s="178"/>
      <c r="F26" s="178"/>
    </row>
    <row r="27" spans="1:6" ht="15">
      <c r="A27" s="209"/>
      <c r="B27" s="177"/>
      <c r="C27" s="177"/>
      <c r="D27" s="210"/>
      <c r="E27" s="178"/>
      <c r="F27" s="178"/>
    </row>
    <row r="28" spans="1:6" ht="15">
      <c r="A28" s="209"/>
      <c r="B28" s="177"/>
      <c r="C28" s="177"/>
      <c r="D28" s="210"/>
      <c r="E28" s="178"/>
      <c r="F28" s="178"/>
    </row>
    <row r="29" spans="1:6" ht="15">
      <c r="A29" s="209"/>
      <c r="B29" s="177"/>
      <c r="C29" s="177"/>
      <c r="D29" s="210"/>
      <c r="E29" s="178"/>
      <c r="F29" s="178"/>
    </row>
    <row r="30" spans="1:6" ht="15">
      <c r="A30" s="211"/>
      <c r="B30" s="177"/>
      <c r="C30" s="177"/>
      <c r="D30" s="210"/>
      <c r="E30" s="178"/>
      <c r="F30" s="178"/>
    </row>
    <row r="31" spans="1:6" ht="14.25">
      <c r="A31" s="93"/>
      <c r="B31" s="197"/>
      <c r="C31" s="197"/>
      <c r="D31" s="139"/>
      <c r="E31" s="140"/>
      <c r="F31" s="217"/>
    </row>
    <row r="38" spans="1:2" ht="14.25">
      <c r="A38" s="417">
        <v>2025</v>
      </c>
      <c r="B38" s="204"/>
    </row>
  </sheetData>
  <sortState xmlns:xlrd2="http://schemas.microsoft.com/office/spreadsheetml/2017/richdata2" ref="A11:F18">
    <sortCondition descending="1" ref="C11:C18"/>
  </sortState>
  <mergeCells count="11">
    <mergeCell ref="C22:D22"/>
    <mergeCell ref="E22:F22"/>
    <mergeCell ref="A10:F10"/>
    <mergeCell ref="E8:F8"/>
    <mergeCell ref="A1:F1"/>
    <mergeCell ref="A2:F2"/>
    <mergeCell ref="B6:C6"/>
    <mergeCell ref="B7:C7"/>
    <mergeCell ref="E7:F7"/>
    <mergeCell ref="E5:F5"/>
    <mergeCell ref="E6:F6"/>
  </mergeCells>
  <phoneticPr fontId="5" type="noConversion"/>
  <printOptions horizontalCentered="1"/>
  <pageMargins left="0.7" right="0.7" top="0.75" bottom="0.75" header="0.3" footer="0.3"/>
  <pageSetup paperSize="9" scale="81" fitToWidth="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dimension ref="A2:F38"/>
  <sheetViews>
    <sheetView topLeftCell="A6" zoomScaleNormal="100" workbookViewId="0">
      <selection activeCell="J40" sqref="J40"/>
    </sheetView>
  </sheetViews>
  <sheetFormatPr defaultRowHeight="12.75"/>
  <cols>
    <col min="1" max="1" width="34.85546875" style="143" customWidth="1"/>
    <col min="2" max="2" width="13.85546875" style="143" customWidth="1"/>
    <col min="3" max="3" width="13.7109375" style="143" customWidth="1"/>
    <col min="4" max="4" width="12" style="143" customWidth="1"/>
    <col min="5" max="5" width="9.7109375" style="143" customWidth="1"/>
    <col min="6" max="6" width="12.7109375" style="143" customWidth="1"/>
    <col min="7" max="9" width="9.140625" style="143"/>
    <col min="10" max="10" width="11.140625" style="143" customWidth="1"/>
    <col min="11" max="11" width="12.85546875" style="143" bestFit="1" customWidth="1"/>
    <col min="12" max="12" width="13" style="143" bestFit="1" customWidth="1"/>
    <col min="13" max="13" width="12.85546875" style="143" bestFit="1" customWidth="1"/>
    <col min="14" max="14" width="9.140625" style="143"/>
    <col min="15" max="15" width="11.28515625" style="143" bestFit="1" customWidth="1"/>
    <col min="16" max="16" width="13.7109375" style="143" customWidth="1"/>
    <col min="17" max="16384" width="9.140625" style="143"/>
  </cols>
  <sheetData>
    <row r="2" spans="1:6" ht="15.75" customHeight="1">
      <c r="A2" s="643" t="s">
        <v>360</v>
      </c>
      <c r="B2" s="643"/>
      <c r="C2" s="643"/>
      <c r="D2" s="643"/>
      <c r="E2" s="643"/>
      <c r="F2" s="643"/>
    </row>
    <row r="3" spans="1:6" ht="15.75">
      <c r="A3" s="640" t="s">
        <v>242</v>
      </c>
      <c r="B3" s="640"/>
      <c r="C3" s="640"/>
      <c r="D3" s="640"/>
      <c r="E3" s="640"/>
      <c r="F3" s="640"/>
    </row>
    <row r="5" spans="1:6">
      <c r="A5" s="103"/>
      <c r="B5" s="102"/>
      <c r="C5" s="151"/>
      <c r="D5" s="103" t="s">
        <v>54</v>
      </c>
      <c r="E5" s="645" t="s">
        <v>13</v>
      </c>
      <c r="F5" s="646"/>
    </row>
    <row r="6" spans="1:6" ht="14.25">
      <c r="A6" s="115" t="s">
        <v>57</v>
      </c>
      <c r="B6" s="651" t="s">
        <v>119</v>
      </c>
      <c r="C6" s="652"/>
      <c r="D6" s="103" t="s">
        <v>15</v>
      </c>
      <c r="E6" s="645" t="s">
        <v>15</v>
      </c>
      <c r="F6" s="646"/>
    </row>
    <row r="7" spans="1:6" ht="15">
      <c r="A7" s="194" t="s">
        <v>37</v>
      </c>
      <c r="B7" s="653" t="s">
        <v>356</v>
      </c>
      <c r="C7" s="654"/>
      <c r="D7" s="105" t="s">
        <v>55</v>
      </c>
      <c r="E7" s="641" t="s">
        <v>19</v>
      </c>
      <c r="F7" s="642"/>
    </row>
    <row r="8" spans="1:6">
      <c r="A8" s="105"/>
      <c r="B8" s="102"/>
      <c r="C8" s="151"/>
      <c r="D8" s="105" t="s">
        <v>20</v>
      </c>
      <c r="E8" s="641" t="s">
        <v>20</v>
      </c>
      <c r="F8" s="642"/>
    </row>
    <row r="9" spans="1:6" ht="16.5" customHeight="1" thickBot="1">
      <c r="A9" s="491" t="s">
        <v>568</v>
      </c>
      <c r="B9" s="83">
        <v>2024</v>
      </c>
      <c r="C9" s="83">
        <v>2025</v>
      </c>
      <c r="D9" s="83" t="s">
        <v>564</v>
      </c>
      <c r="E9" s="83">
        <v>2024</v>
      </c>
      <c r="F9" s="83">
        <v>2025</v>
      </c>
    </row>
    <row r="10" spans="1:6" ht="15.75" thickBot="1">
      <c r="A10" s="637" t="s">
        <v>486</v>
      </c>
      <c r="B10" s="637"/>
      <c r="C10" s="637"/>
      <c r="D10" s="637"/>
      <c r="E10" s="637"/>
      <c r="F10" s="637"/>
    </row>
    <row r="11" spans="1:6" ht="13.5" customHeight="1">
      <c r="A11" s="208" t="s">
        <v>590</v>
      </c>
      <c r="B11" s="165">
        <v>401212.64442999999</v>
      </c>
      <c r="C11" s="165">
        <v>396063.91087000002</v>
      </c>
      <c r="D11" s="164">
        <v>-1.2832929448957753</v>
      </c>
      <c r="E11" s="164">
        <v>20.31607016449707</v>
      </c>
      <c r="F11" s="164">
        <v>19.88762800680994</v>
      </c>
    </row>
    <row r="12" spans="1:6" ht="13.5" customHeight="1">
      <c r="A12" s="208" t="s">
        <v>44</v>
      </c>
      <c r="B12" s="165">
        <v>330899.52406000003</v>
      </c>
      <c r="C12" s="165">
        <v>333902.74735000002</v>
      </c>
      <c r="D12" s="164">
        <v>0.90759371701467639</v>
      </c>
      <c r="E12" s="164">
        <v>16.75564826166525</v>
      </c>
      <c r="F12" s="164">
        <v>16.76631838321736</v>
      </c>
    </row>
    <row r="13" spans="1:6" ht="13.5" customHeight="1">
      <c r="A13" s="208" t="s">
        <v>593</v>
      </c>
      <c r="B13" s="162">
        <v>300391.16912999999</v>
      </c>
      <c r="C13" s="162">
        <v>323956.82889</v>
      </c>
      <c r="D13" s="163">
        <v>7.8449908591692097</v>
      </c>
      <c r="E13" s="163">
        <v>15.210806921378428</v>
      </c>
      <c r="F13" s="163">
        <v>16.266902200399663</v>
      </c>
    </row>
    <row r="14" spans="1:6" ht="13.5" customHeight="1">
      <c r="A14" s="208" t="s">
        <v>42</v>
      </c>
      <c r="B14" s="162">
        <v>215498.90399000002</v>
      </c>
      <c r="C14" s="162">
        <v>305995.05866000004</v>
      </c>
      <c r="D14" s="163">
        <v>41.993788828828293</v>
      </c>
      <c r="E14" s="163">
        <v>10.912145752666845</v>
      </c>
      <c r="F14" s="163">
        <v>15.364984618731178</v>
      </c>
    </row>
    <row r="15" spans="1:6" s="147" customFormat="1" ht="13.5" customHeight="1">
      <c r="A15" s="208" t="s">
        <v>594</v>
      </c>
      <c r="B15" s="162">
        <v>150413.98122999998</v>
      </c>
      <c r="C15" s="162">
        <v>189699.29202000002</v>
      </c>
      <c r="D15" s="163">
        <v>26.118124438132106</v>
      </c>
      <c r="E15" s="163">
        <v>7.6164623393946318</v>
      </c>
      <c r="F15" s="163">
        <v>9.5254044847506236</v>
      </c>
    </row>
    <row r="16" spans="1:6" ht="13.5" customHeight="1">
      <c r="A16" s="169" t="s">
        <v>591</v>
      </c>
      <c r="B16" s="162">
        <v>328632.58498000004</v>
      </c>
      <c r="C16" s="162">
        <v>185998.91580000002</v>
      </c>
      <c r="D16" s="163">
        <v>-43.4021687741891</v>
      </c>
      <c r="E16" s="163">
        <v>16.640858027490673</v>
      </c>
      <c r="F16" s="163">
        <v>9.3395968316702085</v>
      </c>
    </row>
    <row r="17" spans="1:6" ht="13.5" customHeight="1">
      <c r="A17" s="208" t="s">
        <v>36</v>
      </c>
      <c r="B17" s="162">
        <v>135875.99</v>
      </c>
      <c r="C17" s="162">
        <v>155990.03427</v>
      </c>
      <c r="D17" s="163">
        <v>14.803236590953283</v>
      </c>
      <c r="E17" s="163">
        <v>6.880306951522619</v>
      </c>
      <c r="F17" s="163">
        <v>7.8327554952350917</v>
      </c>
    </row>
    <row r="18" spans="1:6" ht="13.5" customHeight="1">
      <c r="A18" s="328" t="s">
        <v>40</v>
      </c>
      <c r="B18" s="329">
        <v>111928.80911</v>
      </c>
      <c r="C18" s="329">
        <v>99902.25854000001</v>
      </c>
      <c r="D18" s="166">
        <v>-10.744821342806111</v>
      </c>
      <c r="E18" s="166">
        <v>5.6677015813844767</v>
      </c>
      <c r="F18" s="166">
        <v>5.016409979185922</v>
      </c>
    </row>
    <row r="19" spans="1:6" ht="14.25">
      <c r="A19" s="379" t="s">
        <v>10</v>
      </c>
      <c r="B19" s="407">
        <v>1974853.6069300002</v>
      </c>
      <c r="C19" s="407">
        <v>1991509.0464000003</v>
      </c>
      <c r="D19" s="413">
        <v>0.84337590450016542</v>
      </c>
      <c r="E19" s="413">
        <v>100</v>
      </c>
      <c r="F19" s="413">
        <v>100</v>
      </c>
    </row>
    <row r="20" spans="1:6">
      <c r="B20" s="218"/>
      <c r="C20" s="218"/>
    </row>
    <row r="21" spans="1:6" ht="17.25" customHeight="1">
      <c r="A21" s="219" t="s">
        <v>361</v>
      </c>
    </row>
    <row r="22" spans="1:6">
      <c r="A22" s="126">
        <v>2024</v>
      </c>
    </row>
    <row r="24" spans="1:6">
      <c r="A24" s="263"/>
    </row>
    <row r="29" spans="1:6" s="147" customFormat="1" ht="14.25">
      <c r="A29" s="298"/>
    </row>
    <row r="35" spans="1:1">
      <c r="A35" s="126"/>
    </row>
    <row r="37" spans="1:1">
      <c r="A37" s="126"/>
    </row>
    <row r="38" spans="1:1">
      <c r="A38" s="126">
        <v>2025</v>
      </c>
    </row>
  </sheetData>
  <sortState xmlns:xlrd2="http://schemas.microsoft.com/office/spreadsheetml/2017/richdata2" ref="A11:F18">
    <sortCondition descending="1" ref="C11:C18"/>
  </sortState>
  <mergeCells count="9">
    <mergeCell ref="A2:F2"/>
    <mergeCell ref="A3:F3"/>
    <mergeCell ref="E8:F8"/>
    <mergeCell ref="A10:F10"/>
    <mergeCell ref="B6:C6"/>
    <mergeCell ref="E5:F5"/>
    <mergeCell ref="E6:F6"/>
    <mergeCell ref="B7:C7"/>
    <mergeCell ref="E7:F7"/>
  </mergeCells>
  <phoneticPr fontId="53" type="noConversion"/>
  <printOptions horizontalCentered="1"/>
  <pageMargins left="0.7" right="0.7" top="0.75" bottom="0.75" header="0.3" footer="0.3"/>
  <pageSetup paperSize="9" scale="81" fitToWidth="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dimension ref="A1:BD56"/>
  <sheetViews>
    <sheetView zoomScaleNormal="100" workbookViewId="0">
      <selection activeCell="J31" sqref="J31"/>
    </sheetView>
  </sheetViews>
  <sheetFormatPr defaultRowHeight="12.75"/>
  <cols>
    <col min="1" max="1" width="35.42578125" style="220" customWidth="1"/>
    <col min="2" max="2" width="14.140625" style="220" customWidth="1"/>
    <col min="3" max="3" width="12.85546875" style="220" customWidth="1"/>
    <col min="4" max="4" width="12.28515625" style="220" customWidth="1"/>
    <col min="5" max="5" width="11.28515625" style="220" bestFit="1" customWidth="1"/>
    <col min="6" max="6" width="12.28515625" style="220" customWidth="1"/>
    <col min="7" max="8" width="9.140625" style="147"/>
    <col min="9" max="9" width="20.28515625" style="147" customWidth="1"/>
    <col min="10" max="10" width="12.85546875" style="147" bestFit="1" customWidth="1"/>
    <col min="11" max="11" width="11.28515625" style="147" bestFit="1" customWidth="1"/>
    <col min="12" max="12" width="13" style="147" bestFit="1" customWidth="1"/>
    <col min="13" max="13" width="11.42578125" style="147" bestFit="1" customWidth="1"/>
    <col min="14" max="14" width="12.85546875" style="147" bestFit="1" customWidth="1"/>
    <col min="15" max="15" width="11.28515625" style="147" bestFit="1" customWidth="1"/>
    <col min="16" max="16" width="12.85546875" style="147" bestFit="1" customWidth="1"/>
    <col min="17" max="56" width="9.140625" style="147"/>
    <col min="57" max="16384" width="9.140625" style="220"/>
  </cols>
  <sheetData>
    <row r="1" spans="1:6">
      <c r="A1" s="143"/>
      <c r="B1" s="143"/>
      <c r="C1" s="143"/>
      <c r="D1" s="143"/>
      <c r="E1" s="143"/>
      <c r="F1" s="143"/>
    </row>
    <row r="2" spans="1:6" ht="15.75" customHeight="1">
      <c r="A2" s="643" t="s">
        <v>362</v>
      </c>
      <c r="B2" s="643"/>
      <c r="C2" s="643"/>
      <c r="D2" s="643"/>
      <c r="E2" s="643"/>
      <c r="F2" s="643"/>
    </row>
    <row r="3" spans="1:6" ht="15.75">
      <c r="A3" s="143"/>
      <c r="B3" s="321" t="s">
        <v>243</v>
      </c>
      <c r="C3" s="321"/>
      <c r="D3" s="321"/>
      <c r="E3" s="143"/>
      <c r="F3" s="143"/>
    </row>
    <row r="4" spans="1:6">
      <c r="A4" s="143"/>
      <c r="B4" s="143"/>
      <c r="C4" s="143"/>
      <c r="D4" s="143"/>
      <c r="E4" s="143"/>
      <c r="F4" s="143"/>
    </row>
    <row r="5" spans="1:6" ht="21" customHeight="1">
      <c r="A5" s="221"/>
      <c r="B5" s="672" t="s">
        <v>137</v>
      </c>
      <c r="C5" s="672" t="s">
        <v>136</v>
      </c>
      <c r="D5" s="672" t="s">
        <v>136</v>
      </c>
      <c r="E5" s="672" t="s">
        <v>136</v>
      </c>
      <c r="F5" s="672" t="s">
        <v>136</v>
      </c>
    </row>
    <row r="6" spans="1:6" ht="10.5" customHeight="1">
      <c r="A6" s="222"/>
      <c r="B6" s="673" t="s">
        <v>356</v>
      </c>
      <c r="C6" s="673"/>
      <c r="D6" s="673"/>
      <c r="E6" s="673"/>
      <c r="F6" s="673"/>
    </row>
    <row r="7" spans="1:6" ht="39.75" customHeight="1">
      <c r="A7" s="309" t="s">
        <v>341</v>
      </c>
      <c r="B7" s="223" t="s">
        <v>344</v>
      </c>
      <c r="C7" s="224" t="s">
        <v>210</v>
      </c>
      <c r="D7" s="224" t="s">
        <v>211</v>
      </c>
      <c r="E7" s="224" t="s">
        <v>223</v>
      </c>
      <c r="F7" s="225" t="s">
        <v>135</v>
      </c>
    </row>
    <row r="8" spans="1:6" ht="15" customHeight="1" thickBot="1">
      <c r="A8" s="662" t="s">
        <v>569</v>
      </c>
      <c r="B8" s="662"/>
      <c r="C8" s="662"/>
      <c r="D8" s="662"/>
      <c r="E8" s="662"/>
      <c r="F8" s="662"/>
    </row>
    <row r="9" spans="1:6" ht="15.75" thickBot="1">
      <c r="A9" s="637" t="s">
        <v>494</v>
      </c>
      <c r="B9" s="655"/>
      <c r="C9" s="637"/>
      <c r="D9" s="637"/>
      <c r="E9" s="637"/>
      <c r="F9" s="637"/>
    </row>
    <row r="10" spans="1:6">
      <c r="A10" s="616" t="s">
        <v>590</v>
      </c>
      <c r="B10" s="231">
        <v>802981.63818999997</v>
      </c>
      <c r="C10" s="231">
        <v>165574.17651999998</v>
      </c>
      <c r="D10" s="231">
        <v>15875.512210000001</v>
      </c>
      <c r="E10" s="231">
        <v>122309.24236999999</v>
      </c>
      <c r="F10" s="231">
        <v>1106740.56929</v>
      </c>
    </row>
    <row r="11" spans="1:6" ht="14.25" customHeight="1">
      <c r="A11" s="208" t="s">
        <v>42</v>
      </c>
      <c r="B11" s="231">
        <v>534137.26</v>
      </c>
      <c r="C11" s="231">
        <v>75160.973190000004</v>
      </c>
      <c r="D11" s="231">
        <v>12689.90187</v>
      </c>
      <c r="E11" s="231">
        <v>240345.88233000002</v>
      </c>
      <c r="F11" s="162">
        <v>862334.01739000005</v>
      </c>
    </row>
    <row r="12" spans="1:6" ht="14.25" customHeight="1">
      <c r="A12" s="208" t="s">
        <v>44</v>
      </c>
      <c r="B12" s="231">
        <v>592300.90101000003</v>
      </c>
      <c r="C12" s="231">
        <v>166277.04219000001</v>
      </c>
      <c r="D12" s="231">
        <v>12406.8251</v>
      </c>
      <c r="E12" s="231">
        <v>64952.397939999995</v>
      </c>
      <c r="F12" s="162">
        <v>835937.16624000017</v>
      </c>
    </row>
    <row r="13" spans="1:6" ht="14.25" customHeight="1">
      <c r="A13" s="208" t="s">
        <v>593</v>
      </c>
      <c r="B13" s="231">
        <v>569477.34299999999</v>
      </c>
      <c r="C13" s="231">
        <v>83061.637829999992</v>
      </c>
      <c r="D13" s="231">
        <v>9055.2611500000003</v>
      </c>
      <c r="E13" s="231">
        <v>91633.534350000002</v>
      </c>
      <c r="F13" s="162">
        <v>753227.77633000002</v>
      </c>
    </row>
    <row r="14" spans="1:6" ht="15" customHeight="1">
      <c r="A14" s="280" t="s">
        <v>591</v>
      </c>
      <c r="B14" s="231">
        <v>389573.348</v>
      </c>
      <c r="C14" s="231">
        <v>73723.020979999987</v>
      </c>
      <c r="D14" s="231">
        <v>10007.424000000001</v>
      </c>
      <c r="E14" s="231">
        <v>44394.529000000002</v>
      </c>
      <c r="F14" s="162">
        <v>517698.32197999995</v>
      </c>
    </row>
    <row r="15" spans="1:6">
      <c r="A15" s="280" t="s">
        <v>36</v>
      </c>
      <c r="B15" s="231">
        <v>350941</v>
      </c>
      <c r="C15" s="231">
        <v>59791.379870000004</v>
      </c>
      <c r="D15" s="231">
        <v>8392.1230099999993</v>
      </c>
      <c r="E15" s="231">
        <v>20787.615720000002</v>
      </c>
      <c r="F15" s="231">
        <v>439912.11859999999</v>
      </c>
    </row>
    <row r="16" spans="1:6">
      <c r="A16" s="280" t="s">
        <v>592</v>
      </c>
      <c r="B16" s="231">
        <v>331329.73505999998</v>
      </c>
      <c r="C16" s="231">
        <v>43778.101790000001</v>
      </c>
      <c r="D16" s="231">
        <v>7132.2981600000003</v>
      </c>
      <c r="E16" s="231">
        <v>24413.599569999998</v>
      </c>
      <c r="F16" s="231">
        <v>406653.73457999999</v>
      </c>
    </row>
    <row r="17" spans="1:6" ht="15" customHeight="1">
      <c r="A17" s="328" t="s">
        <v>40</v>
      </c>
      <c r="B17" s="231">
        <v>327739.31511000003</v>
      </c>
      <c r="C17" s="231">
        <v>0</v>
      </c>
      <c r="D17" s="231">
        <v>8410.3491699999995</v>
      </c>
      <c r="E17" s="231">
        <v>16158.122270000002</v>
      </c>
      <c r="F17" s="231">
        <v>352307.78655000002</v>
      </c>
    </row>
    <row r="18" spans="1:6" ht="14.25">
      <c r="A18" s="379" t="s">
        <v>135</v>
      </c>
      <c r="B18" s="407">
        <v>3898480.5403700001</v>
      </c>
      <c r="C18" s="407">
        <v>667366.33236999996</v>
      </c>
      <c r="D18" s="407">
        <v>83969.694670000012</v>
      </c>
      <c r="E18" s="407">
        <v>624994.92354999995</v>
      </c>
      <c r="F18" s="407">
        <v>5274811.4909600001</v>
      </c>
    </row>
    <row r="19" spans="1:6" ht="18" customHeight="1">
      <c r="A19" s="143"/>
      <c r="B19" s="227"/>
      <c r="C19" s="227"/>
      <c r="D19" s="227"/>
      <c r="E19" s="227"/>
      <c r="F19" s="227"/>
    </row>
    <row r="20" spans="1:6">
      <c r="A20" s="143"/>
      <c r="B20" s="143"/>
      <c r="C20" s="143"/>
      <c r="D20" s="143"/>
      <c r="E20" s="143"/>
      <c r="F20" s="143"/>
    </row>
    <row r="21" spans="1:6">
      <c r="A21" s="143"/>
      <c r="B21" s="143"/>
      <c r="C21" s="143"/>
      <c r="D21" s="143"/>
      <c r="E21" s="143"/>
      <c r="F21" s="143"/>
    </row>
    <row r="22" spans="1:6">
      <c r="D22" s="143"/>
      <c r="E22" s="143"/>
      <c r="F22" s="143"/>
    </row>
    <row r="23" spans="1:6">
      <c r="A23" s="143"/>
      <c r="D23" s="143"/>
      <c r="E23" s="143"/>
      <c r="F23" s="143"/>
    </row>
    <row r="24" spans="1:6">
      <c r="A24" s="482"/>
      <c r="D24" s="143"/>
      <c r="E24" s="143"/>
      <c r="F24" s="143"/>
    </row>
    <row r="25" spans="1:6" ht="14.25">
      <c r="A25" s="228"/>
      <c r="D25" s="229"/>
      <c r="E25" s="143"/>
      <c r="F25" s="143"/>
    </row>
    <row r="26" spans="1:6" ht="15">
      <c r="A26" s="228"/>
      <c r="D26" s="230"/>
      <c r="E26" s="143"/>
      <c r="F26" s="143"/>
    </row>
    <row r="27" spans="1:6">
      <c r="D27" s="143"/>
      <c r="E27" s="143"/>
      <c r="F27" s="143"/>
    </row>
    <row r="28" spans="1:6">
      <c r="D28" s="143"/>
      <c r="E28" s="143"/>
      <c r="F28" s="143"/>
    </row>
    <row r="29" spans="1:6">
      <c r="A29" s="226"/>
      <c r="D29" s="143"/>
      <c r="E29" s="143"/>
      <c r="F29" s="143"/>
    </row>
    <row r="30" spans="1:6">
      <c r="E30" s="143"/>
      <c r="F30" s="143"/>
    </row>
    <row r="31" spans="1:6">
      <c r="A31" s="143"/>
      <c r="B31" s="143"/>
      <c r="C31" s="143"/>
      <c r="D31" s="143"/>
      <c r="E31" s="143"/>
      <c r="F31" s="143"/>
    </row>
    <row r="32" spans="1:6">
      <c r="A32" s="143"/>
      <c r="B32" s="143"/>
      <c r="C32" s="143"/>
      <c r="D32" s="143"/>
      <c r="E32" s="143"/>
      <c r="F32" s="143"/>
    </row>
    <row r="33" spans="1:6">
      <c r="A33" s="143"/>
      <c r="B33" s="143"/>
      <c r="C33" s="143"/>
      <c r="D33" s="143"/>
      <c r="E33" s="143"/>
      <c r="F33" s="143"/>
    </row>
    <row r="34" spans="1:6">
      <c r="A34" s="143"/>
      <c r="B34" s="143"/>
      <c r="C34" s="143"/>
      <c r="D34" s="143"/>
      <c r="E34" s="143"/>
      <c r="F34" s="143"/>
    </row>
    <row r="35" spans="1:6">
      <c r="A35" s="143"/>
      <c r="B35" s="143"/>
      <c r="C35" s="143"/>
      <c r="D35" s="143"/>
      <c r="E35" s="143"/>
      <c r="F35" s="143"/>
    </row>
    <row r="36" spans="1:6">
      <c r="A36" s="143"/>
      <c r="B36" s="143"/>
      <c r="C36" s="143"/>
      <c r="D36" s="143"/>
      <c r="E36" s="143"/>
      <c r="F36" s="143"/>
    </row>
    <row r="37" spans="1:6">
      <c r="A37" s="143"/>
      <c r="B37" s="143"/>
      <c r="C37" s="143"/>
      <c r="D37" s="143"/>
      <c r="E37" s="143"/>
      <c r="F37" s="143"/>
    </row>
    <row r="38" spans="1:6">
      <c r="A38" s="263"/>
      <c r="B38" s="143"/>
      <c r="C38" s="143"/>
      <c r="D38" s="143"/>
      <c r="E38" s="143"/>
      <c r="F38" s="143"/>
    </row>
    <row r="39" spans="1:6">
      <c r="A39" s="143"/>
      <c r="B39" s="143"/>
      <c r="C39" s="143"/>
      <c r="D39" s="143"/>
      <c r="E39" s="143"/>
      <c r="F39" s="143"/>
    </row>
    <row r="40" spans="1:6">
      <c r="A40" s="143"/>
      <c r="B40" s="143"/>
      <c r="C40" s="143"/>
      <c r="D40" s="143"/>
      <c r="E40" s="143"/>
      <c r="F40" s="143"/>
    </row>
    <row r="41" spans="1:6">
      <c r="A41" s="143"/>
      <c r="B41" s="143"/>
      <c r="C41" s="143"/>
      <c r="D41" s="143"/>
      <c r="E41" s="143"/>
      <c r="F41" s="143"/>
    </row>
    <row r="42" spans="1:6">
      <c r="A42" s="143"/>
      <c r="B42" s="143"/>
      <c r="C42" s="143"/>
      <c r="D42" s="143"/>
      <c r="E42" s="143"/>
      <c r="F42" s="143"/>
    </row>
    <row r="43" spans="1:6">
      <c r="A43" s="143"/>
      <c r="B43" s="143"/>
      <c r="C43" s="143"/>
      <c r="D43" s="143"/>
      <c r="E43" s="143"/>
      <c r="F43" s="143"/>
    </row>
    <row r="44" spans="1:6">
      <c r="A44" s="143"/>
      <c r="B44" s="143"/>
      <c r="C44" s="143"/>
      <c r="D44" s="143"/>
      <c r="E44" s="143"/>
      <c r="F44" s="143"/>
    </row>
    <row r="45" spans="1:6">
      <c r="A45" s="143"/>
      <c r="B45" s="143"/>
      <c r="C45" s="143"/>
      <c r="D45" s="143"/>
      <c r="E45" s="143"/>
      <c r="F45" s="143"/>
    </row>
    <row r="46" spans="1:6">
      <c r="A46" s="143"/>
      <c r="B46" s="143"/>
      <c r="C46" s="143"/>
      <c r="D46" s="143"/>
      <c r="E46" s="143"/>
      <c r="F46" s="143"/>
    </row>
    <row r="47" spans="1:6">
      <c r="A47" s="143"/>
      <c r="B47" s="143"/>
      <c r="C47" s="143"/>
      <c r="D47" s="143"/>
      <c r="E47" s="143"/>
      <c r="F47" s="143"/>
    </row>
    <row r="48" spans="1:6">
      <c r="A48" s="143"/>
      <c r="B48" s="143"/>
      <c r="C48" s="143"/>
      <c r="D48" s="143"/>
      <c r="E48" s="143"/>
      <c r="F48" s="143"/>
    </row>
    <row r="49" spans="1:6">
      <c r="A49" s="143"/>
      <c r="B49" s="143"/>
      <c r="C49" s="143"/>
      <c r="D49" s="143"/>
      <c r="E49" s="143"/>
      <c r="F49" s="143"/>
    </row>
    <row r="50" spans="1:6">
      <c r="A50" s="143"/>
      <c r="B50" s="143"/>
      <c r="C50" s="143"/>
      <c r="D50" s="143"/>
      <c r="E50" s="143"/>
      <c r="F50" s="143"/>
    </row>
    <row r="51" spans="1:6">
      <c r="A51" s="143"/>
      <c r="B51" s="143"/>
      <c r="C51" s="143"/>
      <c r="D51" s="143"/>
      <c r="E51" s="143"/>
      <c r="F51" s="143"/>
    </row>
    <row r="52" spans="1:6">
      <c r="A52" s="143"/>
      <c r="B52" s="143"/>
      <c r="C52" s="143"/>
      <c r="D52" s="143"/>
      <c r="E52" s="143"/>
      <c r="F52" s="143"/>
    </row>
    <row r="53" spans="1:6">
      <c r="A53" s="143"/>
      <c r="B53" s="143"/>
      <c r="C53" s="143"/>
      <c r="D53" s="143"/>
      <c r="E53" s="143"/>
      <c r="F53" s="143"/>
    </row>
    <row r="54" spans="1:6">
      <c r="A54" s="143"/>
      <c r="B54" s="143"/>
      <c r="C54" s="143"/>
      <c r="D54" s="143"/>
      <c r="E54" s="143"/>
      <c r="F54" s="143"/>
    </row>
    <row r="55" spans="1:6">
      <c r="A55" s="143"/>
      <c r="B55" s="143"/>
      <c r="C55" s="143"/>
      <c r="D55" s="143"/>
      <c r="E55" s="143"/>
      <c r="F55" s="143"/>
    </row>
    <row r="56" spans="1:6">
      <c r="A56" s="143"/>
      <c r="B56" s="143"/>
      <c r="C56" s="143"/>
      <c r="D56" s="143"/>
      <c r="E56" s="143"/>
      <c r="F56" s="143"/>
    </row>
  </sheetData>
  <sortState xmlns:xlrd2="http://schemas.microsoft.com/office/spreadsheetml/2017/richdata2" ref="A10:F17">
    <sortCondition descending="1" ref="F10:F17"/>
  </sortState>
  <mergeCells count="5">
    <mergeCell ref="A2:F2"/>
    <mergeCell ref="A9:F9"/>
    <mergeCell ref="B5:F5"/>
    <mergeCell ref="B6:F6"/>
    <mergeCell ref="A8:F8"/>
  </mergeCells>
  <phoneticPr fontId="53" type="noConversion"/>
  <printOptions horizontalCentered="1"/>
  <pageMargins left="0.7" right="0.7" top="0.75" bottom="0.75" header="0.3" footer="0.3"/>
  <pageSetup paperSize="9" scale="81" fitToWidth="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dimension ref="A1:F38"/>
  <sheetViews>
    <sheetView zoomScaleNormal="100" workbookViewId="0">
      <selection activeCell="I44" sqref="I44"/>
    </sheetView>
  </sheetViews>
  <sheetFormatPr defaultRowHeight="12"/>
  <cols>
    <col min="1" max="1" width="35.5703125" style="72" customWidth="1"/>
    <col min="2" max="2" width="12.5703125" style="72" customWidth="1"/>
    <col min="3" max="3" width="12.42578125" style="72" customWidth="1"/>
    <col min="4" max="4" width="12.7109375" style="72" customWidth="1"/>
    <col min="5" max="5" width="12.42578125" style="72" customWidth="1"/>
    <col min="6" max="6" width="11.42578125" style="72" customWidth="1"/>
    <col min="7" max="10" width="9.140625" style="72"/>
    <col min="11" max="12" width="11.140625" style="72" bestFit="1" customWidth="1"/>
    <col min="13" max="16384" width="9.140625" style="72"/>
  </cols>
  <sheetData>
    <row r="1" spans="1:6" s="88" customFormat="1"/>
    <row r="2" spans="1:6" s="317" customFormat="1" ht="14.25" customHeight="1">
      <c r="A2" s="643" t="s">
        <v>363</v>
      </c>
      <c r="B2" s="643"/>
      <c r="C2" s="643"/>
      <c r="D2" s="643"/>
      <c r="E2" s="643"/>
      <c r="F2" s="643"/>
    </row>
    <row r="3" spans="1:6" s="317" customFormat="1" ht="15.75" customHeight="1">
      <c r="A3" s="640" t="s">
        <v>244</v>
      </c>
      <c r="B3" s="640"/>
      <c r="C3" s="640"/>
      <c r="D3" s="640"/>
      <c r="E3" s="640"/>
      <c r="F3" s="640"/>
    </row>
    <row r="5" spans="1:6">
      <c r="A5" s="73"/>
    </row>
    <row r="6" spans="1:6" ht="12" customHeight="1">
      <c r="A6" s="103"/>
      <c r="B6" s="102"/>
      <c r="C6" s="151"/>
      <c r="D6" s="103" t="s">
        <v>54</v>
      </c>
      <c r="E6" s="645" t="s">
        <v>13</v>
      </c>
      <c r="F6" s="646"/>
    </row>
    <row r="7" spans="1:6" ht="12" customHeight="1">
      <c r="A7" s="115" t="s">
        <v>57</v>
      </c>
      <c r="B7" s="651" t="s">
        <v>119</v>
      </c>
      <c r="C7" s="652"/>
      <c r="D7" s="103" t="s">
        <v>15</v>
      </c>
      <c r="E7" s="645" t="s">
        <v>15</v>
      </c>
      <c r="F7" s="646"/>
    </row>
    <row r="8" spans="1:6" ht="12" customHeight="1">
      <c r="A8" s="194" t="s">
        <v>37</v>
      </c>
      <c r="B8" s="653" t="s">
        <v>356</v>
      </c>
      <c r="C8" s="654"/>
      <c r="D8" s="105" t="s">
        <v>55</v>
      </c>
      <c r="E8" s="641" t="s">
        <v>19</v>
      </c>
      <c r="F8" s="642"/>
    </row>
    <row r="9" spans="1:6" ht="12" customHeight="1">
      <c r="A9" s="105"/>
      <c r="B9" s="489"/>
      <c r="C9" s="151"/>
      <c r="D9" s="105" t="s">
        <v>20</v>
      </c>
      <c r="E9" s="641" t="s">
        <v>20</v>
      </c>
      <c r="F9" s="642"/>
    </row>
    <row r="10" spans="1:6" ht="21" customHeight="1" thickBot="1">
      <c r="A10" s="491" t="s">
        <v>568</v>
      </c>
      <c r="B10" s="83">
        <v>2024</v>
      </c>
      <c r="C10" s="83">
        <v>2025</v>
      </c>
      <c r="D10" s="83" t="s">
        <v>564</v>
      </c>
      <c r="E10" s="83">
        <v>2024</v>
      </c>
      <c r="F10" s="83">
        <v>2025</v>
      </c>
    </row>
    <row r="11" spans="1:6" ht="15.75" thickBot="1">
      <c r="A11" s="637" t="s">
        <v>485</v>
      </c>
      <c r="B11" s="637"/>
      <c r="C11" s="637"/>
      <c r="D11" s="637"/>
      <c r="E11" s="637"/>
      <c r="F11" s="637"/>
    </row>
    <row r="12" spans="1:6" ht="12.75">
      <c r="A12" s="208" t="s">
        <v>590</v>
      </c>
      <c r="B12" s="162">
        <v>704990.54454000003</v>
      </c>
      <c r="C12" s="162">
        <v>802981.63818999997</v>
      </c>
      <c r="D12" s="163">
        <v>13.899632329670219</v>
      </c>
      <c r="E12" s="163">
        <v>20.60125884756858</v>
      </c>
      <c r="F12" s="163">
        <v>20.597297584914713</v>
      </c>
    </row>
    <row r="13" spans="1:6" ht="12.75">
      <c r="A13" s="169" t="s">
        <v>44</v>
      </c>
      <c r="B13" s="162">
        <v>521529.03091000003</v>
      </c>
      <c r="C13" s="162">
        <v>592300.90101000003</v>
      </c>
      <c r="D13" s="163">
        <v>13.57007297877788</v>
      </c>
      <c r="E13" s="163">
        <v>15.240139950116593</v>
      </c>
      <c r="F13" s="163">
        <v>15.193121906766924</v>
      </c>
    </row>
    <row r="14" spans="1:6" ht="12.75">
      <c r="A14" s="208" t="s">
        <v>593</v>
      </c>
      <c r="B14" s="162">
        <v>499625.94199999998</v>
      </c>
      <c r="C14" s="162">
        <v>569477.34299999999</v>
      </c>
      <c r="D14" s="163">
        <v>13.980739414848076</v>
      </c>
      <c r="E14" s="163">
        <v>14.600087104456595</v>
      </c>
      <c r="F14" s="163">
        <v>14.607674377308847</v>
      </c>
    </row>
    <row r="15" spans="1:6" ht="14.25" customHeight="1">
      <c r="A15" s="208" t="s">
        <v>42</v>
      </c>
      <c r="B15" s="162">
        <v>469699.27399999998</v>
      </c>
      <c r="C15" s="162">
        <v>534137.26</v>
      </c>
      <c r="D15" s="360">
        <v>13.718987779402037</v>
      </c>
      <c r="E15" s="369">
        <v>13.725568944336411</v>
      </c>
      <c r="F15" s="369">
        <v>13.701165222420366</v>
      </c>
    </row>
    <row r="16" spans="1:6" ht="12.75">
      <c r="A16" s="280" t="s">
        <v>591</v>
      </c>
      <c r="B16" s="162">
        <v>342130.79599999997</v>
      </c>
      <c r="C16" s="162">
        <v>389573.348</v>
      </c>
      <c r="D16" s="163">
        <v>13.866787952055626</v>
      </c>
      <c r="E16" s="163">
        <v>9.9977583284037514</v>
      </c>
      <c r="F16" s="163">
        <v>9.9929535101136118</v>
      </c>
    </row>
    <row r="17" spans="1:6" ht="12.75">
      <c r="A17" s="208" t="s">
        <v>36</v>
      </c>
      <c r="B17" s="162">
        <v>306035</v>
      </c>
      <c r="C17" s="162">
        <v>350941</v>
      </c>
      <c r="D17" s="163">
        <v>14.673485058898494</v>
      </c>
      <c r="E17" s="163">
        <v>8.9429656897446979</v>
      </c>
      <c r="F17" s="163">
        <v>9.0019944018161659</v>
      </c>
    </row>
    <row r="18" spans="1:6" ht="12.75">
      <c r="A18" s="208" t="s">
        <v>592</v>
      </c>
      <c r="B18" s="231">
        <v>290541.04194999998</v>
      </c>
      <c r="C18" s="231">
        <v>331329.73505999998</v>
      </c>
      <c r="D18" s="455">
        <v>14.038874795878042</v>
      </c>
      <c r="E18" s="455">
        <v>8.4902006947621178</v>
      </c>
      <c r="F18" s="455">
        <v>8.4989454642385844</v>
      </c>
    </row>
    <row r="19" spans="1:6" ht="15" customHeight="1">
      <c r="A19" s="328" t="s">
        <v>40</v>
      </c>
      <c r="B19" s="329">
        <v>287523.44745000004</v>
      </c>
      <c r="C19" s="329">
        <v>327739.31511000003</v>
      </c>
      <c r="D19" s="508">
        <v>13.986987154149745</v>
      </c>
      <c r="E19" s="475">
        <v>8.4020204406112455</v>
      </c>
      <c r="F19" s="475">
        <v>8.4068475324207892</v>
      </c>
    </row>
    <row r="20" spans="1:6" ht="14.25">
      <c r="A20" s="408" t="s">
        <v>10</v>
      </c>
      <c r="B20" s="407">
        <v>3422075.0768500003</v>
      </c>
      <c r="C20" s="407">
        <v>3898480.5403700001</v>
      </c>
      <c r="D20" s="413">
        <v>13.921537453775802</v>
      </c>
      <c r="E20" s="413">
        <v>99.999999999999986</v>
      </c>
      <c r="F20" s="413">
        <v>100</v>
      </c>
    </row>
    <row r="21" spans="1:6" ht="14.25">
      <c r="A21" s="204"/>
      <c r="B21" s="197"/>
      <c r="C21" s="197"/>
      <c r="D21" s="139"/>
      <c r="E21" s="140"/>
      <c r="F21" s="140"/>
    </row>
    <row r="22" spans="1:6" ht="15">
      <c r="A22" s="219" t="s">
        <v>345</v>
      </c>
      <c r="B22" s="232"/>
      <c r="C22" s="91"/>
      <c r="D22" s="233"/>
      <c r="E22" s="233"/>
      <c r="F22" s="233"/>
    </row>
    <row r="23" spans="1:6" ht="14.25">
      <c r="A23" s="661">
        <v>2024</v>
      </c>
      <c r="B23" s="661"/>
      <c r="C23" s="661"/>
      <c r="D23" s="661"/>
      <c r="E23" s="661"/>
      <c r="F23" s="661"/>
    </row>
    <row r="24" spans="1:6" ht="15">
      <c r="A24" s="263"/>
      <c r="B24" s="235"/>
      <c r="C24" s="235"/>
      <c r="D24" s="236"/>
      <c r="E24" s="237"/>
      <c r="F24" s="237"/>
    </row>
    <row r="25" spans="1:6" ht="15">
      <c r="A25" s="234"/>
      <c r="B25" s="235"/>
      <c r="C25" s="235"/>
      <c r="D25" s="236"/>
      <c r="E25" s="237"/>
      <c r="F25" s="237"/>
    </row>
    <row r="26" spans="1:6" ht="15">
      <c r="A26" s="238"/>
      <c r="B26" s="235"/>
      <c r="C26" s="235"/>
      <c r="D26" s="236"/>
      <c r="E26" s="237"/>
      <c r="F26" s="237"/>
    </row>
    <row r="27" spans="1:6" ht="15">
      <c r="A27" s="234"/>
      <c r="B27" s="235"/>
      <c r="C27" s="235"/>
      <c r="D27" s="236"/>
      <c r="E27" s="237"/>
      <c r="F27" s="237"/>
    </row>
    <row r="28" spans="1:6" ht="15">
      <c r="A28" s="234"/>
      <c r="B28" s="235"/>
      <c r="C28" s="235"/>
      <c r="D28" s="236"/>
      <c r="E28" s="237"/>
      <c r="F28" s="237"/>
    </row>
    <row r="29" spans="1:6" ht="15">
      <c r="A29" s="274"/>
      <c r="B29" s="235"/>
      <c r="C29" s="235"/>
      <c r="D29" s="236"/>
      <c r="E29" s="237"/>
      <c r="F29" s="237"/>
    </row>
    <row r="30" spans="1:6" ht="15">
      <c r="A30" s="234"/>
      <c r="B30" s="235"/>
      <c r="C30" s="235"/>
      <c r="D30" s="236"/>
      <c r="E30" s="237"/>
      <c r="F30" s="237"/>
    </row>
    <row r="31" spans="1:6" ht="15">
      <c r="A31" s="238"/>
      <c r="B31" s="235"/>
      <c r="C31" s="235"/>
      <c r="D31" s="236"/>
      <c r="E31" s="237"/>
      <c r="F31" s="237"/>
    </row>
    <row r="32" spans="1:6" ht="14.25">
      <c r="A32" s="219"/>
      <c r="B32" s="239"/>
      <c r="C32" s="239"/>
      <c r="D32" s="240"/>
      <c r="E32" s="241"/>
      <c r="F32" s="241"/>
    </row>
    <row r="36" spans="1:6" ht="14.25">
      <c r="A36" s="127"/>
    </row>
    <row r="37" spans="1:6" ht="14.25">
      <c r="A37" s="661">
        <v>2025</v>
      </c>
      <c r="B37" s="661"/>
      <c r="C37" s="661"/>
      <c r="D37" s="661"/>
      <c r="E37" s="661"/>
      <c r="F37" s="661"/>
    </row>
    <row r="38" spans="1:6">
      <c r="A38" s="263"/>
    </row>
  </sheetData>
  <sortState xmlns:xlrd2="http://schemas.microsoft.com/office/spreadsheetml/2017/richdata2" ref="A12:F19">
    <sortCondition descending="1" ref="C12:C19"/>
  </sortState>
  <mergeCells count="11">
    <mergeCell ref="A37:F37"/>
    <mergeCell ref="A23:F23"/>
    <mergeCell ref="A2:F2"/>
    <mergeCell ref="A3:F3"/>
    <mergeCell ref="A11:F11"/>
    <mergeCell ref="E9:F9"/>
    <mergeCell ref="B7:C7"/>
    <mergeCell ref="E6:F6"/>
    <mergeCell ref="E7:F7"/>
    <mergeCell ref="B8:C8"/>
    <mergeCell ref="E8:F8"/>
  </mergeCells>
  <phoneticPr fontId="5" type="noConversion"/>
  <printOptions horizontalCentered="1"/>
  <pageMargins left="0.7" right="0.7" top="0.75" bottom="0.75" header="0.3" footer="0.3"/>
  <pageSetup paperSize="9" scale="81" fitToWidth="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2:J38"/>
  <sheetViews>
    <sheetView zoomScaleNormal="100" workbookViewId="0">
      <selection activeCell="K33" sqref="K33"/>
    </sheetView>
  </sheetViews>
  <sheetFormatPr defaultRowHeight="12.75"/>
  <cols>
    <col min="1" max="1" width="35.7109375" style="143" customWidth="1"/>
    <col min="2" max="2" width="12.42578125" style="143" customWidth="1"/>
    <col min="3" max="3" width="12.85546875" style="143" customWidth="1"/>
    <col min="4" max="4" width="14.42578125" style="143" customWidth="1"/>
    <col min="5" max="5" width="12.140625" style="143" customWidth="1"/>
    <col min="6" max="6" width="10.140625" style="143" customWidth="1"/>
    <col min="7" max="8" width="9.140625" style="143"/>
    <col min="9" max="9" width="14.7109375" style="143" customWidth="1"/>
    <col min="10" max="10" width="12.5703125" style="143" customWidth="1"/>
    <col min="11" max="11" width="12.85546875" style="143" bestFit="1" customWidth="1"/>
    <col min="12" max="13" width="11.42578125" style="143" bestFit="1" customWidth="1"/>
    <col min="14" max="15" width="9.28515625" style="143" bestFit="1" customWidth="1"/>
    <col min="16" max="16384" width="9.140625" style="143"/>
  </cols>
  <sheetData>
    <row r="2" spans="1:6" ht="15.75" customHeight="1">
      <c r="A2" s="643" t="s">
        <v>364</v>
      </c>
      <c r="B2" s="643"/>
      <c r="C2" s="643"/>
      <c r="D2" s="643"/>
      <c r="E2" s="643"/>
      <c r="F2" s="643"/>
    </row>
    <row r="3" spans="1:6" ht="15.75">
      <c r="A3" s="640" t="s">
        <v>245</v>
      </c>
      <c r="B3" s="640"/>
      <c r="C3" s="640"/>
      <c r="D3" s="640"/>
      <c r="E3" s="640"/>
      <c r="F3" s="640"/>
    </row>
    <row r="4" spans="1:6" ht="9" customHeight="1"/>
    <row r="5" spans="1:6" ht="18" customHeight="1">
      <c r="A5" s="103"/>
      <c r="B5" s="102"/>
      <c r="C5" s="151"/>
      <c r="D5" s="103" t="s">
        <v>54</v>
      </c>
      <c r="E5" s="645" t="s">
        <v>13</v>
      </c>
      <c r="F5" s="646"/>
    </row>
    <row r="6" spans="1:6" ht="14.25">
      <c r="A6" s="115" t="s">
        <v>57</v>
      </c>
      <c r="B6" s="651" t="s">
        <v>119</v>
      </c>
      <c r="C6" s="652"/>
      <c r="D6" s="103" t="s">
        <v>15</v>
      </c>
      <c r="E6" s="645" t="s">
        <v>15</v>
      </c>
      <c r="F6" s="646"/>
    </row>
    <row r="7" spans="1:6" ht="15">
      <c r="A7" s="194" t="s">
        <v>37</v>
      </c>
      <c r="B7" s="653" t="s">
        <v>356</v>
      </c>
      <c r="C7" s="654"/>
      <c r="D7" s="105" t="s">
        <v>55</v>
      </c>
      <c r="E7" s="641" t="s">
        <v>19</v>
      </c>
      <c r="F7" s="642"/>
    </row>
    <row r="8" spans="1:6">
      <c r="A8" s="105"/>
      <c r="B8" s="102"/>
      <c r="C8" s="151"/>
      <c r="D8" s="105" t="s">
        <v>20</v>
      </c>
      <c r="E8" s="641" t="s">
        <v>20</v>
      </c>
      <c r="F8" s="642"/>
    </row>
    <row r="9" spans="1:6" ht="19.5" customHeight="1" thickBot="1">
      <c r="A9" s="491" t="s">
        <v>568</v>
      </c>
      <c r="B9" s="83">
        <v>2024</v>
      </c>
      <c r="C9" s="83">
        <v>2025</v>
      </c>
      <c r="D9" s="83" t="s">
        <v>564</v>
      </c>
      <c r="E9" s="83">
        <v>2024</v>
      </c>
      <c r="F9" s="83">
        <v>2025</v>
      </c>
    </row>
    <row r="10" spans="1:6" ht="15.75" thickBot="1">
      <c r="A10" s="637" t="s">
        <v>495</v>
      </c>
      <c r="B10" s="637"/>
      <c r="C10" s="637"/>
      <c r="D10" s="637"/>
      <c r="E10" s="637"/>
      <c r="F10" s="637"/>
    </row>
    <row r="11" spans="1:6">
      <c r="A11" s="280" t="s">
        <v>590</v>
      </c>
      <c r="B11" s="165">
        <v>291706.2095</v>
      </c>
      <c r="C11" s="165">
        <v>276221.67202</v>
      </c>
      <c r="D11" s="164">
        <v>-5.3082646086078604</v>
      </c>
      <c r="E11" s="164">
        <v>21.970259628265527</v>
      </c>
      <c r="F11" s="164">
        <v>19.023598506491751</v>
      </c>
    </row>
    <row r="12" spans="1:6">
      <c r="A12" s="208" t="s">
        <v>593</v>
      </c>
      <c r="B12" s="162">
        <v>216482.66533000002</v>
      </c>
      <c r="C12" s="162">
        <v>245582.64840999999</v>
      </c>
      <c r="D12" s="163">
        <v>13.442177014792755</v>
      </c>
      <c r="E12" s="163">
        <v>16.304693583559171</v>
      </c>
      <c r="F12" s="163">
        <v>16.913465440085005</v>
      </c>
    </row>
    <row r="13" spans="1:6">
      <c r="A13" s="208" t="s">
        <v>44</v>
      </c>
      <c r="B13" s="162">
        <v>239204.88209999999</v>
      </c>
      <c r="C13" s="162">
        <v>225948.84715000002</v>
      </c>
      <c r="D13" s="163">
        <v>-5.5417075243716196</v>
      </c>
      <c r="E13" s="163">
        <v>18.01604900044353</v>
      </c>
      <c r="F13" s="163">
        <v>15.56127048161177</v>
      </c>
    </row>
    <row r="14" spans="1:6">
      <c r="A14" s="157" t="s">
        <v>42</v>
      </c>
      <c r="B14" s="162">
        <v>130722.281</v>
      </c>
      <c r="C14" s="162">
        <v>176041.565</v>
      </c>
      <c r="D14" s="163">
        <v>34.668369962118398</v>
      </c>
      <c r="E14" s="163">
        <v>9.8455307403015091</v>
      </c>
      <c r="F14" s="163">
        <v>12.124117664351798</v>
      </c>
    </row>
    <row r="15" spans="1:6">
      <c r="A15" s="169" t="s">
        <v>591</v>
      </c>
      <c r="B15" s="165">
        <v>107798.39268999999</v>
      </c>
      <c r="C15" s="165">
        <v>153636.80207000001</v>
      </c>
      <c r="D15" s="164">
        <v>42.522349578828411</v>
      </c>
      <c r="E15" s="164">
        <v>8.1189861503754539</v>
      </c>
      <c r="F15" s="164">
        <v>10.581084449410614</v>
      </c>
    </row>
    <row r="16" spans="1:6" s="147" customFormat="1">
      <c r="A16" s="208" t="s">
        <v>592</v>
      </c>
      <c r="B16" s="162">
        <v>121576.15682999999</v>
      </c>
      <c r="C16" s="162">
        <v>149567.59881</v>
      </c>
      <c r="D16" s="163">
        <v>23.023792419380751</v>
      </c>
      <c r="E16" s="163">
        <v>9.1566776543432731</v>
      </c>
      <c r="F16" s="163">
        <v>10.300835298453544</v>
      </c>
    </row>
    <row r="17" spans="1:10">
      <c r="A17" s="208" t="s">
        <v>36</v>
      </c>
      <c r="B17" s="162">
        <v>113476</v>
      </c>
      <c r="C17" s="162">
        <v>131054</v>
      </c>
      <c r="D17" s="163">
        <v>15.49050019387359</v>
      </c>
      <c r="E17" s="163">
        <v>8.5466030560349093</v>
      </c>
      <c r="F17" s="163">
        <v>9.0257895422820198</v>
      </c>
      <c r="G17" s="147"/>
      <c r="J17" s="218"/>
    </row>
    <row r="18" spans="1:10">
      <c r="A18" s="328" t="s">
        <v>40</v>
      </c>
      <c r="B18" s="503">
        <v>106765.60341</v>
      </c>
      <c r="C18" s="503">
        <v>93941.724010000005</v>
      </c>
      <c r="D18" s="342">
        <v>-12.01124612273663</v>
      </c>
      <c r="E18" s="342">
        <v>8.0412001866766278</v>
      </c>
      <c r="F18" s="342">
        <v>6.4698386173134876</v>
      </c>
      <c r="G18" s="147"/>
      <c r="J18" s="218"/>
    </row>
    <row r="19" spans="1:10" ht="14.25">
      <c r="A19" s="408" t="s">
        <v>10</v>
      </c>
      <c r="B19" s="407">
        <v>1327732.19086</v>
      </c>
      <c r="C19" s="407">
        <v>1451994.8574700002</v>
      </c>
      <c r="D19" s="413">
        <v>9.3590158817730149</v>
      </c>
      <c r="E19" s="413">
        <v>100</v>
      </c>
      <c r="F19" s="413">
        <v>100</v>
      </c>
      <c r="G19" s="147"/>
      <c r="J19" s="218"/>
    </row>
    <row r="20" spans="1:10" ht="14.25">
      <c r="A20" s="93"/>
      <c r="B20" s="197"/>
      <c r="C20" s="197"/>
      <c r="D20" s="139"/>
      <c r="E20" s="140"/>
      <c r="F20" s="140"/>
      <c r="J20" s="218"/>
    </row>
    <row r="21" spans="1:10" ht="18" customHeight="1">
      <c r="A21" s="124" t="s">
        <v>346</v>
      </c>
      <c r="J21" s="218"/>
    </row>
    <row r="22" spans="1:10" ht="14.25">
      <c r="A22" s="127">
        <v>2024</v>
      </c>
    </row>
    <row r="24" spans="1:10">
      <c r="A24" s="263"/>
    </row>
    <row r="29" spans="1:10" s="147" customFormat="1" ht="14.25">
      <c r="A29" s="298"/>
    </row>
    <row r="32" spans="1:10">
      <c r="J32" s="426" t="s">
        <v>260</v>
      </c>
    </row>
    <row r="38" spans="1:1" ht="14.25">
      <c r="A38" s="127">
        <v>2025</v>
      </c>
    </row>
  </sheetData>
  <sortState xmlns:xlrd2="http://schemas.microsoft.com/office/spreadsheetml/2017/richdata2" ref="A11:F18">
    <sortCondition descending="1" ref="C11:C18"/>
  </sortState>
  <mergeCells count="9">
    <mergeCell ref="A2:F2"/>
    <mergeCell ref="A3:F3"/>
    <mergeCell ref="A10:F10"/>
    <mergeCell ref="E7:F7"/>
    <mergeCell ref="B6:C6"/>
    <mergeCell ref="B7:C7"/>
    <mergeCell ref="E8:F8"/>
    <mergeCell ref="E5:F5"/>
    <mergeCell ref="E6:F6"/>
  </mergeCells>
  <phoneticPr fontId="53" type="noConversion"/>
  <printOptions horizontalCentered="1"/>
  <pageMargins left="0.7" right="0.7" top="0.75" bottom="0.75" header="0.3" footer="0.3"/>
  <pageSetup paperSize="9" scale="81" fitToWidth="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M41"/>
  <sheetViews>
    <sheetView topLeftCell="A3" zoomScaleNormal="100" workbookViewId="0">
      <selection activeCell="Q43" sqref="Q43"/>
    </sheetView>
  </sheetViews>
  <sheetFormatPr defaultRowHeight="12"/>
  <cols>
    <col min="1" max="1" width="24.7109375" style="150" customWidth="1"/>
    <col min="2" max="5" width="11.42578125" style="150" customWidth="1"/>
    <col min="6" max="16384" width="9.140625" style="150"/>
  </cols>
  <sheetData>
    <row r="1" spans="1:13" s="317" customFormat="1" ht="15.75" customHeight="1">
      <c r="A1" s="643" t="s">
        <v>246</v>
      </c>
      <c r="B1" s="643"/>
      <c r="C1" s="643"/>
      <c r="D1" s="643"/>
      <c r="E1" s="643"/>
      <c r="F1" s="643"/>
      <c r="G1" s="643"/>
      <c r="H1" s="643"/>
      <c r="I1" s="643"/>
      <c r="J1" s="643"/>
      <c r="K1" s="643"/>
      <c r="L1" s="643"/>
      <c r="M1" s="643"/>
    </row>
    <row r="2" spans="1:13" s="317" customFormat="1" ht="17.25" customHeight="1">
      <c r="A2" s="680" t="s">
        <v>247</v>
      </c>
      <c r="B2" s="680"/>
      <c r="C2" s="680"/>
      <c r="D2" s="680"/>
      <c r="E2" s="680"/>
      <c r="F2" s="680"/>
      <c r="G2" s="680"/>
      <c r="H2" s="680"/>
      <c r="I2" s="680"/>
      <c r="J2" s="680"/>
      <c r="K2" s="680"/>
      <c r="L2" s="680"/>
      <c r="M2" s="680"/>
    </row>
    <row r="3" spans="1:13" ht="12" customHeight="1" thickBot="1">
      <c r="A3" s="679" t="s">
        <v>357</v>
      </c>
      <c r="B3" s="679"/>
      <c r="C3" s="679"/>
      <c r="D3" s="679"/>
      <c r="E3" s="679"/>
      <c r="F3" s="679"/>
      <c r="G3" s="679"/>
      <c r="H3" s="679"/>
      <c r="I3" s="679"/>
      <c r="J3" s="679"/>
      <c r="K3" s="679"/>
      <c r="L3" s="679"/>
      <c r="M3" s="679"/>
    </row>
    <row r="4" spans="1:13" s="72" customFormat="1" ht="15" customHeight="1" thickBot="1">
      <c r="A4" s="674" t="s">
        <v>496</v>
      </c>
      <c r="B4" s="676"/>
      <c r="C4" s="677"/>
      <c r="D4" s="677"/>
      <c r="E4" s="677"/>
      <c r="F4" s="677"/>
      <c r="G4" s="677"/>
      <c r="H4" s="677"/>
      <c r="I4" s="678"/>
      <c r="J4" s="677">
        <v>2025</v>
      </c>
      <c r="K4" s="677"/>
      <c r="L4" s="677"/>
      <c r="M4" s="678"/>
    </row>
    <row r="5" spans="1:13" s="72" customFormat="1" ht="19.5" customHeight="1" thickBot="1">
      <c r="A5" s="675"/>
      <c r="B5" s="619" t="s">
        <v>375</v>
      </c>
      <c r="C5" s="619" t="s">
        <v>448</v>
      </c>
      <c r="D5" s="620" t="s">
        <v>561</v>
      </c>
      <c r="E5" s="619" t="s">
        <v>463</v>
      </c>
      <c r="F5" s="619" t="s">
        <v>562</v>
      </c>
      <c r="G5" s="619" t="s">
        <v>449</v>
      </c>
      <c r="H5" s="619" t="s">
        <v>446</v>
      </c>
      <c r="I5" s="619" t="s">
        <v>447</v>
      </c>
      <c r="J5" s="619" t="s">
        <v>529</v>
      </c>
      <c r="K5" s="619" t="s">
        <v>401</v>
      </c>
      <c r="L5" s="619" t="s">
        <v>402</v>
      </c>
      <c r="M5" s="619" t="s">
        <v>292</v>
      </c>
    </row>
    <row r="6" spans="1:13" s="72" customFormat="1" ht="17.25" customHeight="1" thickBot="1">
      <c r="A6" s="106"/>
      <c r="B6" s="106"/>
      <c r="D6" s="561"/>
      <c r="E6" s="106"/>
      <c r="G6" s="106"/>
      <c r="M6" s="106"/>
    </row>
    <row r="7" spans="1:13" s="72" customFormat="1" ht="26.25" customHeight="1" thickBot="1">
      <c r="A7" s="242" t="s">
        <v>400</v>
      </c>
      <c r="B7" s="272">
        <v>60737</v>
      </c>
      <c r="C7" s="272">
        <v>61615</v>
      </c>
      <c r="D7" s="549">
        <v>74952</v>
      </c>
      <c r="E7" s="332">
        <v>69493</v>
      </c>
      <c r="F7" s="332">
        <v>56567</v>
      </c>
      <c r="G7" s="332">
        <v>60195</v>
      </c>
      <c r="H7" s="332">
        <v>53960</v>
      </c>
      <c r="I7" s="332">
        <v>77712</v>
      </c>
      <c r="J7" s="601">
        <v>52389</v>
      </c>
      <c r="K7" s="332">
        <v>47788</v>
      </c>
      <c r="L7" s="332">
        <v>47156</v>
      </c>
      <c r="M7" s="272">
        <v>54071</v>
      </c>
    </row>
    <row r="8" spans="1:13" s="72" customFormat="1" ht="28.5" customHeight="1" thickBot="1">
      <c r="A8" s="243" t="s">
        <v>369</v>
      </c>
      <c r="B8" s="270" t="s">
        <v>550</v>
      </c>
      <c r="C8" s="270">
        <v>1.4455768312560713</v>
      </c>
      <c r="D8" s="562">
        <v>21.645703156698858</v>
      </c>
      <c r="E8" s="270">
        <v>-7.2833279965844806</v>
      </c>
      <c r="F8" s="270">
        <v>-18.600434576144359</v>
      </c>
      <c r="G8" s="270">
        <v>6.4136333904926897</v>
      </c>
      <c r="H8" s="270">
        <v>-10.358003156408339</v>
      </c>
      <c r="I8" s="270">
        <v>44.017790956263894</v>
      </c>
      <c r="J8" s="270">
        <v>-32.585701050030885</v>
      </c>
      <c r="K8" s="270">
        <v>-8.7823779801103292</v>
      </c>
      <c r="L8" s="270">
        <v>-1.3225077425295053</v>
      </c>
      <c r="M8" s="270">
        <v>14.66409364661973</v>
      </c>
    </row>
    <row r="9" spans="1:13" s="72" customFormat="1" ht="24.75" customHeight="1" thickBot="1">
      <c r="A9" s="244" t="s">
        <v>293</v>
      </c>
      <c r="B9" s="273">
        <v>1092230</v>
      </c>
      <c r="C9" s="273">
        <v>1102821</v>
      </c>
      <c r="D9" s="549">
        <v>1327049</v>
      </c>
      <c r="E9" s="471">
        <v>1229851</v>
      </c>
      <c r="F9" s="471">
        <v>1023362</v>
      </c>
      <c r="G9" s="471">
        <v>1092739</v>
      </c>
      <c r="H9" s="471">
        <v>985755</v>
      </c>
      <c r="I9" s="471">
        <v>1406526</v>
      </c>
      <c r="J9" s="599">
        <v>1020894</v>
      </c>
      <c r="K9" s="471">
        <v>929470</v>
      </c>
      <c r="L9" s="471">
        <v>911680</v>
      </c>
      <c r="M9" s="273">
        <v>1036436</v>
      </c>
    </row>
    <row r="10" spans="1:13" s="72" customFormat="1" ht="26.25" customHeight="1" thickBot="1">
      <c r="A10" s="243" t="s">
        <v>368</v>
      </c>
      <c r="B10" s="270" t="s">
        <v>550</v>
      </c>
      <c r="C10" s="270">
        <v>0.96966756086172334</v>
      </c>
      <c r="D10" s="270">
        <v>20.332220732104304</v>
      </c>
      <c r="E10" s="270">
        <v>-7.3243715944173875</v>
      </c>
      <c r="F10" s="270">
        <v>-16.789757458423825</v>
      </c>
      <c r="G10" s="270">
        <v>6.779321491319787</v>
      </c>
      <c r="H10" s="270">
        <v>-9.790444012705688</v>
      </c>
      <c r="I10" s="270">
        <v>42.685149961197254</v>
      </c>
      <c r="J10" s="270">
        <v>-27.417338890287134</v>
      </c>
      <c r="K10" s="270">
        <v>-8.9552882081783221</v>
      </c>
      <c r="L10" s="270">
        <v>-1.9139939965786956</v>
      </c>
      <c r="M10" s="270">
        <v>13.684187434187434</v>
      </c>
    </row>
    <row r="11" spans="1:13" s="72" customFormat="1">
      <c r="A11" s="91"/>
    </row>
    <row r="12" spans="1:13" ht="12" customHeight="1">
      <c r="A12" s="245"/>
    </row>
    <row r="13" spans="1:13" ht="12" customHeight="1">
      <c r="A13" s="245"/>
    </row>
    <row r="14" spans="1:13" ht="12" customHeight="1">
      <c r="A14" s="312" t="s">
        <v>206</v>
      </c>
      <c r="G14" s="312" t="s">
        <v>497</v>
      </c>
    </row>
    <row r="15" spans="1:13" ht="12" customHeight="1">
      <c r="A15" s="245"/>
    </row>
    <row r="16" spans="1:13" ht="19.5" customHeight="1">
      <c r="A16" s="246"/>
    </row>
    <row r="17" spans="1:1" ht="33" customHeight="1">
      <c r="A17" s="246"/>
    </row>
    <row r="18" spans="1:1" ht="27" customHeight="1">
      <c r="A18" s="247"/>
    </row>
    <row r="19" spans="1:1" ht="27" customHeight="1">
      <c r="A19" s="247"/>
    </row>
    <row r="20" spans="1:1" ht="27" customHeight="1">
      <c r="A20" s="247"/>
    </row>
    <row r="21" spans="1:1" ht="12" hidden="1" customHeight="1"/>
    <row r="22" spans="1:1" ht="12" hidden="1" customHeight="1"/>
    <row r="23" spans="1:1" ht="12" hidden="1" customHeight="1"/>
    <row r="24" spans="1:1" ht="12" hidden="1" customHeight="1">
      <c r="A24" s="354"/>
    </row>
    <row r="25" spans="1:1" ht="12" hidden="1" customHeight="1"/>
    <row r="26" spans="1:1" ht="12" hidden="1" customHeight="1"/>
    <row r="27" spans="1:1" ht="12" hidden="1" customHeight="1"/>
    <row r="28" spans="1:1" ht="12" hidden="1" customHeight="1"/>
    <row r="29" spans="1:1" ht="12" hidden="1" customHeight="1"/>
    <row r="30" spans="1:1" ht="12" hidden="1" customHeight="1">
      <c r="A30" s="243"/>
    </row>
    <row r="31" spans="1:1" ht="12" hidden="1" customHeight="1"/>
    <row r="32" spans="1:1" ht="12" hidden="1" customHeight="1"/>
    <row r="35" spans="1:1" ht="12.75" customHeight="1"/>
    <row r="40" spans="1:1">
      <c r="A40" s="354"/>
    </row>
    <row r="41" spans="1:1" ht="12" customHeight="1">
      <c r="A41" s="245"/>
    </row>
  </sheetData>
  <mergeCells count="6">
    <mergeCell ref="A4:A5"/>
    <mergeCell ref="B4:I4"/>
    <mergeCell ref="J4:M4"/>
    <mergeCell ref="A3:M3"/>
    <mergeCell ref="A1:M1"/>
    <mergeCell ref="A2:M2"/>
  </mergeCells>
  <phoneticPr fontId="5" type="noConversion"/>
  <printOptions horizontalCentered="1"/>
  <pageMargins left="0.7" right="0.7" top="0.75" bottom="0.75" header="0.3" footer="0.3"/>
  <pageSetup paperSize="9" scale="79" fitToWidth="0" fitToHeight="0" orientation="landscape"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tabColor indexed="11"/>
  </sheetPr>
  <dimension ref="A1:F31"/>
  <sheetViews>
    <sheetView topLeftCell="A2" workbookViewId="0">
      <selection activeCell="C30" sqref="B30:C30"/>
    </sheetView>
  </sheetViews>
  <sheetFormatPr defaultRowHeight="12"/>
  <cols>
    <col min="1" max="1" width="41.7109375" style="3" customWidth="1"/>
    <col min="2" max="2" width="13.140625" style="3" customWidth="1"/>
    <col min="3" max="3" width="12.140625" style="3" customWidth="1"/>
    <col min="4" max="4" width="19.42578125" style="3" customWidth="1"/>
    <col min="5" max="5" width="13" style="3" customWidth="1"/>
    <col min="6" max="6" width="15.42578125" style="3" customWidth="1"/>
    <col min="7" max="7" width="9.140625" style="3"/>
    <col min="8" max="8" width="21.28515625" style="3" customWidth="1"/>
    <col min="9" max="16384" width="9.140625" style="3"/>
  </cols>
  <sheetData>
    <row r="1" spans="1:6" s="6" customFormat="1" ht="14.25" customHeight="1">
      <c r="A1" s="683" t="s">
        <v>58</v>
      </c>
      <c r="B1" s="683"/>
      <c r="C1" s="683"/>
      <c r="D1" s="683"/>
      <c r="E1" s="18"/>
      <c r="F1" s="18"/>
    </row>
    <row r="2" spans="1:6" s="6" customFormat="1" ht="15.75" customHeight="1">
      <c r="A2" s="684" t="s">
        <v>45</v>
      </c>
      <c r="B2" s="684"/>
      <c r="C2" s="684"/>
      <c r="D2" s="684"/>
      <c r="E2" s="7"/>
      <c r="F2" s="7"/>
    </row>
    <row r="5" spans="1:6">
      <c r="A5" s="13"/>
    </row>
    <row r="6" spans="1:6" ht="12" customHeight="1">
      <c r="A6" s="4"/>
      <c r="B6" s="682" t="s">
        <v>12</v>
      </c>
      <c r="C6" s="682"/>
      <c r="D6" s="4" t="s">
        <v>54</v>
      </c>
      <c r="E6" s="682" t="s">
        <v>13</v>
      </c>
      <c r="F6" s="682"/>
    </row>
    <row r="7" spans="1:6" ht="12" customHeight="1">
      <c r="A7" s="4" t="s">
        <v>57</v>
      </c>
      <c r="B7" s="9"/>
      <c r="C7" s="9"/>
      <c r="D7" s="4" t="s">
        <v>15</v>
      </c>
      <c r="E7" s="685" t="s">
        <v>16</v>
      </c>
      <c r="F7" s="685"/>
    </row>
    <row r="8" spans="1:6" ht="12" customHeight="1">
      <c r="A8" s="5" t="s">
        <v>37</v>
      </c>
      <c r="B8" s="681" t="s">
        <v>18</v>
      </c>
      <c r="C8" s="681"/>
      <c r="D8" s="5" t="s">
        <v>55</v>
      </c>
      <c r="E8" s="681" t="s">
        <v>19</v>
      </c>
      <c r="F8" s="681"/>
    </row>
    <row r="9" spans="1:6" ht="12" customHeight="1">
      <c r="A9" s="5"/>
      <c r="B9" s="10"/>
      <c r="C9" s="10"/>
      <c r="D9" s="5" t="s">
        <v>20</v>
      </c>
      <c r="E9" s="681" t="s">
        <v>21</v>
      </c>
      <c r="F9" s="681"/>
    </row>
    <row r="10" spans="1:6" ht="12" customHeight="1">
      <c r="A10" s="17" t="s">
        <v>52</v>
      </c>
      <c r="B10" s="16">
        <v>2006</v>
      </c>
      <c r="C10" s="16">
        <v>2007</v>
      </c>
      <c r="D10" s="11" t="s">
        <v>56</v>
      </c>
      <c r="E10" s="16">
        <v>2006</v>
      </c>
      <c r="F10" s="16">
        <v>2007</v>
      </c>
    </row>
    <row r="11" spans="1:6" ht="13.5">
      <c r="A11" s="14"/>
      <c r="B11" s="14" t="s">
        <v>23</v>
      </c>
      <c r="C11" s="15"/>
      <c r="D11" s="15"/>
      <c r="E11" s="19"/>
      <c r="F11" s="19"/>
    </row>
    <row r="12" spans="1:6">
      <c r="A12" s="20" t="s">
        <v>36</v>
      </c>
      <c r="B12" s="29" t="e">
        <f>#REF!</f>
        <v>#REF!</v>
      </c>
      <c r="C12" s="29" t="e">
        <f>#REF!</f>
        <v>#REF!</v>
      </c>
      <c r="D12" s="26" t="e">
        <f>C12/B12-1</f>
        <v>#REF!</v>
      </c>
      <c r="E12" s="25" t="e">
        <f>B12/$B$20</f>
        <v>#REF!</v>
      </c>
      <c r="F12" s="25" t="e">
        <f>C12/$C$20</f>
        <v>#REF!</v>
      </c>
    </row>
    <row r="13" spans="1:6">
      <c r="A13" s="20" t="s">
        <v>39</v>
      </c>
      <c r="B13" s="29" t="e">
        <f>#REF!</f>
        <v>#REF!</v>
      </c>
      <c r="C13" s="29" t="e">
        <f>#REF!</f>
        <v>#REF!</v>
      </c>
      <c r="D13" s="26" t="e">
        <f t="shared" ref="D13:D20" si="0">C13/B13-1</f>
        <v>#REF!</v>
      </c>
      <c r="E13" s="25" t="e">
        <f t="shared" ref="E13:E20" si="1">B13/$B$20</f>
        <v>#REF!</v>
      </c>
      <c r="F13" s="25" t="e">
        <f t="shared" ref="F13:F20" si="2">C13/$C$20</f>
        <v>#REF!</v>
      </c>
    </row>
    <row r="14" spans="1:6">
      <c r="A14" s="20" t="s">
        <v>38</v>
      </c>
      <c r="B14" s="29" t="e">
        <f>#REF!</f>
        <v>#REF!</v>
      </c>
      <c r="C14" s="29" t="e">
        <f>#REF!</f>
        <v>#REF!</v>
      </c>
      <c r="D14" s="26" t="e">
        <f t="shared" si="0"/>
        <v>#REF!</v>
      </c>
      <c r="E14" s="25" t="e">
        <f t="shared" si="1"/>
        <v>#REF!</v>
      </c>
      <c r="F14" s="25" t="e">
        <f t="shared" si="2"/>
        <v>#REF!</v>
      </c>
    </row>
    <row r="15" spans="1:6">
      <c r="A15" s="20" t="s">
        <v>40</v>
      </c>
      <c r="B15" s="29" t="e">
        <f>#REF!</f>
        <v>#REF!</v>
      </c>
      <c r="C15" s="29" t="e">
        <f>#REF!</f>
        <v>#REF!</v>
      </c>
      <c r="D15" s="26" t="e">
        <f t="shared" si="0"/>
        <v>#REF!</v>
      </c>
      <c r="E15" s="25" t="e">
        <f t="shared" si="1"/>
        <v>#REF!</v>
      </c>
      <c r="F15" s="25" t="e">
        <f t="shared" si="2"/>
        <v>#REF!</v>
      </c>
    </row>
    <row r="16" spans="1:6">
      <c r="A16" s="20" t="s">
        <v>43</v>
      </c>
      <c r="B16" s="29" t="e">
        <f>#REF!</f>
        <v>#REF!</v>
      </c>
      <c r="C16" s="29" t="e">
        <f>#REF!</f>
        <v>#REF!</v>
      </c>
      <c r="D16" s="26" t="e">
        <f t="shared" si="0"/>
        <v>#REF!</v>
      </c>
      <c r="E16" s="25" t="e">
        <f t="shared" si="1"/>
        <v>#REF!</v>
      </c>
      <c r="F16" s="25" t="e">
        <f t="shared" si="2"/>
        <v>#REF!</v>
      </c>
    </row>
    <row r="17" spans="1:6">
      <c r="A17" s="20" t="s">
        <v>44</v>
      </c>
      <c r="B17" s="29" t="e">
        <f>#REF!</f>
        <v>#REF!</v>
      </c>
      <c r="C17" s="29" t="e">
        <f>#REF!</f>
        <v>#REF!</v>
      </c>
      <c r="D17" s="26" t="e">
        <f t="shared" si="0"/>
        <v>#REF!</v>
      </c>
      <c r="E17" s="25" t="e">
        <f t="shared" si="1"/>
        <v>#REF!</v>
      </c>
      <c r="F17" s="25" t="e">
        <f t="shared" si="2"/>
        <v>#REF!</v>
      </c>
    </row>
    <row r="18" spans="1:6">
      <c r="A18" s="20" t="s">
        <v>41</v>
      </c>
      <c r="B18" s="29" t="e">
        <f>#REF!</f>
        <v>#REF!</v>
      </c>
      <c r="C18" s="29" t="e">
        <f>#REF!</f>
        <v>#REF!</v>
      </c>
      <c r="D18" s="26" t="e">
        <f t="shared" si="0"/>
        <v>#REF!</v>
      </c>
      <c r="E18" s="25" t="e">
        <f t="shared" si="1"/>
        <v>#REF!</v>
      </c>
      <c r="F18" s="25" t="e">
        <f t="shared" si="2"/>
        <v>#REF!</v>
      </c>
    </row>
    <row r="19" spans="1:6">
      <c r="A19" s="21" t="s">
        <v>42</v>
      </c>
      <c r="B19" s="29" t="e">
        <f>#REF!</f>
        <v>#REF!</v>
      </c>
      <c r="C19" s="29" t="e">
        <f>#REF!</f>
        <v>#REF!</v>
      </c>
      <c r="D19" s="28" t="e">
        <f t="shared" si="0"/>
        <v>#REF!</v>
      </c>
      <c r="E19" s="27" t="e">
        <f t="shared" si="1"/>
        <v>#REF!</v>
      </c>
      <c r="F19" s="27" t="e">
        <f t="shared" si="2"/>
        <v>#REF!</v>
      </c>
    </row>
    <row r="20" spans="1:6">
      <c r="A20" s="12" t="s">
        <v>10</v>
      </c>
      <c r="B20" s="22" t="e">
        <f>SUM(B12:B19)</f>
        <v>#REF!</v>
      </c>
      <c r="C20" s="22" t="e">
        <f>SUM(C12:C19)</f>
        <v>#REF!</v>
      </c>
      <c r="D20" s="23" t="e">
        <f t="shared" si="0"/>
        <v>#REF!</v>
      </c>
      <c r="E20" s="24" t="e">
        <f t="shared" si="1"/>
        <v>#REF!</v>
      </c>
      <c r="F20" s="24" t="e">
        <f t="shared" si="2"/>
        <v>#REF!</v>
      </c>
    </row>
    <row r="21" spans="1:6">
      <c r="A21" s="2"/>
      <c r="B21" s="2"/>
      <c r="C21" s="2"/>
      <c r="D21" s="2"/>
      <c r="E21" s="2"/>
      <c r="F21" s="2"/>
    </row>
    <row r="22" spans="1:6" ht="13.5">
      <c r="A22" s="14"/>
      <c r="B22" s="14" t="s">
        <v>22</v>
      </c>
      <c r="C22" s="15"/>
      <c r="D22" s="15"/>
      <c r="E22" s="19"/>
      <c r="F22" s="19"/>
    </row>
    <row r="23" spans="1:6">
      <c r="A23" s="20" t="s">
        <v>36</v>
      </c>
      <c r="B23" s="29" t="e">
        <f>#REF!</f>
        <v>#REF!</v>
      </c>
      <c r="C23" s="29" t="e">
        <f>#REF!</f>
        <v>#REF!</v>
      </c>
      <c r="D23" s="26" t="e">
        <f>C23/B23-1</f>
        <v>#REF!</v>
      </c>
      <c r="E23" s="25" t="e">
        <f>B23/$B$31</f>
        <v>#REF!</v>
      </c>
      <c r="F23" s="25" t="e">
        <f>C23/$C$31</f>
        <v>#REF!</v>
      </c>
    </row>
    <row r="24" spans="1:6">
      <c r="A24" s="20" t="s">
        <v>39</v>
      </c>
      <c r="B24" s="29" t="e">
        <f>#REF!</f>
        <v>#REF!</v>
      </c>
      <c r="C24" s="29" t="e">
        <f>#REF!</f>
        <v>#REF!</v>
      </c>
      <c r="D24" s="26" t="e">
        <f t="shared" ref="D24:D31" si="3">C24/B24-1</f>
        <v>#REF!</v>
      </c>
      <c r="E24" s="25" t="e">
        <f t="shared" ref="E24:E31" si="4">B24/$B$31</f>
        <v>#REF!</v>
      </c>
      <c r="F24" s="25" t="e">
        <f t="shared" ref="F24:F31" si="5">C24/$C$31</f>
        <v>#REF!</v>
      </c>
    </row>
    <row r="25" spans="1:6">
      <c r="A25" s="20" t="s">
        <v>38</v>
      </c>
      <c r="B25" s="29" t="e">
        <f>#REF!</f>
        <v>#REF!</v>
      </c>
      <c r="C25" s="29" t="e">
        <f>#REF!</f>
        <v>#REF!</v>
      </c>
      <c r="D25" s="26" t="e">
        <f t="shared" si="3"/>
        <v>#REF!</v>
      </c>
      <c r="E25" s="25" t="e">
        <f t="shared" si="4"/>
        <v>#REF!</v>
      </c>
      <c r="F25" s="25" t="e">
        <f t="shared" si="5"/>
        <v>#REF!</v>
      </c>
    </row>
    <row r="26" spans="1:6">
      <c r="A26" s="20" t="s">
        <v>40</v>
      </c>
      <c r="B26" s="29" t="e">
        <f>#REF!</f>
        <v>#REF!</v>
      </c>
      <c r="C26" s="29" t="e">
        <f>#REF!</f>
        <v>#REF!</v>
      </c>
      <c r="D26" s="26" t="e">
        <f t="shared" si="3"/>
        <v>#REF!</v>
      </c>
      <c r="E26" s="25" t="e">
        <f t="shared" si="4"/>
        <v>#REF!</v>
      </c>
      <c r="F26" s="25" t="e">
        <f t="shared" si="5"/>
        <v>#REF!</v>
      </c>
    </row>
    <row r="27" spans="1:6">
      <c r="A27" s="20" t="s">
        <v>43</v>
      </c>
      <c r="B27" s="29" t="e">
        <f>#REF!</f>
        <v>#REF!</v>
      </c>
      <c r="C27" s="29" t="e">
        <f>#REF!</f>
        <v>#REF!</v>
      </c>
      <c r="D27" s="26" t="e">
        <f t="shared" si="3"/>
        <v>#REF!</v>
      </c>
      <c r="E27" s="25" t="e">
        <f t="shared" si="4"/>
        <v>#REF!</v>
      </c>
      <c r="F27" s="25" t="e">
        <f t="shared" si="5"/>
        <v>#REF!</v>
      </c>
    </row>
    <row r="28" spans="1:6">
      <c r="A28" s="20" t="s">
        <v>44</v>
      </c>
      <c r="B28" s="29" t="e">
        <f>#REF!</f>
        <v>#REF!</v>
      </c>
      <c r="C28" s="29" t="e">
        <f>#REF!</f>
        <v>#REF!</v>
      </c>
      <c r="D28" s="26" t="e">
        <f t="shared" si="3"/>
        <v>#REF!</v>
      </c>
      <c r="E28" s="25" t="e">
        <f t="shared" si="4"/>
        <v>#REF!</v>
      </c>
      <c r="F28" s="25" t="e">
        <f t="shared" si="5"/>
        <v>#REF!</v>
      </c>
    </row>
    <row r="29" spans="1:6">
      <c r="A29" s="20" t="s">
        <v>41</v>
      </c>
      <c r="B29" s="29" t="e">
        <f>#REF!</f>
        <v>#REF!</v>
      </c>
      <c r="C29" s="29" t="e">
        <f>#REF!</f>
        <v>#REF!</v>
      </c>
      <c r="D29" s="26" t="e">
        <f t="shared" si="3"/>
        <v>#REF!</v>
      </c>
      <c r="E29" s="25" t="e">
        <f t="shared" si="4"/>
        <v>#REF!</v>
      </c>
      <c r="F29" s="25" t="e">
        <f t="shared" si="5"/>
        <v>#REF!</v>
      </c>
    </row>
    <row r="30" spans="1:6">
      <c r="A30" s="21" t="s">
        <v>42</v>
      </c>
      <c r="B30" s="29" t="e">
        <f>#REF!</f>
        <v>#REF!</v>
      </c>
      <c r="C30" s="29" t="e">
        <f>#REF!</f>
        <v>#REF!</v>
      </c>
      <c r="D30" s="28" t="e">
        <f t="shared" si="3"/>
        <v>#REF!</v>
      </c>
      <c r="E30" s="27" t="e">
        <f t="shared" si="4"/>
        <v>#REF!</v>
      </c>
      <c r="F30" s="27" t="e">
        <f t="shared" si="5"/>
        <v>#REF!</v>
      </c>
    </row>
    <row r="31" spans="1:6">
      <c r="A31" s="12" t="s">
        <v>10</v>
      </c>
      <c r="B31" s="22" t="e">
        <f>SUM(B23:B30)</f>
        <v>#REF!</v>
      </c>
      <c r="C31" s="22" t="e">
        <f>SUM(C23:C30)</f>
        <v>#REF!</v>
      </c>
      <c r="D31" s="23" t="e">
        <f t="shared" si="3"/>
        <v>#REF!</v>
      </c>
      <c r="E31" s="24" t="e">
        <f t="shared" si="4"/>
        <v>#REF!</v>
      </c>
      <c r="F31" s="24" t="e">
        <f t="shared" si="5"/>
        <v>#REF!</v>
      </c>
    </row>
  </sheetData>
  <mergeCells count="8">
    <mergeCell ref="E9:F9"/>
    <mergeCell ref="B6:C6"/>
    <mergeCell ref="E6:F6"/>
    <mergeCell ref="A1:D1"/>
    <mergeCell ref="A2:D2"/>
    <mergeCell ref="E7:F7"/>
    <mergeCell ref="B8:C8"/>
    <mergeCell ref="E8:F8"/>
  </mergeCells>
  <phoneticPr fontId="5" type="noConversion"/>
  <pageMargins left="0.75" right="0.75" top="1" bottom="1" header="0.5" footer="0.5"/>
  <pageSetup paperSize="9" orientation="portrait" horizontalDpi="4294967293" verticalDpi="12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F38"/>
  <sheetViews>
    <sheetView topLeftCell="A9" zoomScaleNormal="100" workbookViewId="0">
      <selection activeCell="M47" sqref="M47"/>
    </sheetView>
  </sheetViews>
  <sheetFormatPr defaultRowHeight="12"/>
  <cols>
    <col min="1" max="1" width="35.42578125" style="72" customWidth="1"/>
    <col min="2" max="2" width="12.7109375" style="72" customWidth="1"/>
    <col min="3" max="3" width="12.42578125" style="72" customWidth="1"/>
    <col min="4" max="4" width="14.7109375" style="72" customWidth="1"/>
    <col min="5" max="5" width="12.28515625" style="72" customWidth="1"/>
    <col min="6" max="6" width="9.7109375" style="72" customWidth="1"/>
    <col min="7" max="9" width="9.140625" style="72"/>
    <col min="10" max="10" width="9.85546875" style="72" bestFit="1" customWidth="1"/>
    <col min="11" max="11" width="11.140625" style="72" bestFit="1" customWidth="1"/>
    <col min="12" max="12" width="9.85546875" style="72" bestFit="1" customWidth="1"/>
    <col min="13" max="15" width="9.28515625" style="72" bestFit="1" customWidth="1"/>
    <col min="16" max="16384" width="9.140625" style="72"/>
  </cols>
  <sheetData>
    <row r="1" spans="1:6" s="88" customFormat="1"/>
    <row r="2" spans="1:6" s="317" customFormat="1" ht="15.75" customHeight="1">
      <c r="A2" s="643" t="s">
        <v>248</v>
      </c>
      <c r="B2" s="643"/>
      <c r="C2" s="643"/>
      <c r="D2" s="643"/>
      <c r="E2" s="643"/>
      <c r="F2" s="643"/>
    </row>
    <row r="3" spans="1:6" s="317" customFormat="1" ht="15.75" customHeight="1">
      <c r="A3" s="640" t="s">
        <v>249</v>
      </c>
      <c r="B3" s="640"/>
      <c r="C3" s="640"/>
      <c r="D3" s="640"/>
      <c r="E3" s="640"/>
      <c r="F3" s="640"/>
    </row>
    <row r="4" spans="1:6">
      <c r="D4" s="248"/>
    </row>
    <row r="5" spans="1:6" ht="12" customHeight="1">
      <c r="A5" s="103"/>
      <c r="B5" s="102"/>
      <c r="C5" s="151"/>
      <c r="D5" s="103" t="s">
        <v>54</v>
      </c>
      <c r="E5" s="645" t="s">
        <v>13</v>
      </c>
      <c r="F5" s="646"/>
    </row>
    <row r="6" spans="1:6" ht="12" customHeight="1">
      <c r="A6" s="115" t="s">
        <v>57</v>
      </c>
      <c r="B6" s="645" t="s">
        <v>119</v>
      </c>
      <c r="C6" s="646"/>
      <c r="D6" s="103" t="s">
        <v>15</v>
      </c>
      <c r="E6" s="645" t="s">
        <v>15</v>
      </c>
      <c r="F6" s="646"/>
    </row>
    <row r="7" spans="1:6" ht="12" customHeight="1">
      <c r="A7" s="194" t="s">
        <v>37</v>
      </c>
      <c r="B7" s="641" t="s">
        <v>356</v>
      </c>
      <c r="C7" s="642"/>
      <c r="D7" s="105" t="s">
        <v>55</v>
      </c>
      <c r="E7" s="641" t="s">
        <v>19</v>
      </c>
      <c r="F7" s="642"/>
    </row>
    <row r="8" spans="1:6" ht="12" customHeight="1">
      <c r="A8" s="105"/>
      <c r="B8" s="102"/>
      <c r="C8" s="151"/>
      <c r="D8" s="105" t="s">
        <v>20</v>
      </c>
      <c r="E8" s="641" t="s">
        <v>20</v>
      </c>
      <c r="F8" s="642"/>
    </row>
    <row r="9" spans="1:6" ht="16.5" customHeight="1" thickBot="1">
      <c r="A9" s="491" t="s">
        <v>568</v>
      </c>
      <c r="B9" s="83">
        <v>2024</v>
      </c>
      <c r="C9" s="83">
        <v>2025</v>
      </c>
      <c r="D9" s="83" t="s">
        <v>564</v>
      </c>
      <c r="E9" s="83">
        <v>2024</v>
      </c>
      <c r="F9" s="83">
        <v>2025</v>
      </c>
    </row>
    <row r="10" spans="1:6" ht="15.75" thickBot="1">
      <c r="A10" s="637" t="s">
        <v>485</v>
      </c>
      <c r="B10" s="637"/>
      <c r="C10" s="637"/>
      <c r="D10" s="637"/>
      <c r="E10" s="637"/>
      <c r="F10" s="637"/>
    </row>
    <row r="11" spans="1:6" ht="15.75" customHeight="1">
      <c r="A11" s="169" t="s">
        <v>44</v>
      </c>
      <c r="B11" s="165">
        <v>141242.13993</v>
      </c>
      <c r="C11" s="165">
        <v>166277.04219000001</v>
      </c>
      <c r="D11" s="164">
        <v>17.724810932776425</v>
      </c>
      <c r="E11" s="164">
        <v>24.847201368091259</v>
      </c>
      <c r="F11" s="164">
        <v>24.915407644180199</v>
      </c>
    </row>
    <row r="12" spans="1:6" ht="15.75" customHeight="1">
      <c r="A12" s="208" t="s">
        <v>590</v>
      </c>
      <c r="B12" s="165">
        <v>141774.58238000004</v>
      </c>
      <c r="C12" s="165">
        <v>165574.17651999998</v>
      </c>
      <c r="D12" s="164">
        <v>16.786925935856132</v>
      </c>
      <c r="E12" s="164">
        <v>24.94086820702918</v>
      </c>
      <c r="F12" s="164">
        <v>24.810088326152279</v>
      </c>
    </row>
    <row r="13" spans="1:6" ht="15.75" customHeight="1">
      <c r="A13" s="208" t="s">
        <v>593</v>
      </c>
      <c r="B13" s="165">
        <v>70103.227089999986</v>
      </c>
      <c r="C13" s="165">
        <v>83061.637829999992</v>
      </c>
      <c r="D13" s="164">
        <v>18.48475637699778</v>
      </c>
      <c r="E13" s="369">
        <v>12.33250219036284</v>
      </c>
      <c r="F13" s="369">
        <v>12.446183422982315</v>
      </c>
    </row>
    <row r="14" spans="1:6" ht="15.75" customHeight="1">
      <c r="A14" s="208" t="s">
        <v>42</v>
      </c>
      <c r="B14" s="165">
        <v>63839.785200000006</v>
      </c>
      <c r="C14" s="165">
        <v>75160.973190000004</v>
      </c>
      <c r="D14" s="164">
        <v>17.73375012859535</v>
      </c>
      <c r="E14" s="164">
        <v>11.23064263219346</v>
      </c>
      <c r="F14" s="164">
        <v>11.262326183444538</v>
      </c>
    </row>
    <row r="15" spans="1:6" ht="15.75" customHeight="1">
      <c r="A15" s="208" t="s">
        <v>591</v>
      </c>
      <c r="B15" s="165">
        <v>62230.65496</v>
      </c>
      <c r="C15" s="165">
        <v>73723.020979999987</v>
      </c>
      <c r="D15" s="164">
        <v>18.467371149133704</v>
      </c>
      <c r="E15" s="164">
        <v>10.947565760655117</v>
      </c>
      <c r="F15" s="164">
        <v>11.046859483934321</v>
      </c>
    </row>
    <row r="16" spans="1:6" ht="15.75" customHeight="1">
      <c r="A16" s="208" t="s">
        <v>36</v>
      </c>
      <c r="B16" s="165">
        <v>51199.887950000004</v>
      </c>
      <c r="C16" s="165">
        <v>59791.379870000004</v>
      </c>
      <c r="D16" s="164">
        <v>16.780294379530968</v>
      </c>
      <c r="E16" s="369">
        <v>9.0070422789392186</v>
      </c>
      <c r="F16" s="369">
        <v>8.9593042036844288</v>
      </c>
    </row>
    <row r="17" spans="1:6" ht="15.75" customHeight="1">
      <c r="A17" s="328" t="s">
        <v>592</v>
      </c>
      <c r="B17" s="503">
        <v>38052.573809999994</v>
      </c>
      <c r="C17" s="503">
        <v>43778.101790000001</v>
      </c>
      <c r="D17" s="504">
        <v>15.046361932278462</v>
      </c>
      <c r="E17" s="607">
        <v>6.6941775627289273</v>
      </c>
      <c r="F17" s="607">
        <v>6.5598307356219205</v>
      </c>
    </row>
    <row r="18" spans="1:6" ht="15.75" customHeight="1">
      <c r="A18" s="408" t="s">
        <v>10</v>
      </c>
      <c r="B18" s="407">
        <v>568442.85132000002</v>
      </c>
      <c r="C18" s="407">
        <v>667366.33236999996</v>
      </c>
      <c r="D18" s="413">
        <v>17.402537620147118</v>
      </c>
      <c r="E18" s="413">
        <v>100.00000000000001</v>
      </c>
      <c r="F18" s="413">
        <v>100</v>
      </c>
    </row>
    <row r="19" spans="1:6" ht="13.5" customHeight="1">
      <c r="A19" s="124" t="s">
        <v>226</v>
      </c>
      <c r="B19" s="232"/>
      <c r="C19" s="91"/>
      <c r="D19" s="91"/>
      <c r="E19" s="91"/>
      <c r="F19" s="91"/>
    </row>
    <row r="20" spans="1:6" ht="14.25">
      <c r="A20" s="661">
        <v>2024</v>
      </c>
      <c r="B20" s="661"/>
      <c r="C20" s="661"/>
      <c r="D20" s="661"/>
      <c r="E20" s="661"/>
      <c r="F20" s="661"/>
    </row>
    <row r="21" spans="1:6" ht="15">
      <c r="A21" s="211"/>
      <c r="B21" s="177"/>
      <c r="C21" s="177"/>
      <c r="D21" s="210"/>
      <c r="E21" s="178"/>
      <c r="F21" s="178"/>
    </row>
    <row r="22" spans="1:6" ht="15">
      <c r="A22" s="209"/>
      <c r="B22" s="177"/>
      <c r="C22" s="177"/>
      <c r="D22" s="210"/>
      <c r="E22" s="178"/>
      <c r="F22" s="178"/>
    </row>
    <row r="23" spans="1:6" ht="15">
      <c r="A23" s="209"/>
      <c r="B23" s="177"/>
      <c r="C23" s="177"/>
      <c r="D23" s="210"/>
      <c r="E23" s="178"/>
      <c r="F23" s="178"/>
    </row>
    <row r="24" spans="1:6" ht="15">
      <c r="A24" s="263"/>
      <c r="B24" s="177"/>
      <c r="C24" s="177"/>
      <c r="D24" s="210"/>
      <c r="E24" s="178"/>
      <c r="F24" s="178"/>
    </row>
    <row r="25" spans="1:6" ht="15">
      <c r="A25" s="209"/>
      <c r="B25" s="177"/>
      <c r="C25" s="177"/>
      <c r="D25" s="210"/>
      <c r="E25" s="178"/>
      <c r="F25" s="178"/>
    </row>
    <row r="26" spans="1:6" ht="14.25">
      <c r="A26" s="93"/>
      <c r="B26" s="197"/>
      <c r="C26" s="197"/>
      <c r="D26" s="139"/>
      <c r="E26" s="140"/>
      <c r="F26" s="140"/>
    </row>
    <row r="27" spans="1:6" s="88" customFormat="1" ht="14.25">
      <c r="A27" s="298"/>
    </row>
    <row r="36" spans="1:1">
      <c r="A36" s="263"/>
    </row>
    <row r="38" spans="1:1" ht="14.25">
      <c r="A38" s="127">
        <v>2025</v>
      </c>
    </row>
  </sheetData>
  <sortState xmlns:xlrd2="http://schemas.microsoft.com/office/spreadsheetml/2017/richdata2" ref="A11:F17">
    <sortCondition descending="1" ref="C11:C17"/>
  </sortState>
  <mergeCells count="10">
    <mergeCell ref="E5:F5"/>
    <mergeCell ref="A2:F2"/>
    <mergeCell ref="A3:F3"/>
    <mergeCell ref="A10:F10"/>
    <mergeCell ref="A20:F20"/>
    <mergeCell ref="E6:F6"/>
    <mergeCell ref="B7:C7"/>
    <mergeCell ref="E7:F7"/>
    <mergeCell ref="E8:F8"/>
    <mergeCell ref="B6:C6"/>
  </mergeCells>
  <phoneticPr fontId="0" type="noConversion"/>
  <printOptions horizontalCentered="1"/>
  <pageMargins left="0.7" right="0.7" top="0.75" bottom="0.75" header="0.3" footer="0.3"/>
  <pageSetup paperSize="9" scale="81" fitToWidth="0" fitToHeight="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dimension ref="A3:AY38"/>
  <sheetViews>
    <sheetView topLeftCell="A17" zoomScaleNormal="100" workbookViewId="0">
      <selection activeCell="I27" sqref="I27"/>
    </sheetView>
  </sheetViews>
  <sheetFormatPr defaultRowHeight="12.75"/>
  <cols>
    <col min="1" max="1" width="34.5703125" style="143" customWidth="1"/>
    <col min="2" max="2" width="11.7109375" style="143" customWidth="1"/>
    <col min="3" max="3" width="11.5703125" style="143" customWidth="1"/>
    <col min="4" max="4" width="16" style="143" customWidth="1"/>
    <col min="5" max="5" width="11.7109375" style="143" customWidth="1"/>
    <col min="6" max="6" width="10.42578125" style="143" customWidth="1"/>
    <col min="7" max="9" width="9.140625" style="143"/>
    <col min="10" max="10" width="10.28515625" style="143" bestFit="1" customWidth="1"/>
    <col min="11" max="11" width="10.5703125" style="143" bestFit="1" customWidth="1"/>
    <col min="12" max="12" width="11.28515625" style="143" bestFit="1" customWidth="1"/>
    <col min="13" max="15" width="9.140625" style="143"/>
    <col min="16" max="51" width="9.140625" style="147"/>
    <col min="52" max="16384" width="9.140625" style="143"/>
  </cols>
  <sheetData>
    <row r="3" spans="1:6" ht="15.75" customHeight="1">
      <c r="A3" s="643" t="s">
        <v>250</v>
      </c>
      <c r="B3" s="643"/>
      <c r="C3" s="643"/>
      <c r="D3" s="643"/>
      <c r="E3" s="643"/>
      <c r="F3" s="643"/>
    </row>
    <row r="4" spans="1:6" ht="15.75">
      <c r="A4" s="640" t="s">
        <v>251</v>
      </c>
      <c r="B4" s="640"/>
      <c r="C4" s="640"/>
      <c r="D4" s="640"/>
      <c r="E4" s="640"/>
      <c r="F4" s="640"/>
    </row>
    <row r="6" spans="1:6">
      <c r="A6" s="103"/>
      <c r="B6" s="102"/>
      <c r="C6" s="151"/>
      <c r="D6" s="103" t="s">
        <v>54</v>
      </c>
      <c r="E6" s="645" t="s">
        <v>13</v>
      </c>
      <c r="F6" s="646"/>
    </row>
    <row r="7" spans="1:6" ht="14.25">
      <c r="A7" s="115" t="s">
        <v>57</v>
      </c>
      <c r="B7" s="651" t="s">
        <v>119</v>
      </c>
      <c r="C7" s="652"/>
      <c r="D7" s="103" t="s">
        <v>15</v>
      </c>
      <c r="E7" s="645" t="s">
        <v>15</v>
      </c>
      <c r="F7" s="646"/>
    </row>
    <row r="8" spans="1:6" ht="15">
      <c r="A8" s="194" t="s">
        <v>37</v>
      </c>
      <c r="B8" s="653" t="s">
        <v>356</v>
      </c>
      <c r="C8" s="654"/>
      <c r="D8" s="105" t="s">
        <v>55</v>
      </c>
      <c r="E8" s="641" t="s">
        <v>19</v>
      </c>
      <c r="F8" s="642"/>
    </row>
    <row r="9" spans="1:6">
      <c r="A9" s="105"/>
      <c r="B9" s="489"/>
      <c r="C9" s="151"/>
      <c r="D9" s="105" t="s">
        <v>20</v>
      </c>
      <c r="E9" s="641" t="s">
        <v>20</v>
      </c>
      <c r="F9" s="642"/>
    </row>
    <row r="10" spans="1:6" ht="19.5" customHeight="1" thickBot="1">
      <c r="A10" s="491" t="s">
        <v>568</v>
      </c>
      <c r="B10" s="83">
        <v>2024</v>
      </c>
      <c r="C10" s="83">
        <v>2025</v>
      </c>
      <c r="D10" s="83" t="s">
        <v>564</v>
      </c>
      <c r="E10" s="83">
        <v>2024</v>
      </c>
      <c r="F10" s="83">
        <v>2025</v>
      </c>
    </row>
    <row r="11" spans="1:6" ht="15.75" thickBot="1">
      <c r="A11" s="637" t="s">
        <v>495</v>
      </c>
      <c r="B11" s="637"/>
      <c r="C11" s="637"/>
      <c r="D11" s="637"/>
      <c r="E11" s="637"/>
      <c r="F11" s="637"/>
    </row>
    <row r="12" spans="1:6" ht="15.75" customHeight="1">
      <c r="A12" s="208" t="s">
        <v>44</v>
      </c>
      <c r="B12" s="165">
        <v>58484.696960000001</v>
      </c>
      <c r="C12" s="165">
        <v>73403.703200000004</v>
      </c>
      <c r="D12" s="164">
        <v>25.509247744249585</v>
      </c>
      <c r="E12" s="369">
        <v>16.492290912989727</v>
      </c>
      <c r="F12" s="369">
        <v>41.549073383876909</v>
      </c>
    </row>
    <row r="13" spans="1:6" ht="15.75" customHeight="1">
      <c r="A13" s="208" t="s">
        <v>590</v>
      </c>
      <c r="B13" s="165">
        <v>39396.534590000003</v>
      </c>
      <c r="C13" s="165">
        <v>49172.185409999998</v>
      </c>
      <c r="D13" s="164">
        <v>24.813478956297196</v>
      </c>
      <c r="E13" s="164">
        <v>11.109557597029609</v>
      </c>
      <c r="F13" s="164">
        <v>27.833183490471246</v>
      </c>
    </row>
    <row r="14" spans="1:6" ht="15.75" customHeight="1">
      <c r="A14" s="208" t="s">
        <v>42</v>
      </c>
      <c r="B14" s="165">
        <v>11781.22299</v>
      </c>
      <c r="C14" s="165">
        <v>13153.085660000001</v>
      </c>
      <c r="D14" s="164">
        <v>11.644484372840136</v>
      </c>
      <c r="E14" s="164">
        <v>3.3222255899653828</v>
      </c>
      <c r="F14" s="164">
        <v>7.4451083186189857</v>
      </c>
    </row>
    <row r="15" spans="1:6" ht="15.75" customHeight="1">
      <c r="A15" s="208" t="s">
        <v>593</v>
      </c>
      <c r="B15" s="165">
        <v>24218.115679999999</v>
      </c>
      <c r="C15" s="165">
        <v>12778.42272</v>
      </c>
      <c r="D15" s="164">
        <v>-47.236098427951681</v>
      </c>
      <c r="E15" s="165">
        <v>6.8293456223629203</v>
      </c>
      <c r="F15" s="165">
        <v>7.2330359393023098</v>
      </c>
    </row>
    <row r="16" spans="1:6" ht="15.75" customHeight="1">
      <c r="A16" s="208" t="s">
        <v>591</v>
      </c>
      <c r="B16" s="165">
        <v>203596.09090000001</v>
      </c>
      <c r="C16" s="165">
        <v>12292.138269999999</v>
      </c>
      <c r="D16" s="164">
        <v>-93.962488073487862</v>
      </c>
      <c r="E16" s="369">
        <v>57.412727335610704</v>
      </c>
      <c r="F16" s="369">
        <v>6.9577818660379487</v>
      </c>
    </row>
    <row r="17" spans="1:6" ht="15.75" customHeight="1">
      <c r="A17" s="208" t="s">
        <v>36</v>
      </c>
      <c r="B17" s="165">
        <v>7820.99</v>
      </c>
      <c r="C17" s="165">
        <v>8878.0342700000001</v>
      </c>
      <c r="D17" s="164">
        <v>13.515479114536655</v>
      </c>
      <c r="E17" s="369">
        <v>2.2054665410304199</v>
      </c>
      <c r="F17" s="369">
        <v>5.0252791250020215</v>
      </c>
    </row>
    <row r="18" spans="1:6" ht="13.5" customHeight="1">
      <c r="A18" s="208" t="s">
        <v>592</v>
      </c>
      <c r="B18" s="165">
        <v>9320.7416099999991</v>
      </c>
      <c r="C18" s="165">
        <v>6989.9159800000007</v>
      </c>
      <c r="D18" s="164">
        <v>-25.006868847209663</v>
      </c>
      <c r="E18" s="165">
        <v>2.6283864010112534</v>
      </c>
      <c r="F18" s="165">
        <v>3.956537876690585</v>
      </c>
    </row>
    <row r="19" spans="1:6" ht="13.5" customHeight="1">
      <c r="A19" s="408" t="s">
        <v>10</v>
      </c>
      <c r="B19" s="407">
        <v>354618.39272999996</v>
      </c>
      <c r="C19" s="407">
        <v>176667.48551</v>
      </c>
      <c r="D19" s="413">
        <v>-50.180958142091789</v>
      </c>
      <c r="E19" s="413">
        <v>100.00000000000003</v>
      </c>
      <c r="F19" s="413">
        <v>100.00000000000001</v>
      </c>
    </row>
    <row r="20" spans="1:6" ht="14.25">
      <c r="A20" s="204"/>
      <c r="B20" s="446"/>
      <c r="C20" s="446"/>
      <c r="D20" s="447"/>
      <c r="E20" s="447"/>
      <c r="F20" s="447"/>
    </row>
    <row r="21" spans="1:6" ht="15">
      <c r="A21" s="124" t="s">
        <v>225</v>
      </c>
      <c r="B21" s="232"/>
    </row>
    <row r="22" spans="1:6" ht="14.25">
      <c r="A22" s="127">
        <v>2024</v>
      </c>
    </row>
    <row r="25" spans="1:6">
      <c r="A25" s="263"/>
    </row>
    <row r="28" spans="1:6" s="147" customFormat="1">
      <c r="A28" s="304"/>
    </row>
    <row r="37" spans="1:1">
      <c r="A37" s="263"/>
    </row>
    <row r="38" spans="1:1" ht="14.25">
      <c r="A38" s="127">
        <v>2025</v>
      </c>
    </row>
  </sheetData>
  <sortState xmlns:xlrd2="http://schemas.microsoft.com/office/spreadsheetml/2017/richdata2" ref="A12:F18">
    <sortCondition descending="1" ref="C12:C18"/>
  </sortState>
  <mergeCells count="9">
    <mergeCell ref="A3:F3"/>
    <mergeCell ref="A4:F4"/>
    <mergeCell ref="E9:F9"/>
    <mergeCell ref="A11:F11"/>
    <mergeCell ref="B7:C7"/>
    <mergeCell ref="E6:F6"/>
    <mergeCell ref="E7:F7"/>
    <mergeCell ref="B8:C8"/>
    <mergeCell ref="E8:F8"/>
  </mergeCells>
  <phoneticPr fontId="53" type="noConversion"/>
  <printOptions horizontalCentered="1"/>
  <pageMargins left="0.7" right="0.7" top="0.75" bottom="0.75" header="0.3" footer="0.3"/>
  <pageSetup paperSize="9" scale="81" fitToWidth="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dimension ref="A1:F39"/>
  <sheetViews>
    <sheetView topLeftCell="A25" zoomScaleNormal="100" workbookViewId="0">
      <selection activeCell="J37" sqref="J37"/>
    </sheetView>
  </sheetViews>
  <sheetFormatPr defaultRowHeight="12"/>
  <cols>
    <col min="1" max="1" width="35.85546875" style="72" customWidth="1"/>
    <col min="2" max="2" width="14.28515625" style="72" customWidth="1"/>
    <col min="3" max="3" width="15" style="72" customWidth="1"/>
    <col min="4" max="4" width="14" style="72" customWidth="1"/>
    <col min="5" max="5" width="10.7109375" style="72" customWidth="1"/>
    <col min="6" max="6" width="9.85546875" style="72" customWidth="1"/>
    <col min="7" max="8" width="9.140625" style="72"/>
    <col min="9" max="10" width="9.85546875" style="72" bestFit="1" customWidth="1"/>
    <col min="11" max="12" width="11.140625" style="72" bestFit="1" customWidth="1"/>
    <col min="13" max="16384" width="9.140625" style="72"/>
  </cols>
  <sheetData>
    <row r="1" spans="1:6" s="88" customFormat="1"/>
    <row r="2" spans="1:6" s="317" customFormat="1" ht="14.25" customHeight="1">
      <c r="A2" s="643" t="s">
        <v>370</v>
      </c>
      <c r="B2" s="643"/>
      <c r="C2" s="643"/>
      <c r="D2" s="643"/>
      <c r="E2" s="643"/>
      <c r="F2" s="643"/>
    </row>
    <row r="3" spans="1:6" s="317" customFormat="1" ht="15.75" customHeight="1">
      <c r="A3" s="640" t="s">
        <v>371</v>
      </c>
      <c r="B3" s="640"/>
      <c r="C3" s="640"/>
      <c r="D3" s="640"/>
      <c r="E3" s="640"/>
      <c r="F3" s="640"/>
    </row>
    <row r="5" spans="1:6">
      <c r="A5" s="73"/>
    </row>
    <row r="6" spans="1:6" ht="12" customHeight="1">
      <c r="A6" s="103"/>
      <c r="B6" s="102"/>
      <c r="C6" s="151"/>
      <c r="D6" s="103" t="s">
        <v>54</v>
      </c>
      <c r="E6" s="645" t="s">
        <v>13</v>
      </c>
      <c r="F6" s="646"/>
    </row>
    <row r="7" spans="1:6" ht="12" customHeight="1">
      <c r="A7" s="115" t="s">
        <v>57</v>
      </c>
      <c r="B7" s="645" t="s">
        <v>119</v>
      </c>
      <c r="C7" s="646"/>
      <c r="D7" s="103" t="s">
        <v>15</v>
      </c>
      <c r="E7" s="645" t="s">
        <v>15</v>
      </c>
      <c r="F7" s="646"/>
    </row>
    <row r="8" spans="1:6" ht="12" customHeight="1">
      <c r="A8" s="194" t="s">
        <v>37</v>
      </c>
      <c r="B8" s="641" t="s">
        <v>356</v>
      </c>
      <c r="C8" s="642"/>
      <c r="D8" s="105" t="s">
        <v>55</v>
      </c>
      <c r="E8" s="641" t="s">
        <v>19</v>
      </c>
      <c r="F8" s="642"/>
    </row>
    <row r="9" spans="1:6" ht="12" customHeight="1">
      <c r="A9" s="105"/>
      <c r="B9" s="489"/>
      <c r="C9" s="151"/>
      <c r="D9" s="105" t="s">
        <v>20</v>
      </c>
      <c r="E9" s="641" t="s">
        <v>20</v>
      </c>
      <c r="F9" s="642"/>
    </row>
    <row r="10" spans="1:6" ht="14.25" customHeight="1" thickBot="1">
      <c r="A10" s="491" t="s">
        <v>568</v>
      </c>
      <c r="B10" s="83">
        <v>2024</v>
      </c>
      <c r="C10" s="83">
        <v>2025</v>
      </c>
      <c r="D10" s="83" t="s">
        <v>564</v>
      </c>
      <c r="E10" s="83">
        <v>2024</v>
      </c>
      <c r="F10" s="83">
        <v>2025</v>
      </c>
    </row>
    <row r="11" spans="1:6" ht="15.75" thickBot="1">
      <c r="A11" s="637" t="s">
        <v>498</v>
      </c>
      <c r="B11" s="637"/>
      <c r="C11" s="637"/>
      <c r="D11" s="637"/>
      <c r="E11" s="637"/>
      <c r="F11" s="637"/>
    </row>
    <row r="12" spans="1:6" s="88" customFormat="1" ht="12.75">
      <c r="A12" s="208" t="s">
        <v>42</v>
      </c>
      <c r="B12" s="162">
        <v>240663.11265000002</v>
      </c>
      <c r="C12" s="162">
        <v>250465.98877</v>
      </c>
      <c r="D12" s="360">
        <v>4.0732773760208341</v>
      </c>
      <c r="E12" s="163">
        <v>30.16739765070648</v>
      </c>
      <c r="F12" s="163">
        <v>32.739174949774394</v>
      </c>
    </row>
    <row r="13" spans="1:6" s="88" customFormat="1" ht="12.75">
      <c r="A13" s="208" t="s">
        <v>590</v>
      </c>
      <c r="B13" s="162">
        <v>237274.05665999997</v>
      </c>
      <c r="C13" s="162">
        <v>244448.96613999997</v>
      </c>
      <c r="D13" s="360">
        <v>3.0238912677593044</v>
      </c>
      <c r="E13" s="163">
        <v>29.74257558892451</v>
      </c>
      <c r="F13" s="163">
        <v>31.952671530576758</v>
      </c>
    </row>
    <row r="14" spans="1:6" s="88" customFormat="1" ht="12.75">
      <c r="A14" s="157" t="s">
        <v>593</v>
      </c>
      <c r="B14" s="162">
        <v>133588.34336999999</v>
      </c>
      <c r="C14" s="162">
        <v>131484.4356</v>
      </c>
      <c r="D14" s="360">
        <v>-1.5749186769782653</v>
      </c>
      <c r="E14" s="163">
        <v>16.745452311184955</v>
      </c>
      <c r="F14" s="163">
        <v>17.186732463838407</v>
      </c>
    </row>
    <row r="15" spans="1:6" s="88" customFormat="1" ht="12.75">
      <c r="A15" s="169" t="s">
        <v>44</v>
      </c>
      <c r="B15" s="165">
        <v>61755.989509999999</v>
      </c>
      <c r="C15" s="165">
        <v>48799.46099</v>
      </c>
      <c r="D15" s="360">
        <v>-20.980197423445023</v>
      </c>
      <c r="E15" s="163">
        <v>7.7411842319618049</v>
      </c>
      <c r="F15" s="163">
        <v>6.378726703182874</v>
      </c>
    </row>
    <row r="16" spans="1:6" s="88" customFormat="1" ht="12.75">
      <c r="A16" s="280" t="s">
        <v>591</v>
      </c>
      <c r="B16" s="162">
        <v>37515.316279999999</v>
      </c>
      <c r="C16" s="162">
        <v>39281.669590000005</v>
      </c>
      <c r="D16" s="360">
        <v>4.7083524414844868</v>
      </c>
      <c r="E16" s="163">
        <v>4.7025879942668585</v>
      </c>
      <c r="F16" s="163">
        <v>5.1346270978420439</v>
      </c>
    </row>
    <row r="17" spans="1:6" s="88" customFormat="1" ht="12.75">
      <c r="A17" s="208" t="s">
        <v>40</v>
      </c>
      <c r="B17" s="162">
        <v>59837.674939999997</v>
      </c>
      <c r="C17" s="162">
        <v>31995.07114</v>
      </c>
      <c r="D17" s="360">
        <v>-46.530223354965131</v>
      </c>
      <c r="E17" s="163">
        <v>7.5007212968027464</v>
      </c>
      <c r="F17" s="163">
        <v>4.1821735427113724</v>
      </c>
    </row>
    <row r="18" spans="1:6" s="88" customFormat="1" ht="12.75">
      <c r="A18" s="208" t="s">
        <v>36</v>
      </c>
      <c r="B18" s="162">
        <v>15931.11133</v>
      </c>
      <c r="C18" s="162">
        <v>12638.80717</v>
      </c>
      <c r="D18" s="360">
        <v>-20.665878806585425</v>
      </c>
      <c r="E18" s="163">
        <v>1.9969831072896054</v>
      </c>
      <c r="F18" s="163">
        <v>1.6520571161263184</v>
      </c>
    </row>
    <row r="19" spans="1:6" s="88" customFormat="1" ht="12.75">
      <c r="A19" s="328" t="s">
        <v>592</v>
      </c>
      <c r="B19" s="162">
        <v>11193.33833</v>
      </c>
      <c r="C19" s="162">
        <v>5920.1170599999996</v>
      </c>
      <c r="D19" s="360">
        <v>-47.110353627629522</v>
      </c>
      <c r="E19" s="163">
        <v>1.4030978188630387</v>
      </c>
      <c r="F19" s="163">
        <v>0.77383659594782939</v>
      </c>
    </row>
    <row r="20" spans="1:6" ht="14.25">
      <c r="A20" s="408" t="s">
        <v>10</v>
      </c>
      <c r="B20" s="407">
        <v>797758.94307000004</v>
      </c>
      <c r="C20" s="407">
        <v>765034.51645999996</v>
      </c>
      <c r="D20" s="413">
        <v>-4.1020444702339898</v>
      </c>
      <c r="E20" s="413">
        <v>100</v>
      </c>
      <c r="F20" s="413">
        <v>100</v>
      </c>
    </row>
    <row r="21" spans="1:6" ht="18.75" customHeight="1">
      <c r="A21" s="204"/>
      <c r="B21" s="197"/>
      <c r="C21" s="197"/>
      <c r="D21" s="139"/>
      <c r="E21" s="140"/>
      <c r="F21" s="140"/>
    </row>
    <row r="22" spans="1:6" ht="14.25" customHeight="1">
      <c r="A22" s="124" t="s">
        <v>227</v>
      </c>
      <c r="B22" s="232"/>
      <c r="C22" s="197"/>
      <c r="D22" s="139"/>
      <c r="E22" s="140"/>
      <c r="F22" s="140"/>
    </row>
    <row r="23" spans="1:6" ht="15">
      <c r="A23" s="127">
        <v>2024</v>
      </c>
      <c r="B23" s="249"/>
      <c r="C23" s="250"/>
      <c r="D23" s="250"/>
      <c r="E23" s="251"/>
      <c r="F23" s="251"/>
    </row>
    <row r="24" spans="1:6">
      <c r="A24" s="263"/>
      <c r="B24" s="252"/>
      <c r="C24" s="252"/>
      <c r="D24" s="253"/>
      <c r="E24" s="233"/>
      <c r="F24" s="233"/>
    </row>
    <row r="25" spans="1:6">
      <c r="A25" s="176"/>
      <c r="B25" s="252"/>
      <c r="C25" s="252"/>
      <c r="D25" s="253"/>
      <c r="E25" s="233"/>
      <c r="F25" s="233"/>
    </row>
    <row r="26" spans="1:6">
      <c r="A26" s="176"/>
      <c r="B26" s="252"/>
      <c r="C26" s="252"/>
      <c r="D26" s="253"/>
      <c r="E26" s="233"/>
      <c r="F26" s="233"/>
    </row>
    <row r="27" spans="1:6">
      <c r="A27" s="176"/>
      <c r="B27" s="252"/>
      <c r="C27" s="252"/>
      <c r="D27" s="253"/>
      <c r="E27" s="233"/>
      <c r="F27" s="233"/>
    </row>
    <row r="28" spans="1:6">
      <c r="A28" s="176"/>
      <c r="B28" s="252"/>
      <c r="C28" s="252"/>
      <c r="D28" s="253"/>
      <c r="E28" s="233"/>
      <c r="F28" s="233"/>
    </row>
    <row r="29" spans="1:6">
      <c r="A29" s="274"/>
      <c r="B29" s="252"/>
      <c r="C29" s="252"/>
      <c r="D29" s="253"/>
      <c r="E29" s="233"/>
      <c r="F29" s="233"/>
    </row>
    <row r="30" spans="1:6">
      <c r="A30" s="176"/>
      <c r="B30" s="252"/>
      <c r="C30" s="252"/>
      <c r="D30" s="253"/>
      <c r="E30" s="233"/>
      <c r="F30" s="233"/>
    </row>
    <row r="31" spans="1:6">
      <c r="A31" s="176"/>
      <c r="B31" s="252"/>
      <c r="C31" s="252"/>
      <c r="D31" s="253"/>
      <c r="E31" s="233"/>
      <c r="F31" s="233"/>
    </row>
    <row r="32" spans="1:6">
      <c r="A32" s="106"/>
      <c r="B32" s="254"/>
      <c r="C32" s="254"/>
      <c r="D32" s="255"/>
      <c r="E32" s="256"/>
      <c r="F32" s="256"/>
    </row>
    <row r="36" spans="1:3">
      <c r="C36" s="257"/>
    </row>
    <row r="38" spans="1:3">
      <c r="A38" s="263"/>
    </row>
    <row r="39" spans="1:3" ht="14.25">
      <c r="A39" s="127">
        <v>2025</v>
      </c>
    </row>
  </sheetData>
  <sortState xmlns:xlrd2="http://schemas.microsoft.com/office/spreadsheetml/2017/richdata2" ref="A12:F19">
    <sortCondition descending="1" ref="C12:C19"/>
  </sortState>
  <mergeCells count="9">
    <mergeCell ref="A11:F11"/>
    <mergeCell ref="A2:F2"/>
    <mergeCell ref="A3:F3"/>
    <mergeCell ref="E9:F9"/>
    <mergeCell ref="B7:C7"/>
    <mergeCell ref="E6:F6"/>
    <mergeCell ref="E7:F7"/>
    <mergeCell ref="B8:C8"/>
    <mergeCell ref="E8:F8"/>
  </mergeCells>
  <phoneticPr fontId="5" type="noConversion"/>
  <printOptions horizontalCentered="1"/>
  <pageMargins left="0.7" right="0.7" top="0.75" bottom="0.75" header="0.3" footer="0.3"/>
  <pageSetup paperSize="9" scale="81" fitToWidth="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ignoredErrors>
    <ignoredError sqref="D21:F22"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33"/>
  <sheetViews>
    <sheetView zoomScaleNormal="100" workbookViewId="0">
      <selection activeCell="E16" sqref="E16"/>
    </sheetView>
  </sheetViews>
  <sheetFormatPr defaultRowHeight="15"/>
  <cols>
    <col min="1" max="1" width="10.42578125" style="35" customWidth="1"/>
    <col min="2" max="2" width="75.7109375" style="35" customWidth="1"/>
    <col min="3" max="3" width="3.28515625" style="1" customWidth="1"/>
    <col min="4" max="4" width="10.7109375" style="1" customWidth="1"/>
    <col min="5" max="5" width="75.7109375" style="1" customWidth="1"/>
    <col min="6" max="16384" width="9.140625" style="1"/>
  </cols>
  <sheetData>
    <row r="1" spans="1:5" ht="18">
      <c r="A1" s="631" t="s">
        <v>64</v>
      </c>
      <c r="B1" s="631"/>
      <c r="D1" s="629"/>
      <c r="E1" s="629"/>
    </row>
    <row r="2" spans="1:5" ht="42.75" customHeight="1">
      <c r="A2" s="626" t="s">
        <v>109</v>
      </c>
      <c r="B2" s="626"/>
      <c r="D2" s="627"/>
      <c r="E2" s="627"/>
    </row>
    <row r="3" spans="1:5" ht="28.5" customHeight="1">
      <c r="A3" s="626" t="s">
        <v>445</v>
      </c>
      <c r="B3" s="626"/>
      <c r="D3" s="627"/>
      <c r="E3" s="627"/>
    </row>
    <row r="4" spans="1:5" ht="16.5" customHeight="1">
      <c r="A4" s="630" t="s">
        <v>432</v>
      </c>
      <c r="B4" s="630"/>
      <c r="D4" s="629"/>
      <c r="E4" s="629"/>
    </row>
    <row r="5" spans="1:5" ht="123.75" customHeight="1">
      <c r="A5" s="628" t="s">
        <v>433</v>
      </c>
      <c r="B5" s="628"/>
      <c r="D5" s="627"/>
      <c r="E5" s="627"/>
    </row>
    <row r="6" spans="1:5" ht="4.5" customHeight="1">
      <c r="A6" s="335"/>
      <c r="B6" s="335"/>
      <c r="D6" s="31"/>
      <c r="E6" s="31"/>
    </row>
    <row r="7" spans="1:5" ht="14.25" customHeight="1">
      <c r="A7" s="630" t="s">
        <v>105</v>
      </c>
      <c r="B7" s="630"/>
      <c r="D7" s="629"/>
      <c r="E7" s="629"/>
    </row>
    <row r="8" spans="1:5" ht="15.75" customHeight="1">
      <c r="A8" s="626" t="s">
        <v>110</v>
      </c>
      <c r="B8" s="626"/>
      <c r="D8" s="627"/>
      <c r="E8" s="627"/>
    </row>
    <row r="9" spans="1:5" ht="2.25" customHeight="1">
      <c r="A9" s="335"/>
      <c r="B9" s="335"/>
      <c r="D9" s="32"/>
      <c r="E9" s="32"/>
    </row>
    <row r="10" spans="1:5" ht="14.25" customHeight="1">
      <c r="A10" s="630" t="s">
        <v>65</v>
      </c>
      <c r="B10" s="630"/>
      <c r="D10" s="629"/>
      <c r="E10" s="629"/>
    </row>
    <row r="11" spans="1:5" ht="11.25" customHeight="1">
      <c r="A11" s="626" t="s">
        <v>66</v>
      </c>
      <c r="B11" s="626"/>
      <c r="D11" s="627"/>
      <c r="E11" s="627"/>
    </row>
    <row r="12" spans="1:5" ht="4.5" customHeight="1">
      <c r="A12" s="39"/>
      <c r="B12" s="39"/>
      <c r="D12" s="33"/>
      <c r="E12" s="33"/>
    </row>
    <row r="13" spans="1:5" ht="12.75" customHeight="1">
      <c r="A13" s="38" t="s">
        <v>3</v>
      </c>
      <c r="B13" s="59" t="s">
        <v>46</v>
      </c>
      <c r="C13" s="33"/>
      <c r="D13" s="34"/>
      <c r="E13" s="36"/>
    </row>
    <row r="14" spans="1:5" ht="4.5" customHeight="1">
      <c r="A14" s="39"/>
      <c r="B14" s="39"/>
    </row>
    <row r="15" spans="1:5" ht="12" customHeight="1">
      <c r="A15" s="38" t="s">
        <v>67</v>
      </c>
      <c r="B15" s="39" t="s">
        <v>450</v>
      </c>
      <c r="D15" s="34"/>
    </row>
    <row r="16" spans="1:5" ht="13.5" customHeight="1">
      <c r="A16" s="39"/>
      <c r="B16" s="39" t="s">
        <v>296</v>
      </c>
      <c r="C16" s="271"/>
      <c r="E16" s="35"/>
    </row>
    <row r="17" spans="1:2" ht="13.5" customHeight="1">
      <c r="A17" s="39"/>
      <c r="B17" s="39" t="s">
        <v>297</v>
      </c>
    </row>
    <row r="18" spans="1:2" ht="34.5" customHeight="1">
      <c r="A18" s="630" t="s">
        <v>0</v>
      </c>
      <c r="B18" s="630"/>
    </row>
    <row r="19" spans="1:2" ht="44.25" customHeight="1">
      <c r="A19" s="626" t="s">
        <v>47</v>
      </c>
      <c r="B19" s="626"/>
    </row>
    <row r="20" spans="1:2" ht="27" customHeight="1">
      <c r="A20" s="626" t="s">
        <v>444</v>
      </c>
      <c r="B20" s="626"/>
    </row>
    <row r="21" spans="1:2" ht="15.75">
      <c r="A21" s="630" t="s">
        <v>7</v>
      </c>
      <c r="B21" s="630"/>
    </row>
    <row r="22" spans="1:2" ht="120" customHeight="1">
      <c r="A22" s="626" t="s">
        <v>434</v>
      </c>
      <c r="B22" s="626"/>
    </row>
    <row r="23" spans="1:2" ht="3" customHeight="1">
      <c r="A23" s="630" t="s">
        <v>6</v>
      </c>
      <c r="B23" s="630"/>
    </row>
    <row r="24" spans="1:2">
      <c r="A24" s="626" t="s">
        <v>111</v>
      </c>
      <c r="B24" s="626"/>
    </row>
    <row r="25" spans="1:2" ht="15" customHeight="1">
      <c r="A25" s="630" t="s">
        <v>1</v>
      </c>
      <c r="B25" s="630"/>
    </row>
    <row r="26" spans="1:2" ht="3" customHeight="1">
      <c r="A26" s="626" t="s">
        <v>2</v>
      </c>
      <c r="B26" s="626"/>
    </row>
    <row r="27" spans="1:2" ht="5.25" customHeight="1">
      <c r="A27" s="41"/>
      <c r="B27" s="41"/>
    </row>
    <row r="28" spans="1:2" ht="13.5" customHeight="1">
      <c r="A28" s="42" t="s">
        <v>3</v>
      </c>
      <c r="B28" s="60" t="s">
        <v>46</v>
      </c>
    </row>
    <row r="29" spans="1:2" ht="23.25" customHeight="1">
      <c r="A29" s="40" t="s">
        <v>4</v>
      </c>
      <c r="B29" s="39" t="s">
        <v>451</v>
      </c>
    </row>
    <row r="30" spans="1:2" ht="15.75">
      <c r="A30" s="39"/>
      <c r="B30" s="39" t="s">
        <v>377</v>
      </c>
    </row>
    <row r="31" spans="1:2" ht="15.75">
      <c r="A31" s="1"/>
      <c r="B31" s="39" t="s">
        <v>297</v>
      </c>
    </row>
    <row r="32" spans="1:2" ht="15.75">
      <c r="A32" s="39"/>
      <c r="B32" s="39"/>
    </row>
    <row r="33" spans="1:2" ht="15" customHeight="1">
      <c r="A33" s="1"/>
      <c r="B33" s="39"/>
    </row>
  </sheetData>
  <customSheetViews>
    <customSheetView guid="{CE7EBE67-DCEA-4A6B-A7CE-D3282729E0AF}" showGridLines="0" showRuler="0">
      <pageMargins left="0.78740157480314965" right="0.78740157480314965" top="1.1811023622047245" bottom="0" header="0.47244094488188981" footer="0.47244094488188981"/>
      <printOptions horizontalCentered="1"/>
      <pageSetup paperSize="9" fitToHeight="2" orientation="portrait" r:id="rId1"/>
      <headerFooter alignWithMargins="0">
        <oddFooter>&amp;L&amp;"Trebuchet MS,Bold"&amp;8Australian Prudential Regulation Authority&amp;R&amp;"Trebuchet MS,Bold"&amp;8&amp;P</oddFooter>
      </headerFooter>
    </customSheetView>
  </customSheetViews>
  <mergeCells count="27">
    <mergeCell ref="A22:B22"/>
    <mergeCell ref="D11:E11"/>
    <mergeCell ref="A23:B23"/>
    <mergeCell ref="D1:E1"/>
    <mergeCell ref="A4:B4"/>
    <mergeCell ref="D4:E4"/>
    <mergeCell ref="A3:B3"/>
    <mergeCell ref="A2:B2"/>
    <mergeCell ref="D2:E2"/>
    <mergeCell ref="D3:E3"/>
    <mergeCell ref="A1:B1"/>
    <mergeCell ref="A26:B26"/>
    <mergeCell ref="D8:E8"/>
    <mergeCell ref="A5:B5"/>
    <mergeCell ref="D5:E5"/>
    <mergeCell ref="A11:B11"/>
    <mergeCell ref="D7:E7"/>
    <mergeCell ref="A18:B18"/>
    <mergeCell ref="A19:B19"/>
    <mergeCell ref="A7:B7"/>
    <mergeCell ref="A10:B10"/>
    <mergeCell ref="A25:B25"/>
    <mergeCell ref="A20:B20"/>
    <mergeCell ref="A24:B24"/>
    <mergeCell ref="D10:E10"/>
    <mergeCell ref="A8:B8"/>
    <mergeCell ref="A21:B21"/>
  </mergeCells>
  <phoneticPr fontId="5" type="noConversion"/>
  <hyperlinks>
    <hyperlink ref="B28" display="amf@amf.gov.al" xr:uid="{00000000-0004-0000-0200-000000000000}"/>
    <hyperlink ref="B13" display="amf@amf.gov.al" xr:uid="{00000000-0004-0000-0200-000001000000}"/>
  </hyperlinks>
  <printOptions horizontalCentered="1"/>
  <pageMargins left="0.7" right="0.7" top="0.75" bottom="0.75" header="0.3" footer="0.3"/>
  <pageSetup paperSize="9" scale="90" fitToHeight="2" orientation="portrait" r:id="rId2"/>
  <headerFooter>
    <oddHeader xml:space="preserve">&amp;L&amp;"Times New Roman,Regular"&amp;9BULETINI STATISTIKOR 
&amp;"Times New Roman,Italic"Statistics </oddHeader>
    <oddFooter>&amp;L&amp;"Times New Roman,Regular"AMF - Drejtoria e Statistikës
FSA -  Statistics Directorate</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dimension ref="A2:F39"/>
  <sheetViews>
    <sheetView topLeftCell="A3" zoomScaleNormal="100" workbookViewId="0">
      <selection activeCell="O31" sqref="O31"/>
    </sheetView>
  </sheetViews>
  <sheetFormatPr defaultRowHeight="12.75"/>
  <cols>
    <col min="1" max="1" width="35.140625" style="143" customWidth="1"/>
    <col min="2" max="2" width="13.5703125" style="143" customWidth="1"/>
    <col min="3" max="3" width="14.42578125" style="143" customWidth="1"/>
    <col min="4" max="4" width="12.7109375" style="143" customWidth="1"/>
    <col min="5" max="5" width="11.42578125" style="143" bestFit="1" customWidth="1"/>
    <col min="6" max="6" width="9.7109375" style="143" customWidth="1"/>
    <col min="7" max="7" width="10.5703125" style="143" bestFit="1" customWidth="1"/>
    <col min="8" max="8" width="9.140625" style="143"/>
    <col min="9" max="9" width="11.28515625" style="143" bestFit="1" customWidth="1"/>
    <col min="10" max="12" width="12.85546875" style="143" bestFit="1" customWidth="1"/>
    <col min="13" max="13" width="13" style="143" bestFit="1" customWidth="1"/>
    <col min="14" max="14" width="10.28515625" style="143" bestFit="1" customWidth="1"/>
    <col min="15" max="16" width="9.28515625" style="143" bestFit="1" customWidth="1"/>
    <col min="17" max="16384" width="9.140625" style="143"/>
  </cols>
  <sheetData>
    <row r="2" spans="1:6" ht="15.75" customHeight="1">
      <c r="A2" s="643" t="s">
        <v>372</v>
      </c>
      <c r="B2" s="643"/>
      <c r="C2" s="643"/>
      <c r="D2" s="643"/>
      <c r="E2" s="643"/>
      <c r="F2" s="643"/>
    </row>
    <row r="3" spans="1:6" ht="15.75">
      <c r="A3" s="640" t="s">
        <v>373</v>
      </c>
      <c r="B3" s="640"/>
      <c r="C3" s="640"/>
      <c r="D3" s="640"/>
      <c r="E3" s="640"/>
      <c r="F3" s="640"/>
    </row>
    <row r="5" spans="1:6">
      <c r="A5" s="103"/>
      <c r="B5" s="102"/>
      <c r="C5" s="151"/>
      <c r="D5" s="103" t="s">
        <v>54</v>
      </c>
      <c r="E5" s="645" t="s">
        <v>13</v>
      </c>
      <c r="F5" s="646"/>
    </row>
    <row r="6" spans="1:6" ht="14.25">
      <c r="A6" s="115" t="s">
        <v>57</v>
      </c>
      <c r="B6" s="651" t="s">
        <v>119</v>
      </c>
      <c r="C6" s="652"/>
      <c r="D6" s="103" t="s">
        <v>15</v>
      </c>
      <c r="E6" s="645" t="s">
        <v>15</v>
      </c>
      <c r="F6" s="646"/>
    </row>
    <row r="7" spans="1:6" ht="15">
      <c r="A7" s="194" t="s">
        <v>37</v>
      </c>
      <c r="B7" s="653" t="s">
        <v>356</v>
      </c>
      <c r="C7" s="654"/>
      <c r="D7" s="105" t="s">
        <v>55</v>
      </c>
      <c r="E7" s="641" t="s">
        <v>19</v>
      </c>
      <c r="F7" s="642"/>
    </row>
    <row r="8" spans="1:6">
      <c r="A8" s="105"/>
      <c r="B8" s="102"/>
      <c r="C8" s="151"/>
      <c r="D8" s="105" t="s">
        <v>20</v>
      </c>
      <c r="E8" s="641" t="s">
        <v>20</v>
      </c>
      <c r="F8" s="642"/>
    </row>
    <row r="9" spans="1:6" ht="18" customHeight="1" thickBot="1">
      <c r="A9" s="491" t="s">
        <v>568</v>
      </c>
      <c r="B9" s="83">
        <v>2024</v>
      </c>
      <c r="C9" s="83">
        <v>2025</v>
      </c>
      <c r="D9" s="83" t="s">
        <v>564</v>
      </c>
      <c r="E9" s="83">
        <v>2024</v>
      </c>
      <c r="F9" s="83">
        <v>2025</v>
      </c>
    </row>
    <row r="10" spans="1:6" ht="15.75" thickBot="1">
      <c r="A10" s="637" t="s">
        <v>482</v>
      </c>
      <c r="B10" s="637"/>
      <c r="C10" s="637"/>
      <c r="D10" s="637"/>
      <c r="E10" s="637"/>
      <c r="F10" s="637"/>
    </row>
    <row r="11" spans="1:6">
      <c r="A11" s="349" t="s">
        <v>590</v>
      </c>
      <c r="B11" s="162">
        <v>60672.399749999997</v>
      </c>
      <c r="C11" s="162">
        <v>71792.775099999999</v>
      </c>
      <c r="D11" s="164">
        <v>18.328556964651789</v>
      </c>
      <c r="E11" s="345">
        <v>22.063739786138129</v>
      </c>
      <c r="F11" s="345">
        <v>44.900828762752987</v>
      </c>
    </row>
    <row r="12" spans="1:6">
      <c r="A12" s="349" t="s">
        <v>591</v>
      </c>
      <c r="B12" s="165">
        <v>98.828000000000003</v>
      </c>
      <c r="C12" s="165">
        <v>46512.383799999996</v>
      </c>
      <c r="D12" s="164">
        <v>46963.973570243244</v>
      </c>
      <c r="E12" s="345">
        <v>3.5939163187367736E-2</v>
      </c>
      <c r="F12" s="345">
        <v>29.089899052408214</v>
      </c>
    </row>
    <row r="13" spans="1:6">
      <c r="A13" s="349" t="s">
        <v>42</v>
      </c>
      <c r="B13" s="165">
        <v>153404.152</v>
      </c>
      <c r="C13" s="165">
        <v>23499.342000000001</v>
      </c>
      <c r="D13" s="164">
        <v>-84.681417227872686</v>
      </c>
      <c r="E13" s="345">
        <v>55.785980211557082</v>
      </c>
      <c r="F13" s="345">
        <v>14.697021109849388</v>
      </c>
    </row>
    <row r="14" spans="1:6">
      <c r="A14" s="349" t="s">
        <v>592</v>
      </c>
      <c r="B14" s="165">
        <v>4063.2840000000001</v>
      </c>
      <c r="C14" s="165">
        <v>10148.825999999999</v>
      </c>
      <c r="D14" s="164">
        <v>149.76905379983282</v>
      </c>
      <c r="E14" s="345">
        <v>1.4776280684888927</v>
      </c>
      <c r="F14" s="345">
        <v>6.3473058080599998</v>
      </c>
    </row>
    <row r="15" spans="1:6">
      <c r="A15" s="350" t="s">
        <v>44</v>
      </c>
      <c r="B15" s="162">
        <v>15534.44109</v>
      </c>
      <c r="C15" s="162">
        <v>5685.5462900000002</v>
      </c>
      <c r="D15" s="164">
        <v>-63.400380760013554</v>
      </c>
      <c r="E15" s="345">
        <v>5.6491562447693022</v>
      </c>
      <c r="F15" s="345">
        <v>3.555869515204122</v>
      </c>
    </row>
    <row r="16" spans="1:6" ht="16.5" customHeight="1">
      <c r="A16" s="349" t="s">
        <v>593</v>
      </c>
      <c r="B16" s="165">
        <v>32931.682940000006</v>
      </c>
      <c r="C16" s="165">
        <v>1845.0395800000001</v>
      </c>
      <c r="D16" s="164">
        <v>-94.397372331801037</v>
      </c>
      <c r="E16" s="345">
        <v>11.975726790133507</v>
      </c>
      <c r="F16" s="345">
        <v>1.1539295719755747</v>
      </c>
    </row>
    <row r="17" spans="1:6">
      <c r="A17" s="349" t="s">
        <v>40</v>
      </c>
      <c r="B17" s="165">
        <v>5535.1379999999999</v>
      </c>
      <c r="C17" s="165">
        <v>407.95800000000003</v>
      </c>
      <c r="D17" s="164">
        <v>-92.629668853784679</v>
      </c>
      <c r="E17" s="345">
        <v>2.012873151805159</v>
      </c>
      <c r="F17" s="345">
        <v>0.2551461797497111</v>
      </c>
    </row>
    <row r="18" spans="1:6" ht="12.75" customHeight="1">
      <c r="A18" s="349" t="s">
        <v>36</v>
      </c>
      <c r="B18" s="162">
        <v>2747</v>
      </c>
      <c r="C18" s="162">
        <v>0</v>
      </c>
      <c r="D18" s="164">
        <v>-100</v>
      </c>
      <c r="E18" s="345">
        <v>0.99895658392054021</v>
      </c>
      <c r="F18" s="345">
        <v>0</v>
      </c>
    </row>
    <row r="19" spans="1:6" ht="14.25">
      <c r="A19" s="408" t="s">
        <v>10</v>
      </c>
      <c r="B19" s="407">
        <v>274986.92578000005</v>
      </c>
      <c r="C19" s="407">
        <v>159891.87077000001</v>
      </c>
      <c r="D19" s="413">
        <v>-41.854737160151544</v>
      </c>
      <c r="E19" s="413">
        <v>99.999999999999986</v>
      </c>
      <c r="F19" s="413">
        <v>100</v>
      </c>
    </row>
    <row r="20" spans="1:6">
      <c r="A20" s="602"/>
      <c r="B20" s="602"/>
      <c r="C20" s="602"/>
      <c r="D20" s="602"/>
      <c r="E20" s="602"/>
      <c r="F20" s="602"/>
    </row>
    <row r="21" spans="1:6" ht="15" customHeight="1">
      <c r="A21" s="124" t="s">
        <v>228</v>
      </c>
    </row>
    <row r="22" spans="1:6" ht="14.25">
      <c r="A22" s="127">
        <v>2024</v>
      </c>
    </row>
    <row r="24" spans="1:6">
      <c r="A24" s="263"/>
    </row>
    <row r="29" spans="1:6" s="147" customFormat="1" ht="14.25">
      <c r="A29" s="298"/>
    </row>
    <row r="37" spans="1:1" ht="14.25">
      <c r="A37" s="127"/>
    </row>
    <row r="38" spans="1:1" ht="14.25">
      <c r="A38" s="127">
        <v>2025</v>
      </c>
    </row>
    <row r="39" spans="1:1" ht="14.25">
      <c r="A39" s="127"/>
    </row>
  </sheetData>
  <sortState xmlns:xlrd2="http://schemas.microsoft.com/office/spreadsheetml/2017/richdata2" ref="A11:F18">
    <sortCondition descending="1" ref="C11:C18"/>
  </sortState>
  <mergeCells count="9">
    <mergeCell ref="A2:F2"/>
    <mergeCell ref="A3:F3"/>
    <mergeCell ref="E8:F8"/>
    <mergeCell ref="A10:F10"/>
    <mergeCell ref="B6:C6"/>
    <mergeCell ref="E5:F5"/>
    <mergeCell ref="E6:F6"/>
    <mergeCell ref="B7:C7"/>
    <mergeCell ref="E7:F7"/>
  </mergeCells>
  <phoneticPr fontId="53" type="noConversion"/>
  <printOptions horizontalCentered="1"/>
  <pageMargins left="0.7" right="0.7" top="0.75" bottom="0.75" header="0.3" footer="0.3"/>
  <pageSetup paperSize="9" scale="81" fitToWidth="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0"/>
  <dimension ref="A1:F41"/>
  <sheetViews>
    <sheetView topLeftCell="A6" zoomScaleNormal="100" workbookViewId="0">
      <selection activeCell="Q51" sqref="Q51"/>
    </sheetView>
  </sheetViews>
  <sheetFormatPr defaultRowHeight="12"/>
  <cols>
    <col min="1" max="1" width="38.140625" style="72" customWidth="1"/>
    <col min="2" max="2" width="11.5703125" style="72" customWidth="1"/>
    <col min="3" max="3" width="12.85546875" style="72" customWidth="1"/>
    <col min="4" max="4" width="13.7109375" style="72" customWidth="1"/>
    <col min="5" max="5" width="10.7109375" style="72" customWidth="1"/>
    <col min="6" max="6" width="10.42578125" style="72" customWidth="1"/>
    <col min="7" max="8" width="9.140625" style="72"/>
    <col min="9" max="9" width="9.85546875" style="72" bestFit="1" customWidth="1"/>
    <col min="10" max="10" width="11.140625" style="72" bestFit="1" customWidth="1"/>
    <col min="11" max="11" width="11.28515625" style="72" bestFit="1" customWidth="1"/>
    <col min="12" max="12" width="9.85546875" style="72" bestFit="1" customWidth="1"/>
    <col min="13" max="16384" width="9.140625" style="72"/>
  </cols>
  <sheetData>
    <row r="1" spans="1:6" s="88" customFormat="1"/>
    <row r="2" spans="1:6" s="317" customFormat="1" ht="17.25" customHeight="1">
      <c r="A2" s="643" t="s">
        <v>252</v>
      </c>
      <c r="B2" s="643"/>
      <c r="C2" s="643"/>
      <c r="D2" s="643"/>
      <c r="E2" s="643"/>
      <c r="F2" s="643"/>
    </row>
    <row r="3" spans="1:6" s="317" customFormat="1" ht="15.75" customHeight="1">
      <c r="A3" s="640" t="s">
        <v>253</v>
      </c>
      <c r="B3" s="640"/>
      <c r="C3" s="640"/>
      <c r="D3" s="640"/>
      <c r="E3" s="640"/>
      <c r="F3" s="640"/>
    </row>
    <row r="6" spans="1:6" ht="12" customHeight="1">
      <c r="A6" s="103"/>
      <c r="B6" s="102"/>
      <c r="C6" s="151"/>
      <c r="D6" s="103" t="s">
        <v>54</v>
      </c>
      <c r="E6" s="645" t="s">
        <v>13</v>
      </c>
      <c r="F6" s="646"/>
    </row>
    <row r="7" spans="1:6" ht="12" customHeight="1">
      <c r="A7" s="115" t="s">
        <v>57</v>
      </c>
      <c r="B7" s="651" t="s">
        <v>119</v>
      </c>
      <c r="C7" s="652"/>
      <c r="D7" s="103" t="s">
        <v>15</v>
      </c>
      <c r="E7" s="645" t="s">
        <v>15</v>
      </c>
      <c r="F7" s="646"/>
    </row>
    <row r="8" spans="1:6" ht="12" customHeight="1">
      <c r="A8" s="194" t="s">
        <v>37</v>
      </c>
      <c r="B8" s="653" t="s">
        <v>356</v>
      </c>
      <c r="C8" s="654"/>
      <c r="D8" s="105" t="s">
        <v>55</v>
      </c>
      <c r="E8" s="641" t="s">
        <v>19</v>
      </c>
      <c r="F8" s="642"/>
    </row>
    <row r="9" spans="1:6" ht="12" customHeight="1">
      <c r="A9" s="105"/>
      <c r="B9" s="489"/>
      <c r="C9" s="151"/>
      <c r="D9" s="105" t="s">
        <v>20</v>
      </c>
      <c r="E9" s="641" t="s">
        <v>20</v>
      </c>
      <c r="F9" s="642"/>
    </row>
    <row r="10" spans="1:6" ht="18.75" customHeight="1" thickBot="1">
      <c r="A10" s="491" t="s">
        <v>568</v>
      </c>
      <c r="B10" s="83">
        <v>2024</v>
      </c>
      <c r="C10" s="83">
        <v>2025</v>
      </c>
      <c r="D10" s="83" t="s">
        <v>564</v>
      </c>
      <c r="E10" s="83">
        <v>2024</v>
      </c>
      <c r="F10" s="83">
        <v>2025</v>
      </c>
    </row>
    <row r="11" spans="1:6" ht="15.75" thickBot="1">
      <c r="A11" s="637" t="s">
        <v>485</v>
      </c>
      <c r="B11" s="637"/>
      <c r="C11" s="637"/>
      <c r="D11" s="637"/>
      <c r="E11" s="637"/>
      <c r="F11" s="637"/>
    </row>
    <row r="12" spans="1:6" ht="12.75">
      <c r="A12" s="169" t="s">
        <v>590</v>
      </c>
      <c r="B12" s="162">
        <v>239544.34193999998</v>
      </c>
      <c r="C12" s="162">
        <v>220870.20489000002</v>
      </c>
      <c r="D12" s="163">
        <v>-7.7956911437621734</v>
      </c>
      <c r="E12" s="343">
        <v>47.065539236814026</v>
      </c>
      <c r="F12" s="163">
        <v>47.992379068197586</v>
      </c>
    </row>
    <row r="13" spans="1:6" ht="12.75">
      <c r="A13" s="208" t="s">
        <v>42</v>
      </c>
      <c r="B13" s="162">
        <v>134341.90383</v>
      </c>
      <c r="C13" s="162">
        <v>136703.09606000001</v>
      </c>
      <c r="D13" s="163">
        <v>1.7575992022473841</v>
      </c>
      <c r="E13" s="343">
        <v>26.395422637212139</v>
      </c>
      <c r="F13" s="163">
        <v>29.703901479944644</v>
      </c>
    </row>
    <row r="14" spans="1:6" ht="12.75">
      <c r="A14" s="208" t="s">
        <v>591</v>
      </c>
      <c r="B14" s="162">
        <v>53348.742359999997</v>
      </c>
      <c r="C14" s="162">
        <v>44398.22251</v>
      </c>
      <c r="D14" s="163">
        <v>-16.777377411451312</v>
      </c>
      <c r="E14" s="343">
        <v>10.481931263516039</v>
      </c>
      <c r="F14" s="163">
        <v>9.6471877033631284</v>
      </c>
    </row>
    <row r="15" spans="1:6" ht="12.75">
      <c r="A15" s="208" t="s">
        <v>44</v>
      </c>
      <c r="B15" s="162">
        <v>54132.305740000003</v>
      </c>
      <c r="C15" s="162">
        <v>25171.460729999999</v>
      </c>
      <c r="D15" s="163">
        <v>-53.500113498028881</v>
      </c>
      <c r="E15" s="343">
        <v>10.635885361146775</v>
      </c>
      <c r="F15" s="163">
        <v>5.4694488360530515</v>
      </c>
    </row>
    <row r="16" spans="1:6" ht="12.75">
      <c r="A16" s="280" t="s">
        <v>593</v>
      </c>
      <c r="B16" s="162">
        <v>18611.817920000001</v>
      </c>
      <c r="C16" s="162">
        <v>24714.966130000001</v>
      </c>
      <c r="D16" s="163">
        <v>32.791789798467995</v>
      </c>
      <c r="E16" s="343">
        <v>3.6568396460042831</v>
      </c>
      <c r="F16" s="163">
        <v>5.3702581738417488</v>
      </c>
    </row>
    <row r="17" spans="1:6" ht="12.75">
      <c r="A17" s="208" t="s">
        <v>40</v>
      </c>
      <c r="B17" s="162">
        <v>4346.3194999999996</v>
      </c>
      <c r="C17" s="162">
        <v>5304.6600200000003</v>
      </c>
      <c r="D17" s="163">
        <v>22.04947243294011</v>
      </c>
      <c r="E17" s="343">
        <v>0.85396244096726626</v>
      </c>
      <c r="F17" s="163">
        <v>1.1526373810109096</v>
      </c>
    </row>
    <row r="18" spans="1:6" ht="12.75">
      <c r="A18" s="208" t="s">
        <v>36</v>
      </c>
      <c r="B18" s="162">
        <v>3691.8804</v>
      </c>
      <c r="C18" s="162">
        <v>2263.5780800000002</v>
      </c>
      <c r="D18" s="163">
        <v>-38.687664963361215</v>
      </c>
      <c r="E18" s="343">
        <v>0.7253786101420312</v>
      </c>
      <c r="F18" s="163">
        <v>0.49184767732671836</v>
      </c>
    </row>
    <row r="19" spans="1:6" ht="12.75">
      <c r="A19" s="430" t="s">
        <v>592</v>
      </c>
      <c r="B19" s="329">
        <v>941.78200000000004</v>
      </c>
      <c r="C19" s="329">
        <v>793.14052000000004</v>
      </c>
      <c r="D19" s="342">
        <v>-15.783002860534602</v>
      </c>
      <c r="E19" s="425">
        <v>0.18504080419744431</v>
      </c>
      <c r="F19" s="342">
        <v>0.1723396802621916</v>
      </c>
    </row>
    <row r="20" spans="1:6" ht="14.25">
      <c r="A20" s="408" t="s">
        <v>10</v>
      </c>
      <c r="B20" s="407">
        <v>508959.09368999995</v>
      </c>
      <c r="C20" s="407">
        <v>460219.32894000009</v>
      </c>
      <c r="D20" s="413">
        <v>-9.5763619030032601</v>
      </c>
      <c r="E20" s="413">
        <v>100</v>
      </c>
      <c r="F20" s="413">
        <v>99.999999999999986</v>
      </c>
    </row>
    <row r="21" spans="1:6" ht="12" customHeight="1">
      <c r="A21" s="204"/>
      <c r="B21" s="197"/>
      <c r="C21" s="197"/>
      <c r="D21" s="139"/>
      <c r="E21" s="140"/>
      <c r="F21" s="140"/>
    </row>
    <row r="22" spans="1:6" ht="12.75">
      <c r="A22" s="124" t="s">
        <v>207</v>
      </c>
      <c r="C22" s="91"/>
      <c r="D22" s="233"/>
      <c r="E22" s="233"/>
      <c r="F22" s="233"/>
    </row>
    <row r="23" spans="1:6" ht="15">
      <c r="A23" s="127">
        <v>2024</v>
      </c>
      <c r="B23" s="258"/>
      <c r="C23" s="259"/>
      <c r="D23" s="260"/>
      <c r="E23" s="260"/>
      <c r="F23" s="260"/>
    </row>
    <row r="24" spans="1:6">
      <c r="A24" s="263"/>
      <c r="B24" s="261"/>
      <c r="C24" s="261"/>
      <c r="D24" s="262"/>
      <c r="E24" s="215"/>
      <c r="F24" s="215"/>
    </row>
    <row r="25" spans="1:6">
      <c r="B25" s="261"/>
      <c r="C25" s="261"/>
      <c r="D25" s="262"/>
      <c r="E25" s="215"/>
      <c r="F25" s="215"/>
    </row>
    <row r="26" spans="1:6">
      <c r="B26" s="261"/>
      <c r="C26" s="261"/>
      <c r="D26" s="262"/>
      <c r="E26" s="215"/>
      <c r="F26" s="215"/>
    </row>
    <row r="27" spans="1:6">
      <c r="B27" s="261"/>
      <c r="C27" s="261"/>
      <c r="D27" s="262"/>
      <c r="E27" s="215"/>
      <c r="F27" s="215"/>
    </row>
    <row r="28" spans="1:6" ht="13.5" customHeight="1">
      <c r="A28" s="299"/>
      <c r="B28" s="261"/>
      <c r="C28" s="261"/>
      <c r="D28" s="262"/>
      <c r="E28" s="215"/>
      <c r="F28" s="215"/>
    </row>
    <row r="29" spans="1:6">
      <c r="B29" s="261"/>
      <c r="C29" s="261"/>
      <c r="D29" s="262"/>
      <c r="E29" s="215"/>
      <c r="F29" s="215"/>
    </row>
    <row r="30" spans="1:6">
      <c r="B30" s="261"/>
      <c r="C30" s="261"/>
      <c r="D30" s="262"/>
      <c r="E30" s="215"/>
      <c r="F30" s="215"/>
    </row>
    <row r="31" spans="1:6">
      <c r="B31" s="261"/>
      <c r="C31" s="261"/>
      <c r="D31" s="262"/>
      <c r="E31" s="215"/>
      <c r="F31" s="215"/>
    </row>
    <row r="32" spans="1:6">
      <c r="A32" s="263"/>
      <c r="B32" s="264"/>
      <c r="C32" s="264"/>
      <c r="D32" s="265"/>
      <c r="E32" s="266"/>
      <c r="F32" s="266"/>
    </row>
    <row r="37" spans="1:1">
      <c r="A37" s="263"/>
    </row>
    <row r="41" spans="1:1" ht="14.25">
      <c r="A41" s="127">
        <v>2025</v>
      </c>
    </row>
  </sheetData>
  <sortState xmlns:xlrd2="http://schemas.microsoft.com/office/spreadsheetml/2017/richdata2" ref="A12:F19">
    <sortCondition descending="1" ref="C12:C19"/>
  </sortState>
  <mergeCells count="9">
    <mergeCell ref="A11:F11"/>
    <mergeCell ref="E9:F9"/>
    <mergeCell ref="B7:C7"/>
    <mergeCell ref="E6:F6"/>
    <mergeCell ref="A2:F2"/>
    <mergeCell ref="A3:F3"/>
    <mergeCell ref="E7:F7"/>
    <mergeCell ref="B8:C8"/>
    <mergeCell ref="E8:F8"/>
  </mergeCells>
  <phoneticPr fontId="5" type="noConversion"/>
  <printOptions horizontalCentered="1"/>
  <pageMargins left="0.7" right="0.7" top="0.75" bottom="0.75" header="0.3" footer="0.3"/>
  <pageSetup paperSize="9" scale="81" fitToWidth="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1"/>
  <dimension ref="A2:F38"/>
  <sheetViews>
    <sheetView topLeftCell="A9" zoomScaleNormal="100" workbookViewId="0">
      <selection activeCell="J37" sqref="J37"/>
    </sheetView>
  </sheetViews>
  <sheetFormatPr defaultRowHeight="12.75"/>
  <cols>
    <col min="1" max="1" width="35.42578125" style="143" customWidth="1"/>
    <col min="2" max="2" width="15" style="143" customWidth="1"/>
    <col min="3" max="3" width="12.140625" style="143" customWidth="1"/>
    <col min="4" max="4" width="13.5703125" style="143" customWidth="1"/>
    <col min="5" max="5" width="10.7109375" style="143" customWidth="1"/>
    <col min="6" max="6" width="10.5703125" style="143" customWidth="1"/>
    <col min="7" max="8" width="9.140625" style="143"/>
    <col min="9" max="12" width="11.28515625" style="143" bestFit="1" customWidth="1"/>
    <col min="13" max="16384" width="9.140625" style="143"/>
  </cols>
  <sheetData>
    <row r="2" spans="1:6" ht="15.75" customHeight="1">
      <c r="A2" s="643" t="s">
        <v>254</v>
      </c>
      <c r="B2" s="643"/>
      <c r="C2" s="643"/>
      <c r="D2" s="643"/>
      <c r="E2" s="643"/>
      <c r="F2" s="643"/>
    </row>
    <row r="3" spans="1:6" ht="15.75">
      <c r="A3" s="640" t="s">
        <v>188</v>
      </c>
      <c r="B3" s="640"/>
      <c r="C3" s="640"/>
      <c r="D3" s="640"/>
      <c r="E3" s="640"/>
      <c r="F3" s="640"/>
    </row>
    <row r="6" spans="1:6">
      <c r="A6" s="103"/>
      <c r="B6" s="102"/>
      <c r="C6" s="151"/>
      <c r="D6" s="103" t="s">
        <v>54</v>
      </c>
      <c r="E6" s="645" t="s">
        <v>13</v>
      </c>
      <c r="F6" s="646"/>
    </row>
    <row r="7" spans="1:6" ht="14.25">
      <c r="A7" s="115" t="s">
        <v>57</v>
      </c>
      <c r="B7" s="651" t="s">
        <v>119</v>
      </c>
      <c r="C7" s="652"/>
      <c r="D7" s="103" t="s">
        <v>15</v>
      </c>
      <c r="E7" s="645" t="s">
        <v>15</v>
      </c>
      <c r="F7" s="646"/>
    </row>
    <row r="8" spans="1:6" ht="15">
      <c r="A8" s="194" t="s">
        <v>37</v>
      </c>
      <c r="B8" s="653" t="s">
        <v>356</v>
      </c>
      <c r="C8" s="654"/>
      <c r="D8" s="105" t="s">
        <v>55</v>
      </c>
      <c r="E8" s="641" t="s">
        <v>19</v>
      </c>
      <c r="F8" s="642"/>
    </row>
    <row r="9" spans="1:6">
      <c r="A9" s="105"/>
      <c r="B9" s="489"/>
      <c r="C9" s="151"/>
      <c r="D9" s="105" t="s">
        <v>20</v>
      </c>
      <c r="E9" s="641" t="s">
        <v>20</v>
      </c>
      <c r="F9" s="642"/>
    </row>
    <row r="10" spans="1:6" ht="18.75" customHeight="1" thickBot="1">
      <c r="A10" s="491" t="s">
        <v>568</v>
      </c>
      <c r="B10" s="83">
        <v>2024</v>
      </c>
      <c r="C10" s="83">
        <v>2025</v>
      </c>
      <c r="D10" s="83" t="s">
        <v>564</v>
      </c>
      <c r="E10" s="83">
        <v>2024</v>
      </c>
      <c r="F10" s="83">
        <v>2025</v>
      </c>
    </row>
    <row r="11" spans="1:6" ht="15.75" thickBot="1">
      <c r="A11" s="637" t="s">
        <v>495</v>
      </c>
      <c r="B11" s="637"/>
      <c r="C11" s="637"/>
      <c r="D11" s="637"/>
      <c r="E11" s="637"/>
      <c r="F11" s="637"/>
    </row>
    <row r="12" spans="1:6" ht="12.75" customHeight="1">
      <c r="A12" s="208" t="s">
        <v>590</v>
      </c>
      <c r="B12" s="162">
        <v>105331.87931999999</v>
      </c>
      <c r="C12" s="162">
        <v>124390.70955</v>
      </c>
      <c r="D12" s="163">
        <v>18.094075936971521</v>
      </c>
      <c r="E12" s="163">
        <v>47.681906546535366</v>
      </c>
      <c r="F12" s="163">
        <v>51.606462038436071</v>
      </c>
    </row>
    <row r="13" spans="1:6" ht="12.75" customHeight="1">
      <c r="A13" s="169" t="s">
        <v>42</v>
      </c>
      <c r="B13" s="162">
        <v>49049.540999999997</v>
      </c>
      <c r="C13" s="162">
        <v>48035.264000000003</v>
      </c>
      <c r="D13" s="163">
        <v>-2.0678623679679209</v>
      </c>
      <c r="E13" s="345">
        <v>22.203872609233674</v>
      </c>
      <c r="F13" s="345">
        <v>19.928578565795753</v>
      </c>
    </row>
    <row r="14" spans="1:6" ht="12.75" customHeight="1">
      <c r="A14" s="169" t="s">
        <v>591</v>
      </c>
      <c r="B14" s="162">
        <v>37044.541659999995</v>
      </c>
      <c r="C14" s="162">
        <v>38763.393509999994</v>
      </c>
      <c r="D14" s="163">
        <v>4.6399598239758477</v>
      </c>
      <c r="E14" s="163">
        <v>16.769418573888178</v>
      </c>
      <c r="F14" s="163">
        <v>16.081921253537651</v>
      </c>
    </row>
    <row r="15" spans="1:6" ht="12.75" customHeight="1">
      <c r="A15" s="208" t="s">
        <v>44</v>
      </c>
      <c r="B15" s="162">
        <v>14982.303</v>
      </c>
      <c r="C15" s="162">
        <v>17174.60555</v>
      </c>
      <c r="D15" s="163">
        <v>14.632613891202183</v>
      </c>
      <c r="E15" s="345">
        <v>6.7822275279790993</v>
      </c>
      <c r="F15" s="345">
        <v>7.1252960333418116</v>
      </c>
    </row>
    <row r="16" spans="1:6" ht="12.75" customHeight="1">
      <c r="A16" s="208" t="s">
        <v>593</v>
      </c>
      <c r="B16" s="162">
        <v>13850.391369999999</v>
      </c>
      <c r="C16" s="162">
        <v>9722.5525799999996</v>
      </c>
      <c r="D16" s="163">
        <v>-29.803048013075749</v>
      </c>
      <c r="E16" s="544">
        <v>6.2698308546355097</v>
      </c>
      <c r="F16" s="345">
        <v>4.0336335603487088</v>
      </c>
    </row>
    <row r="17" spans="1:6" ht="12.75" customHeight="1">
      <c r="A17" s="208" t="s">
        <v>36</v>
      </c>
      <c r="B17" s="162">
        <v>305.11448999999999</v>
      </c>
      <c r="C17" s="162">
        <v>2125.2126800000001</v>
      </c>
      <c r="D17" s="163">
        <v>596.52958140401665</v>
      </c>
      <c r="E17" s="345">
        <v>0.13812001354286479</v>
      </c>
      <c r="F17" s="345">
        <v>0.88169532829892105</v>
      </c>
    </row>
    <row r="18" spans="1:6" ht="12.75" customHeight="1">
      <c r="A18" s="169" t="s">
        <v>40</v>
      </c>
      <c r="B18" s="162">
        <v>341.57240000000002</v>
      </c>
      <c r="C18" s="162">
        <v>535.18493000000001</v>
      </c>
      <c r="D18" s="163">
        <v>56.682720852153153</v>
      </c>
      <c r="E18" s="163">
        <v>0.15462387418528972</v>
      </c>
      <c r="F18" s="163">
        <v>0.22203427308601656</v>
      </c>
    </row>
    <row r="19" spans="1:6" ht="12.75" customHeight="1">
      <c r="A19" s="430" t="s">
        <v>592</v>
      </c>
      <c r="B19" s="329">
        <v>0</v>
      </c>
      <c r="C19" s="329">
        <v>290.15790000000004</v>
      </c>
      <c r="D19" s="163" t="s">
        <v>550</v>
      </c>
      <c r="E19" s="342" t="s">
        <v>550</v>
      </c>
      <c r="F19" s="342">
        <v>0.12037894715507982</v>
      </c>
    </row>
    <row r="20" spans="1:6" ht="14.25" customHeight="1">
      <c r="A20" s="379" t="s">
        <v>10</v>
      </c>
      <c r="B20" s="407">
        <v>220905.34324000002</v>
      </c>
      <c r="C20" s="407">
        <v>241037.08069999996</v>
      </c>
      <c r="D20" s="413">
        <v>9.1132867882367528</v>
      </c>
      <c r="E20" s="413">
        <v>99.999999999999986</v>
      </c>
      <c r="F20" s="413">
        <v>100</v>
      </c>
    </row>
    <row r="21" spans="1:6" ht="11.25" customHeight="1">
      <c r="A21" s="93"/>
      <c r="B21" s="197"/>
      <c r="C21" s="197"/>
      <c r="D21" s="139"/>
      <c r="E21" s="140"/>
      <c r="F21" s="140"/>
    </row>
    <row r="22" spans="1:6" ht="13.5">
      <c r="A22" s="124" t="s">
        <v>218</v>
      </c>
    </row>
    <row r="23" spans="1:6" ht="14.25">
      <c r="A23" s="127">
        <v>2024</v>
      </c>
    </row>
    <row r="24" spans="1:6">
      <c r="A24" s="263"/>
    </row>
    <row r="25" spans="1:6" ht="3.75" customHeight="1"/>
    <row r="28" spans="1:6" ht="13.5" customHeight="1"/>
    <row r="29" spans="1:6">
      <c r="A29" s="274"/>
    </row>
    <row r="38" spans="1:1" ht="14.25">
      <c r="A38" s="127">
        <v>2025</v>
      </c>
    </row>
  </sheetData>
  <sortState xmlns:xlrd2="http://schemas.microsoft.com/office/spreadsheetml/2017/richdata2" ref="A12:F19">
    <sortCondition descending="1" ref="C12:C19"/>
  </sortState>
  <mergeCells count="9">
    <mergeCell ref="A2:F2"/>
    <mergeCell ref="A3:F3"/>
    <mergeCell ref="E9:F9"/>
    <mergeCell ref="A11:F11"/>
    <mergeCell ref="B7:C7"/>
    <mergeCell ref="E6:F6"/>
    <mergeCell ref="E7:F7"/>
    <mergeCell ref="B8:C8"/>
    <mergeCell ref="E8:F8"/>
  </mergeCells>
  <phoneticPr fontId="53" type="noConversion"/>
  <printOptions horizontalCentered="1"/>
  <pageMargins left="0.7" right="0.7" top="0.75" bottom="0.75" header="0.3" footer="0.3"/>
  <pageSetup paperSize="9" scale="81" fitToWidth="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56"/>
  <sheetViews>
    <sheetView zoomScaleNormal="100" workbookViewId="0">
      <selection activeCell="N35" sqref="N35"/>
    </sheetView>
  </sheetViews>
  <sheetFormatPr defaultRowHeight="12"/>
  <cols>
    <col min="1" max="1" width="35" style="72" customWidth="1"/>
    <col min="2" max="2" width="12.140625" style="72" customWidth="1"/>
    <col min="3" max="3" width="13.5703125" style="72" customWidth="1"/>
    <col min="4" max="4" width="14.5703125" style="72" customWidth="1"/>
    <col min="5" max="5" width="12.140625" style="72" customWidth="1"/>
    <col min="6" max="6" width="10" style="72" customWidth="1"/>
    <col min="7" max="9" width="9.140625" style="72"/>
    <col min="10" max="10" width="9.85546875" style="72" bestFit="1" customWidth="1"/>
    <col min="11" max="11" width="10" style="72" bestFit="1" customWidth="1"/>
    <col min="12" max="12" width="9.28515625" style="72" bestFit="1" customWidth="1"/>
    <col min="13" max="16384" width="9.140625" style="72"/>
  </cols>
  <sheetData>
    <row r="1" spans="1:6" s="88" customFormat="1" ht="27" customHeight="1"/>
    <row r="2" spans="1:6" s="317" customFormat="1" ht="20.25" customHeight="1">
      <c r="A2" s="643" t="s">
        <v>380</v>
      </c>
      <c r="B2" s="643"/>
      <c r="C2" s="643"/>
      <c r="D2" s="643"/>
      <c r="E2" s="643"/>
      <c r="F2" s="643"/>
    </row>
    <row r="3" spans="1:6" s="317" customFormat="1" ht="14.25" customHeight="1">
      <c r="A3" s="640" t="s">
        <v>381</v>
      </c>
      <c r="B3" s="640"/>
      <c r="C3" s="640"/>
      <c r="D3" s="640"/>
      <c r="E3" s="640"/>
      <c r="F3" s="640"/>
    </row>
    <row r="4" spans="1:6" ht="27" customHeight="1">
      <c r="A4" s="73"/>
    </row>
    <row r="5" spans="1:6" ht="12.75" customHeight="1">
      <c r="A5" s="103"/>
      <c r="B5" s="102"/>
      <c r="C5" s="151"/>
      <c r="D5" s="103" t="s">
        <v>54</v>
      </c>
      <c r="E5" s="645" t="s">
        <v>13</v>
      </c>
      <c r="F5" s="646"/>
    </row>
    <row r="6" spans="1:6" ht="12.75" customHeight="1">
      <c r="A6" s="115" t="s">
        <v>57</v>
      </c>
      <c r="B6" s="651" t="s">
        <v>119</v>
      </c>
      <c r="C6" s="652"/>
      <c r="D6" s="103" t="s">
        <v>15</v>
      </c>
      <c r="E6" s="645" t="s">
        <v>15</v>
      </c>
      <c r="F6" s="646"/>
    </row>
    <row r="7" spans="1:6" ht="12.75" customHeight="1">
      <c r="A7" s="194" t="s">
        <v>37</v>
      </c>
      <c r="B7" s="653" t="s">
        <v>356</v>
      </c>
      <c r="C7" s="654"/>
      <c r="D7" s="105" t="s">
        <v>55</v>
      </c>
      <c r="E7" s="641" t="s">
        <v>19</v>
      </c>
      <c r="F7" s="642"/>
    </row>
    <row r="8" spans="1:6" ht="12.75" customHeight="1">
      <c r="A8" s="105"/>
      <c r="B8" s="102"/>
      <c r="C8" s="151"/>
      <c r="D8" s="105" t="s">
        <v>20</v>
      </c>
      <c r="E8" s="641" t="s">
        <v>20</v>
      </c>
      <c r="F8" s="642"/>
    </row>
    <row r="9" spans="1:6" ht="27" customHeight="1" thickBot="1">
      <c r="A9" s="491" t="s">
        <v>568</v>
      </c>
      <c r="B9" s="83">
        <v>2024</v>
      </c>
      <c r="C9" s="83">
        <v>2025</v>
      </c>
      <c r="D9" s="83" t="s">
        <v>564</v>
      </c>
      <c r="E9" s="83">
        <v>2024</v>
      </c>
      <c r="F9" s="83">
        <v>2025</v>
      </c>
    </row>
    <row r="10" spans="1:6" ht="15.75" customHeight="1" thickBot="1">
      <c r="A10" s="637" t="s">
        <v>485</v>
      </c>
      <c r="B10" s="637"/>
      <c r="C10" s="637"/>
      <c r="D10" s="637"/>
      <c r="E10" s="637"/>
      <c r="F10" s="637"/>
    </row>
    <row r="11" spans="1:6" ht="12.75" customHeight="1">
      <c r="A11" s="208" t="s">
        <v>590</v>
      </c>
      <c r="B11" s="162">
        <v>83968.651719999994</v>
      </c>
      <c r="C11" s="344">
        <v>71366.280870000002</v>
      </c>
      <c r="D11" s="163">
        <v>-15.008423491213819</v>
      </c>
      <c r="E11" s="163">
        <v>79.412807690465613</v>
      </c>
      <c r="F11" s="163">
        <v>68.369679286256883</v>
      </c>
    </row>
    <row r="12" spans="1:6" ht="12.75" customHeight="1">
      <c r="A12" s="208" t="s">
        <v>42</v>
      </c>
      <c r="B12" s="162">
        <v>8728.9208699999999</v>
      </c>
      <c r="C12" s="162">
        <v>22304.479900000002</v>
      </c>
      <c r="D12" s="163">
        <v>155.52390991029802</v>
      </c>
      <c r="E12" s="163">
        <v>8.2553202915070187</v>
      </c>
      <c r="F12" s="163">
        <v>21.367936213288104</v>
      </c>
    </row>
    <row r="13" spans="1:6" ht="12.75" customHeight="1">
      <c r="A13" s="157" t="s">
        <v>44</v>
      </c>
      <c r="B13" s="162">
        <v>5945.5780100000002</v>
      </c>
      <c r="C13" s="162">
        <v>4062.0630200000001</v>
      </c>
      <c r="D13" s="163">
        <v>-31.679257875888169</v>
      </c>
      <c r="E13" s="163">
        <v>5.6229918361822575</v>
      </c>
      <c r="F13" s="163">
        <v>3.8915008955540107</v>
      </c>
    </row>
    <row r="14" spans="1:6" ht="12.75" customHeight="1">
      <c r="A14" s="208" t="s">
        <v>40</v>
      </c>
      <c r="B14" s="162">
        <v>2663.31477</v>
      </c>
      <c r="C14" s="162">
        <v>2445.8861400000001</v>
      </c>
      <c r="D14" s="163">
        <v>-8.1638352495600799</v>
      </c>
      <c r="E14" s="163">
        <v>2.5188126677852849</v>
      </c>
      <c r="F14" s="163">
        <v>2.3431857303467298</v>
      </c>
    </row>
    <row r="15" spans="1:6" ht="12.75" customHeight="1">
      <c r="A15" s="208" t="s">
        <v>36</v>
      </c>
      <c r="B15" s="162">
        <v>1608.65011</v>
      </c>
      <c r="C15" s="162">
        <v>1508.3940700000001</v>
      </c>
      <c r="D15" s="163">
        <v>-6.232308652874174</v>
      </c>
      <c r="E15" s="163">
        <v>1.521370406811581</v>
      </c>
      <c r="F15" s="163">
        <v>1.4450580518697516</v>
      </c>
    </row>
    <row r="16" spans="1:6" ht="12.75" customHeight="1">
      <c r="A16" s="157" t="s">
        <v>591</v>
      </c>
      <c r="B16" s="162">
        <v>1092.2503700000002</v>
      </c>
      <c r="C16" s="162">
        <v>1270.6823999999999</v>
      </c>
      <c r="D16" s="163">
        <v>16.336183983164922</v>
      </c>
      <c r="E16" s="163">
        <v>1.0329887024015434</v>
      </c>
      <c r="F16" s="163">
        <v>1.2173276665620809</v>
      </c>
    </row>
    <row r="17" spans="1:6" ht="12.75" customHeight="1">
      <c r="A17" s="169" t="s">
        <v>593</v>
      </c>
      <c r="B17" s="162">
        <v>1228.6683799999998</v>
      </c>
      <c r="C17" s="162">
        <v>1068.2520900000002</v>
      </c>
      <c r="D17" s="163">
        <v>-13.056109574497199</v>
      </c>
      <c r="E17" s="163">
        <v>1.1620051504656448</v>
      </c>
      <c r="F17" s="163">
        <v>1.0233972108370797</v>
      </c>
    </row>
    <row r="18" spans="1:6" ht="12.75" customHeight="1">
      <c r="A18" s="328" t="s">
        <v>592</v>
      </c>
      <c r="B18" s="329">
        <v>500.87920000000003</v>
      </c>
      <c r="C18" s="329">
        <v>356.90087</v>
      </c>
      <c r="D18" s="163">
        <v>-28.745120579972184</v>
      </c>
      <c r="E18" s="342">
        <v>0.47370325438106564</v>
      </c>
      <c r="F18" s="342">
        <v>0.34191494528536526</v>
      </c>
    </row>
    <row r="19" spans="1:6" ht="14.25" customHeight="1">
      <c r="A19" s="379" t="s">
        <v>10</v>
      </c>
      <c r="B19" s="407">
        <v>105736.91342999999</v>
      </c>
      <c r="C19" s="407">
        <v>104382.93936</v>
      </c>
      <c r="D19" s="413">
        <v>-1.2805121939712616</v>
      </c>
      <c r="E19" s="413">
        <v>100</v>
      </c>
      <c r="F19" s="413">
        <v>100.00000000000001</v>
      </c>
    </row>
    <row r="20" spans="1:6" ht="11.25" customHeight="1">
      <c r="A20" s="93"/>
      <c r="B20" s="197"/>
      <c r="C20" s="197"/>
      <c r="D20" s="139"/>
      <c r="E20" s="140"/>
      <c r="F20" s="140"/>
    </row>
    <row r="21" spans="1:6" ht="12.75" customHeight="1">
      <c r="A21" s="124" t="s">
        <v>366</v>
      </c>
      <c r="B21" s="91"/>
      <c r="C21" s="91"/>
      <c r="D21" s="91"/>
      <c r="E21" s="91"/>
      <c r="F21" s="91"/>
    </row>
    <row r="22" spans="1:6" ht="14.25" customHeight="1">
      <c r="A22" s="661">
        <v>2024</v>
      </c>
      <c r="B22" s="661"/>
      <c r="C22" s="661"/>
      <c r="D22" s="661"/>
      <c r="E22" s="661"/>
      <c r="F22" s="661"/>
    </row>
    <row r="23" spans="1:6" ht="12.75" customHeight="1">
      <c r="A23" s="209"/>
      <c r="B23" s="177"/>
      <c r="C23" s="177"/>
      <c r="D23" s="210"/>
      <c r="E23" s="178"/>
      <c r="F23" s="178"/>
    </row>
    <row r="24" spans="1:6" ht="12.75" customHeight="1">
      <c r="A24" s="263"/>
      <c r="B24" s="177"/>
      <c r="C24" s="177"/>
      <c r="D24" s="210"/>
      <c r="E24" s="178"/>
      <c r="F24" s="178"/>
    </row>
    <row r="25" spans="1:6" ht="12.75" customHeight="1">
      <c r="A25" s="211"/>
      <c r="B25" s="177"/>
      <c r="C25" s="177"/>
      <c r="D25" s="210"/>
      <c r="E25" s="178"/>
      <c r="F25" s="178"/>
    </row>
    <row r="26" spans="1:6" ht="12.75" customHeight="1">
      <c r="A26" s="209"/>
      <c r="B26" s="177"/>
      <c r="C26" s="177"/>
      <c r="D26" s="210"/>
      <c r="E26" s="178"/>
      <c r="F26" s="178"/>
    </row>
    <row r="27" spans="1:6" ht="12.75" customHeight="1">
      <c r="A27" s="209"/>
      <c r="B27" s="177"/>
      <c r="C27" s="177"/>
      <c r="D27" s="210"/>
      <c r="E27" s="178"/>
      <c r="F27" s="178"/>
    </row>
    <row r="28" spans="1:6" ht="12.75" customHeight="1">
      <c r="A28" s="209"/>
      <c r="B28" s="177"/>
      <c r="C28" s="177"/>
      <c r="D28" s="210"/>
      <c r="E28" s="178"/>
      <c r="F28" s="178"/>
    </row>
    <row r="29" spans="1:6" s="88" customFormat="1" ht="12.75" customHeight="1">
      <c r="A29" s="298"/>
      <c r="B29" s="300"/>
      <c r="C29" s="300"/>
      <c r="D29" s="301"/>
      <c r="E29" s="302"/>
      <c r="F29" s="302"/>
    </row>
    <row r="30" spans="1:6" ht="12.75" customHeight="1">
      <c r="A30" s="211"/>
      <c r="B30" s="177"/>
      <c r="C30" s="177"/>
      <c r="D30" s="210"/>
      <c r="E30" s="178"/>
      <c r="F30" s="178"/>
    </row>
    <row r="31" spans="1:6" ht="12.75" customHeight="1">
      <c r="A31" s="93"/>
      <c r="B31" s="197"/>
      <c r="C31" s="197"/>
      <c r="D31" s="139"/>
      <c r="E31" s="140"/>
      <c r="F31" s="140"/>
    </row>
    <row r="32" spans="1:6" ht="12.75" customHeight="1"/>
    <row r="33" spans="1:6" ht="12.75" customHeight="1"/>
    <row r="34" spans="1:6" ht="12.75" customHeight="1"/>
    <row r="35" spans="1:6" ht="12.75" customHeight="1"/>
    <row r="36" spans="1:6" ht="12.75" customHeight="1"/>
    <row r="37" spans="1:6" ht="12.75" customHeight="1"/>
    <row r="38" spans="1:6" ht="14.25" customHeight="1">
      <c r="A38" s="661">
        <v>2025</v>
      </c>
      <c r="B38" s="661"/>
      <c r="C38" s="661"/>
      <c r="D38" s="661"/>
      <c r="E38" s="661"/>
      <c r="F38" s="661"/>
    </row>
    <row r="39" spans="1:6" ht="12.75" customHeight="1"/>
    <row r="40" spans="1:6" ht="12.75" customHeight="1"/>
    <row r="41" spans="1:6" ht="12.75" customHeight="1"/>
    <row r="42" spans="1:6" ht="12.75" customHeight="1"/>
    <row r="43" spans="1:6" ht="12.75" customHeight="1"/>
    <row r="44" spans="1:6" ht="12.75" customHeight="1"/>
    <row r="45" spans="1:6" ht="12.75" customHeight="1"/>
    <row r="46" spans="1:6" ht="12.75" customHeight="1"/>
    <row r="47" spans="1:6" ht="12.75" customHeight="1"/>
    <row r="48" spans="1:6" ht="12.75" customHeight="1"/>
    <row r="49" ht="12.75" customHeight="1"/>
    <row r="50" ht="12.75" customHeight="1"/>
    <row r="51" ht="12.75" customHeight="1"/>
    <row r="52" ht="12.75" customHeight="1"/>
    <row r="53" ht="12.75" customHeight="1"/>
    <row r="54" ht="12.75" customHeight="1"/>
    <row r="55" ht="12.75" customHeight="1"/>
    <row r="56" ht="12.75" customHeight="1"/>
  </sheetData>
  <sortState xmlns:xlrd2="http://schemas.microsoft.com/office/spreadsheetml/2017/richdata2" ref="A11:F18">
    <sortCondition descending="1" ref="C11:C18"/>
  </sortState>
  <mergeCells count="11">
    <mergeCell ref="B7:C7"/>
    <mergeCell ref="E7:F7"/>
    <mergeCell ref="A38:F38"/>
    <mergeCell ref="E8:F8"/>
    <mergeCell ref="A10:F10"/>
    <mergeCell ref="A22:F22"/>
    <mergeCell ref="A2:F2"/>
    <mergeCell ref="A3:F3"/>
    <mergeCell ref="E5:F5"/>
    <mergeCell ref="B6:C6"/>
    <mergeCell ref="E6:F6"/>
  </mergeCells>
  <pageMargins left="0.7" right="0.7" top="0.75" bottom="0.75" header="0.3" footer="0.3"/>
  <pageSetup paperSize="9" scale="81"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colBreaks count="1" manualBreakCount="1">
    <brk id="6"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40"/>
  <sheetViews>
    <sheetView zoomScaleNormal="100" workbookViewId="0">
      <selection activeCell="P33" sqref="P33"/>
    </sheetView>
  </sheetViews>
  <sheetFormatPr defaultRowHeight="12"/>
  <cols>
    <col min="1" max="1" width="28.42578125" style="72" customWidth="1"/>
    <col min="2" max="2" width="10.140625" style="72" customWidth="1"/>
    <col min="3" max="3" width="15.5703125" style="72" customWidth="1"/>
    <col min="4" max="4" width="16" style="72" customWidth="1"/>
    <col min="5" max="5" width="12.85546875" style="72" customWidth="1"/>
    <col min="6" max="6" width="12.5703125" style="72" customWidth="1"/>
    <col min="7" max="16384" width="9.140625" style="72"/>
  </cols>
  <sheetData>
    <row r="1" spans="1:6" s="88" customFormat="1"/>
    <row r="2" spans="1:6" s="317" customFormat="1" ht="15.75" customHeight="1">
      <c r="A2" s="643" t="s">
        <v>385</v>
      </c>
      <c r="B2" s="643"/>
      <c r="C2" s="643"/>
      <c r="D2" s="643"/>
      <c r="E2" s="643"/>
      <c r="F2" s="643"/>
    </row>
    <row r="3" spans="1:6" s="317" customFormat="1" ht="15.75" customHeight="1">
      <c r="A3" s="640" t="s">
        <v>386</v>
      </c>
      <c r="B3" s="640"/>
      <c r="C3" s="640"/>
      <c r="D3" s="640"/>
      <c r="E3" s="640"/>
      <c r="F3" s="640"/>
    </row>
    <row r="4" spans="1:6" s="88" customFormat="1">
      <c r="A4" s="519"/>
    </row>
    <row r="5" spans="1:6" ht="12" customHeight="1">
      <c r="A5" s="103"/>
      <c r="B5" s="102"/>
      <c r="C5" s="151"/>
      <c r="D5" s="103" t="s">
        <v>54</v>
      </c>
      <c r="E5" s="645" t="s">
        <v>13</v>
      </c>
      <c r="F5" s="646"/>
    </row>
    <row r="6" spans="1:6" ht="12" customHeight="1">
      <c r="A6" s="115" t="s">
        <v>57</v>
      </c>
      <c r="B6" s="638" t="s">
        <v>119</v>
      </c>
      <c r="C6" s="646"/>
      <c r="D6" s="103" t="s">
        <v>15</v>
      </c>
      <c r="E6" s="645" t="s">
        <v>15</v>
      </c>
      <c r="F6" s="646"/>
    </row>
    <row r="7" spans="1:6" ht="12" customHeight="1">
      <c r="A7" s="194" t="s">
        <v>37</v>
      </c>
      <c r="B7" s="639" t="s">
        <v>350</v>
      </c>
      <c r="C7" s="642"/>
      <c r="D7" s="105" t="s">
        <v>55</v>
      </c>
      <c r="E7" s="641" t="s">
        <v>19</v>
      </c>
      <c r="F7" s="642"/>
    </row>
    <row r="8" spans="1:6" ht="12" customHeight="1">
      <c r="A8" s="105"/>
      <c r="B8" s="102"/>
      <c r="C8" s="151"/>
      <c r="D8" s="105" t="s">
        <v>20</v>
      </c>
      <c r="E8" s="641" t="s">
        <v>20</v>
      </c>
      <c r="F8" s="642"/>
    </row>
    <row r="9" spans="1:6" ht="19.5" customHeight="1" thickBot="1">
      <c r="A9" s="491" t="s">
        <v>568</v>
      </c>
      <c r="B9" s="83">
        <v>2024</v>
      </c>
      <c r="C9" s="83">
        <v>2025</v>
      </c>
      <c r="D9" s="83" t="s">
        <v>564</v>
      </c>
      <c r="E9" s="83">
        <v>2024</v>
      </c>
      <c r="F9" s="83">
        <v>2025</v>
      </c>
    </row>
    <row r="10" spans="1:6" ht="15.75" thickBot="1">
      <c r="A10" s="637" t="s">
        <v>485</v>
      </c>
      <c r="B10" s="637"/>
      <c r="C10" s="637"/>
      <c r="D10" s="637"/>
      <c r="E10" s="637"/>
      <c r="F10" s="637"/>
    </row>
    <row r="11" spans="1:6" ht="12.75">
      <c r="A11" s="157" t="s">
        <v>571</v>
      </c>
      <c r="B11" s="162">
        <v>1451.36592</v>
      </c>
      <c r="C11" s="162">
        <v>1439.50522</v>
      </c>
      <c r="D11" s="163">
        <v>-0.81720948773552626</v>
      </c>
      <c r="E11" s="163">
        <v>69.412049919253874</v>
      </c>
      <c r="F11" s="163">
        <v>73.129581088709116</v>
      </c>
    </row>
    <row r="12" spans="1:6" ht="12.75">
      <c r="A12" s="157" t="s">
        <v>36</v>
      </c>
      <c r="B12" s="162">
        <v>639.57639000000006</v>
      </c>
      <c r="C12" s="162">
        <v>422.33121</v>
      </c>
      <c r="D12" s="163">
        <v>-33.967041841553915</v>
      </c>
      <c r="E12" s="163">
        <v>30.587950080746136</v>
      </c>
      <c r="F12" s="163">
        <v>21.455222279768908</v>
      </c>
    </row>
    <row r="13" spans="1:6" ht="12.75">
      <c r="A13" s="157" t="s">
        <v>573</v>
      </c>
      <c r="B13" s="162">
        <v>0</v>
      </c>
      <c r="C13" s="162">
        <v>106.59439999999999</v>
      </c>
      <c r="D13" s="583" t="s">
        <v>550</v>
      </c>
      <c r="E13" s="583" t="s">
        <v>550</v>
      </c>
      <c r="F13" s="163">
        <v>5.4151966315219724</v>
      </c>
    </row>
    <row r="14" spans="1:6" ht="12.75">
      <c r="A14" s="169" t="s">
        <v>572</v>
      </c>
      <c r="B14" s="162">
        <v>0</v>
      </c>
      <c r="C14" s="162">
        <v>0</v>
      </c>
      <c r="D14" s="583" t="s">
        <v>550</v>
      </c>
      <c r="E14" s="583">
        <v>0</v>
      </c>
      <c r="F14" s="584">
        <v>0</v>
      </c>
    </row>
    <row r="15" spans="1:6" ht="14.25">
      <c r="A15" s="78" t="s">
        <v>10</v>
      </c>
      <c r="B15" s="428">
        <v>2090.9423099999999</v>
      </c>
      <c r="C15" s="428">
        <v>1968.43083</v>
      </c>
      <c r="D15" s="429">
        <v>-5.859151609017843</v>
      </c>
      <c r="E15" s="429">
        <v>100</v>
      </c>
      <c r="F15" s="429">
        <v>100</v>
      </c>
    </row>
    <row r="16" spans="1:6" ht="14.25">
      <c r="A16" s="127">
        <v>2024</v>
      </c>
      <c r="B16" s="141"/>
      <c r="C16" s="141"/>
      <c r="D16" s="141"/>
      <c r="E16" s="141"/>
      <c r="F16" s="141"/>
    </row>
    <row r="17" spans="1:6" ht="13.5">
      <c r="A17" s="124" t="s">
        <v>204</v>
      </c>
      <c r="B17" s="141"/>
      <c r="C17" s="141"/>
      <c r="D17" s="141"/>
      <c r="E17" s="141"/>
      <c r="F17" s="141"/>
    </row>
    <row r="18" spans="1:6">
      <c r="A18" s="141"/>
      <c r="B18" s="141"/>
      <c r="C18" s="141"/>
      <c r="D18" s="141"/>
      <c r="E18" s="141"/>
      <c r="F18" s="141"/>
    </row>
    <row r="19" spans="1:6" ht="14.25">
      <c r="C19" s="331"/>
      <c r="D19" s="126"/>
      <c r="E19" s="126"/>
      <c r="F19" s="126"/>
    </row>
    <row r="21" spans="1:6" s="88" customFormat="1" ht="14.25">
      <c r="A21" s="298"/>
    </row>
    <row r="23" spans="1:6">
      <c r="A23" s="263"/>
    </row>
    <row r="35" spans="1:1" ht="14.25">
      <c r="A35" s="127">
        <v>2025</v>
      </c>
    </row>
    <row r="40" spans="1:1">
      <c r="A40" s="263"/>
    </row>
  </sheetData>
  <sortState xmlns:xlrd2="http://schemas.microsoft.com/office/spreadsheetml/2017/richdata2" ref="A11:F14">
    <sortCondition descending="1" ref="C11:C14"/>
  </sortState>
  <mergeCells count="9">
    <mergeCell ref="E8:F8"/>
    <mergeCell ref="A10:F10"/>
    <mergeCell ref="A2:F2"/>
    <mergeCell ref="A3:F3"/>
    <mergeCell ref="E5:F5"/>
    <mergeCell ref="B6:C6"/>
    <mergeCell ref="E6:F6"/>
    <mergeCell ref="B7:C7"/>
    <mergeCell ref="E7:F7"/>
  </mergeCells>
  <pageMargins left="0.7" right="0.7" top="0.75" bottom="0.75" header="0.3" footer="0.3"/>
  <pageSetup paperSize="9" scale="81"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colBreaks count="1" manualBreakCount="1">
    <brk id="6"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P35"/>
  <sheetViews>
    <sheetView topLeftCell="A6" zoomScaleNormal="100" workbookViewId="0">
      <selection activeCell="P26" sqref="P26"/>
    </sheetView>
  </sheetViews>
  <sheetFormatPr defaultRowHeight="12"/>
  <cols>
    <col min="1" max="1" width="38.140625" style="72" customWidth="1"/>
    <col min="2" max="2" width="12.140625" style="72" customWidth="1"/>
    <col min="3" max="3" width="13.5703125" style="72" customWidth="1"/>
    <col min="4" max="4" width="14.5703125" style="72" customWidth="1"/>
    <col min="5" max="5" width="12.140625" style="72" customWidth="1"/>
    <col min="6" max="6" width="10" style="72" customWidth="1"/>
    <col min="7" max="8" width="9.140625" style="88"/>
    <col min="9" max="9" width="9.85546875" style="88" bestFit="1" customWidth="1"/>
    <col min="10" max="10" width="10" style="88" bestFit="1" customWidth="1"/>
    <col min="11" max="13" width="9.85546875" style="88" bestFit="1" customWidth="1"/>
    <col min="14" max="42" width="9.140625" style="88"/>
    <col min="43" max="16384" width="9.140625" style="72"/>
  </cols>
  <sheetData>
    <row r="1" spans="1:6" s="88" customFormat="1"/>
    <row r="2" spans="1:6" s="317" customFormat="1" ht="14.25" customHeight="1">
      <c r="A2" s="643" t="s">
        <v>382</v>
      </c>
      <c r="B2" s="643"/>
      <c r="C2" s="643"/>
      <c r="D2" s="643"/>
      <c r="E2" s="643"/>
      <c r="F2" s="643"/>
    </row>
    <row r="3" spans="1:6" s="317" customFormat="1" ht="15.75" customHeight="1">
      <c r="A3" s="640" t="s">
        <v>383</v>
      </c>
      <c r="B3" s="640"/>
      <c r="C3" s="640"/>
      <c r="D3" s="640"/>
      <c r="E3" s="640"/>
      <c r="F3" s="640"/>
    </row>
    <row r="4" spans="1:6">
      <c r="A4" s="73"/>
    </row>
    <row r="5" spans="1:6" ht="12" customHeight="1">
      <c r="A5" s="103"/>
      <c r="B5" s="102"/>
      <c r="C5" s="151"/>
      <c r="D5" s="103" t="s">
        <v>54</v>
      </c>
      <c r="E5" s="645" t="s">
        <v>13</v>
      </c>
      <c r="F5" s="646"/>
    </row>
    <row r="6" spans="1:6" ht="12" customHeight="1">
      <c r="A6" s="115" t="s">
        <v>57</v>
      </c>
      <c r="B6" s="651" t="s">
        <v>119</v>
      </c>
      <c r="C6" s="652"/>
      <c r="D6" s="103" t="s">
        <v>15</v>
      </c>
      <c r="E6" s="645" t="s">
        <v>15</v>
      </c>
      <c r="F6" s="646"/>
    </row>
    <row r="7" spans="1:6" ht="12" customHeight="1">
      <c r="A7" s="194" t="s">
        <v>37</v>
      </c>
      <c r="B7" s="653" t="s">
        <v>356</v>
      </c>
      <c r="C7" s="654"/>
      <c r="D7" s="105" t="s">
        <v>55</v>
      </c>
      <c r="E7" s="641" t="s">
        <v>19</v>
      </c>
      <c r="F7" s="642"/>
    </row>
    <row r="8" spans="1:6" ht="12" customHeight="1">
      <c r="A8" s="105"/>
      <c r="B8" s="102"/>
      <c r="C8" s="151"/>
      <c r="D8" s="105" t="s">
        <v>20</v>
      </c>
      <c r="E8" s="641" t="s">
        <v>20</v>
      </c>
      <c r="F8" s="642"/>
    </row>
    <row r="9" spans="1:6" ht="18.75" customHeight="1" thickBot="1">
      <c r="A9" s="491" t="s">
        <v>568</v>
      </c>
      <c r="B9" s="83">
        <v>2024</v>
      </c>
      <c r="C9" s="83">
        <v>2025</v>
      </c>
      <c r="D9" s="83" t="s">
        <v>564</v>
      </c>
      <c r="E9" s="83">
        <v>2024</v>
      </c>
      <c r="F9" s="83">
        <v>2025</v>
      </c>
    </row>
    <row r="10" spans="1:6" ht="15.75" thickBot="1">
      <c r="A10" s="637" t="s">
        <v>485</v>
      </c>
      <c r="B10" s="637"/>
      <c r="C10" s="637"/>
      <c r="D10" s="637"/>
      <c r="E10" s="637"/>
      <c r="F10" s="637"/>
    </row>
    <row r="11" spans="1:6" ht="14.25" customHeight="1">
      <c r="A11" s="208" t="s">
        <v>590</v>
      </c>
      <c r="B11" s="162">
        <v>128105.80619</v>
      </c>
      <c r="C11" s="162">
        <v>124667.69437000001</v>
      </c>
      <c r="D11" s="163">
        <v>-2.6838063958637082</v>
      </c>
      <c r="E11" s="345">
        <v>40.558632629674783</v>
      </c>
      <c r="F11" s="345">
        <v>45.082915421310702</v>
      </c>
    </row>
    <row r="12" spans="1:6" ht="14.25" customHeight="1">
      <c r="A12" s="169" t="s">
        <v>42</v>
      </c>
      <c r="B12" s="162">
        <v>94653.738660000017</v>
      </c>
      <c r="C12" s="162">
        <v>83281.721810000003</v>
      </c>
      <c r="D12" s="360">
        <v>-12.014334574621245</v>
      </c>
      <c r="E12" s="345">
        <v>29.967620730963105</v>
      </c>
      <c r="F12" s="345">
        <v>30.116726225465985</v>
      </c>
    </row>
    <row r="13" spans="1:6" ht="14.25" customHeight="1">
      <c r="A13" s="208" t="s">
        <v>591</v>
      </c>
      <c r="B13" s="162">
        <v>42726.00935</v>
      </c>
      <c r="C13" s="162">
        <v>37123.787039999996</v>
      </c>
      <c r="D13" s="163">
        <v>-13.111971829870894</v>
      </c>
      <c r="E13" s="345">
        <v>13.52716608635629</v>
      </c>
      <c r="F13" s="345">
        <v>13.424877709503999</v>
      </c>
    </row>
    <row r="14" spans="1:6" ht="14.25" customHeight="1">
      <c r="A14" s="208" t="s">
        <v>593</v>
      </c>
      <c r="B14" s="162">
        <v>12964.967720000001</v>
      </c>
      <c r="C14" s="162">
        <v>20264.705249999999</v>
      </c>
      <c r="D14" s="163">
        <v>56.303553449957988</v>
      </c>
      <c r="E14" s="345">
        <v>4.104742622135106</v>
      </c>
      <c r="F14" s="345">
        <v>7.3282176063359312</v>
      </c>
    </row>
    <row r="15" spans="1:6" ht="14.25" customHeight="1">
      <c r="A15" s="208" t="s">
        <v>44</v>
      </c>
      <c r="B15" s="162">
        <v>37402.843649999995</v>
      </c>
      <c r="C15" s="162">
        <v>11191.88825</v>
      </c>
      <c r="D15" s="163">
        <v>-70.077440221580574</v>
      </c>
      <c r="E15" s="345">
        <v>11.841837930870712</v>
      </c>
      <c r="F15" s="345">
        <v>4.0472630373833951</v>
      </c>
    </row>
    <row r="16" spans="1:6" ht="14.25" customHeight="1">
      <c r="A16" s="379" t="s">
        <v>10</v>
      </c>
      <c r="B16" s="407">
        <v>315853.36557000002</v>
      </c>
      <c r="C16" s="407">
        <v>276529.79671999998</v>
      </c>
      <c r="D16" s="454">
        <v>-12.449944542789771</v>
      </c>
      <c r="E16" s="382">
        <v>100</v>
      </c>
      <c r="F16" s="382">
        <v>100.00000000000001</v>
      </c>
    </row>
    <row r="17" spans="1:6" ht="14.25">
      <c r="A17" s="93"/>
      <c r="B17" s="197"/>
      <c r="C17" s="197"/>
      <c r="D17" s="139"/>
      <c r="E17" s="140"/>
      <c r="F17" s="140"/>
    </row>
    <row r="18" spans="1:6" ht="13.5">
      <c r="A18" s="124" t="s">
        <v>384</v>
      </c>
      <c r="B18" s="91"/>
      <c r="C18" s="91"/>
      <c r="D18" s="91"/>
      <c r="E18" s="91"/>
      <c r="F18" s="91"/>
    </row>
    <row r="19" spans="1:6" ht="14.25">
      <c r="A19" s="661">
        <v>2024</v>
      </c>
      <c r="B19" s="661"/>
      <c r="C19" s="661"/>
      <c r="D19" s="661"/>
      <c r="E19" s="661"/>
      <c r="F19" s="661"/>
    </row>
    <row r="20" spans="1:6" ht="15">
      <c r="A20" s="209"/>
      <c r="B20" s="177"/>
      <c r="C20" s="177"/>
      <c r="D20" s="210"/>
      <c r="E20" s="178"/>
      <c r="F20" s="178"/>
    </row>
    <row r="21" spans="1:6" ht="15">
      <c r="A21" s="263"/>
      <c r="B21" s="177"/>
      <c r="C21" s="177"/>
      <c r="D21" s="210"/>
      <c r="E21" s="178"/>
      <c r="F21" s="178"/>
    </row>
    <row r="22" spans="1:6" ht="15">
      <c r="A22" s="211"/>
      <c r="B22" s="177"/>
      <c r="C22" s="177"/>
      <c r="D22" s="210"/>
      <c r="E22" s="178"/>
      <c r="F22" s="178"/>
    </row>
    <row r="23" spans="1:6" ht="15">
      <c r="A23" s="209"/>
      <c r="B23" s="177"/>
      <c r="C23" s="177"/>
      <c r="D23" s="210"/>
      <c r="E23" s="178"/>
      <c r="F23" s="178"/>
    </row>
    <row r="24" spans="1:6" ht="15">
      <c r="A24" s="209"/>
      <c r="B24" s="177"/>
      <c r="C24" s="177"/>
      <c r="D24" s="210"/>
      <c r="E24" s="178"/>
      <c r="F24" s="178"/>
    </row>
    <row r="25" spans="1:6" ht="15">
      <c r="A25" s="209"/>
      <c r="B25" s="177"/>
      <c r="C25" s="177"/>
      <c r="D25" s="210"/>
      <c r="E25" s="178"/>
      <c r="F25" s="178"/>
    </row>
    <row r="26" spans="1:6" s="88" customFormat="1" ht="15">
      <c r="A26" s="298"/>
      <c r="B26" s="300"/>
      <c r="C26" s="300"/>
      <c r="D26" s="301"/>
      <c r="E26" s="302"/>
      <c r="F26" s="302"/>
    </row>
    <row r="27" spans="1:6" ht="15">
      <c r="A27" s="211"/>
      <c r="B27" s="177"/>
      <c r="C27" s="177"/>
      <c r="D27" s="210"/>
      <c r="E27" s="178"/>
      <c r="F27" s="178"/>
    </row>
    <row r="28" spans="1:6" ht="14.25">
      <c r="A28" s="93"/>
      <c r="B28" s="197"/>
      <c r="C28" s="197"/>
      <c r="D28" s="139"/>
      <c r="E28" s="140"/>
      <c r="F28" s="140"/>
    </row>
    <row r="34" spans="1:6" ht="14.25">
      <c r="A34" s="127">
        <v>2023</v>
      </c>
    </row>
    <row r="35" spans="1:6" ht="14.25">
      <c r="A35" s="661">
        <v>2025</v>
      </c>
      <c r="B35" s="661"/>
      <c r="C35" s="661"/>
      <c r="D35" s="661"/>
      <c r="E35" s="661"/>
      <c r="F35" s="661"/>
    </row>
  </sheetData>
  <sortState xmlns:xlrd2="http://schemas.microsoft.com/office/spreadsheetml/2017/richdata2" ref="A11:F15">
    <sortCondition descending="1" ref="C11:C15"/>
  </sortState>
  <mergeCells count="11">
    <mergeCell ref="A35:F35"/>
    <mergeCell ref="E8:F8"/>
    <mergeCell ref="A10:F10"/>
    <mergeCell ref="A19:F19"/>
    <mergeCell ref="A2:F2"/>
    <mergeCell ref="A3:F3"/>
    <mergeCell ref="E5:F5"/>
    <mergeCell ref="B6:C6"/>
    <mergeCell ref="E6:F6"/>
    <mergeCell ref="B7:C7"/>
    <mergeCell ref="E7:F7"/>
  </mergeCells>
  <pageMargins left="0.7" right="0.7" top="0.75" bottom="0.75" header="0.3" footer="0.3"/>
  <pageSetup paperSize="9" scale="81"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P35"/>
  <sheetViews>
    <sheetView zoomScaleNormal="100" workbookViewId="0">
      <selection activeCell="N28" sqref="N28"/>
    </sheetView>
  </sheetViews>
  <sheetFormatPr defaultRowHeight="12"/>
  <cols>
    <col min="1" max="1" width="35" style="72" customWidth="1"/>
    <col min="2" max="2" width="12.140625" style="72" customWidth="1"/>
    <col min="3" max="3" width="13.5703125" style="72" customWidth="1"/>
    <col min="4" max="4" width="14.5703125" style="72" customWidth="1"/>
    <col min="5" max="5" width="12.140625" style="72" customWidth="1"/>
    <col min="6" max="6" width="10" style="72" customWidth="1"/>
    <col min="7" max="9" width="9.140625" style="88"/>
    <col min="10" max="13" width="9.85546875" style="88" bestFit="1" customWidth="1"/>
    <col min="14" max="42" width="9.140625" style="88"/>
    <col min="43" max="16384" width="9.140625" style="72"/>
  </cols>
  <sheetData>
    <row r="1" spans="1:6" s="88" customFormat="1"/>
    <row r="2" spans="1:6" s="317" customFormat="1" ht="14.25" customHeight="1">
      <c r="A2" s="643" t="s">
        <v>410</v>
      </c>
      <c r="B2" s="643"/>
      <c r="C2" s="643"/>
      <c r="D2" s="643"/>
      <c r="E2" s="643"/>
      <c r="F2" s="643"/>
    </row>
    <row r="3" spans="1:6" s="317" customFormat="1" ht="15.75" customHeight="1">
      <c r="A3" s="640" t="s">
        <v>411</v>
      </c>
      <c r="B3" s="640"/>
      <c r="C3" s="640"/>
      <c r="D3" s="640"/>
      <c r="E3" s="640"/>
      <c r="F3" s="640"/>
    </row>
    <row r="4" spans="1:6">
      <c r="A4" s="73"/>
    </row>
    <row r="5" spans="1:6" ht="12" customHeight="1">
      <c r="A5" s="103"/>
      <c r="B5" s="102"/>
      <c r="C5" s="151"/>
      <c r="D5" s="103" t="s">
        <v>54</v>
      </c>
      <c r="E5" s="645" t="s">
        <v>13</v>
      </c>
      <c r="F5" s="646"/>
    </row>
    <row r="6" spans="1:6" ht="12" customHeight="1">
      <c r="A6" s="115" t="s">
        <v>57</v>
      </c>
      <c r="B6" s="651" t="s">
        <v>119</v>
      </c>
      <c r="C6" s="652"/>
      <c r="D6" s="103" t="s">
        <v>15</v>
      </c>
      <c r="E6" s="645" t="s">
        <v>15</v>
      </c>
      <c r="F6" s="646"/>
    </row>
    <row r="7" spans="1:6" ht="12" customHeight="1">
      <c r="A7" s="194" t="s">
        <v>37</v>
      </c>
      <c r="B7" s="653" t="s">
        <v>356</v>
      </c>
      <c r="C7" s="654"/>
      <c r="D7" s="105" t="s">
        <v>55</v>
      </c>
      <c r="E7" s="641" t="s">
        <v>19</v>
      </c>
      <c r="F7" s="642"/>
    </row>
    <row r="8" spans="1:6" ht="12" customHeight="1">
      <c r="A8" s="105"/>
      <c r="B8" s="102"/>
      <c r="C8" s="151"/>
      <c r="D8" s="105" t="s">
        <v>20</v>
      </c>
      <c r="E8" s="641" t="s">
        <v>20</v>
      </c>
      <c r="F8" s="642"/>
    </row>
    <row r="9" spans="1:6" ht="18.75" customHeight="1" thickBot="1">
      <c r="A9" s="491" t="s">
        <v>568</v>
      </c>
      <c r="B9" s="83">
        <v>2024</v>
      </c>
      <c r="C9" s="83">
        <v>2025</v>
      </c>
      <c r="D9" s="83" t="s">
        <v>564</v>
      </c>
      <c r="E9" s="83">
        <v>2024</v>
      </c>
      <c r="F9" s="83">
        <v>2025</v>
      </c>
    </row>
    <row r="10" spans="1:6" ht="15.75" thickBot="1">
      <c r="A10" s="637" t="s">
        <v>485</v>
      </c>
      <c r="B10" s="637"/>
      <c r="C10" s="637"/>
      <c r="D10" s="637"/>
      <c r="E10" s="637"/>
      <c r="F10" s="637"/>
    </row>
    <row r="11" spans="1:6" ht="13.5" customHeight="1">
      <c r="A11" s="208" t="s">
        <v>590</v>
      </c>
      <c r="B11" s="162">
        <v>95807.665389999995</v>
      </c>
      <c r="C11" s="162">
        <v>105794.3324</v>
      </c>
      <c r="D11" s="360">
        <v>10.423661790888783</v>
      </c>
      <c r="E11" s="345">
        <v>46.908606400668077</v>
      </c>
      <c r="F11" s="345">
        <v>49.571534521975494</v>
      </c>
    </row>
    <row r="12" spans="1:6" ht="13.5" customHeight="1">
      <c r="A12" s="169" t="s">
        <v>42</v>
      </c>
      <c r="B12" s="162">
        <v>44923.156000000003</v>
      </c>
      <c r="C12" s="162">
        <v>47752.485999999997</v>
      </c>
      <c r="D12" s="360">
        <v>6.2981550094120653</v>
      </c>
      <c r="E12" s="544">
        <v>21.994927383960242</v>
      </c>
      <c r="F12" s="345">
        <v>22.375149543069014</v>
      </c>
    </row>
    <row r="13" spans="1:6" ht="13.5" customHeight="1">
      <c r="A13" s="208" t="s">
        <v>591</v>
      </c>
      <c r="B13" s="162">
        <v>35981.189659999996</v>
      </c>
      <c r="C13" s="162">
        <v>33082.194430000003</v>
      </c>
      <c r="D13" s="360">
        <v>-8.0569743729812853</v>
      </c>
      <c r="E13" s="345">
        <v>17.61683114517157</v>
      </c>
      <c r="F13" s="345">
        <v>15.501162548566267</v>
      </c>
    </row>
    <row r="14" spans="1:6" ht="13.5" customHeight="1">
      <c r="A14" s="208" t="s">
        <v>44</v>
      </c>
      <c r="B14" s="162">
        <v>14982.303</v>
      </c>
      <c r="C14" s="162">
        <v>17074.876059999999</v>
      </c>
      <c r="D14" s="360">
        <v>13.966965292318534</v>
      </c>
      <c r="E14" s="345">
        <v>7.3355190478934666</v>
      </c>
      <c r="F14" s="345">
        <v>8.0006914251934251</v>
      </c>
    </row>
    <row r="15" spans="1:6" ht="13.5" customHeight="1">
      <c r="A15" s="208" t="s">
        <v>593</v>
      </c>
      <c r="B15" s="162">
        <v>12548.942660000001</v>
      </c>
      <c r="C15" s="162">
        <v>9713.6165799999999</v>
      </c>
      <c r="D15" s="360">
        <v>-22.5941432423439</v>
      </c>
      <c r="E15" s="544">
        <v>6.1441160223066449</v>
      </c>
      <c r="F15" s="345">
        <v>4.5514619611957929</v>
      </c>
    </row>
    <row r="16" spans="1:6" ht="14.25">
      <c r="A16" s="379" t="s">
        <v>10</v>
      </c>
      <c r="B16" s="407">
        <v>204243.25670999999</v>
      </c>
      <c r="C16" s="407">
        <v>213417.50547</v>
      </c>
      <c r="D16" s="459">
        <v>4.4918245565513715</v>
      </c>
      <c r="E16" s="382">
        <v>100.00000000000001</v>
      </c>
      <c r="F16" s="382">
        <v>100</v>
      </c>
    </row>
    <row r="17" spans="1:6" ht="14.25">
      <c r="A17" s="93"/>
      <c r="B17" s="197"/>
      <c r="C17" s="197"/>
      <c r="D17" s="139"/>
      <c r="E17" s="140"/>
      <c r="F17" s="140"/>
    </row>
    <row r="18" spans="1:6" ht="13.5">
      <c r="A18" s="124" t="s">
        <v>439</v>
      </c>
      <c r="B18" s="91"/>
      <c r="C18" s="91"/>
      <c r="D18" s="91"/>
      <c r="E18" s="91"/>
      <c r="F18" s="91"/>
    </row>
    <row r="19" spans="1:6" ht="14.25">
      <c r="A19" s="661">
        <v>2024</v>
      </c>
      <c r="B19" s="661"/>
      <c r="C19" s="661"/>
      <c r="D19" s="661"/>
      <c r="E19" s="661"/>
      <c r="F19" s="661"/>
    </row>
    <row r="20" spans="1:6" ht="15">
      <c r="A20" s="209"/>
      <c r="B20" s="177"/>
      <c r="C20" s="177"/>
      <c r="D20" s="210"/>
      <c r="E20" s="178"/>
      <c r="F20" s="178"/>
    </row>
    <row r="21" spans="1:6" ht="15">
      <c r="A21" s="263"/>
      <c r="B21" s="177"/>
      <c r="C21" s="177"/>
      <c r="D21" s="210"/>
      <c r="E21" s="178"/>
      <c r="F21" s="178"/>
    </row>
    <row r="22" spans="1:6" ht="15">
      <c r="A22" s="211"/>
      <c r="B22" s="177"/>
      <c r="C22" s="177"/>
      <c r="D22" s="210"/>
      <c r="E22" s="178"/>
      <c r="F22" s="178"/>
    </row>
    <row r="23" spans="1:6" ht="15">
      <c r="A23" s="209"/>
      <c r="B23" s="177"/>
      <c r="C23" s="177"/>
      <c r="D23" s="210"/>
      <c r="E23" s="178"/>
      <c r="F23" s="178"/>
    </row>
    <row r="24" spans="1:6" ht="15">
      <c r="A24" s="209"/>
      <c r="B24" s="177"/>
      <c r="C24" s="177"/>
      <c r="D24" s="210"/>
      <c r="E24" s="178"/>
      <c r="F24" s="178"/>
    </row>
    <row r="25" spans="1:6" ht="15">
      <c r="A25" s="209"/>
      <c r="B25" s="177"/>
      <c r="C25" s="177"/>
      <c r="D25" s="210"/>
      <c r="E25" s="178"/>
      <c r="F25" s="178"/>
    </row>
    <row r="26" spans="1:6" s="88" customFormat="1" ht="15">
      <c r="A26" s="298"/>
      <c r="B26" s="300"/>
      <c r="C26" s="300"/>
      <c r="D26" s="301"/>
      <c r="E26" s="302"/>
      <c r="F26" s="302"/>
    </row>
    <row r="27" spans="1:6" ht="15">
      <c r="A27" s="211"/>
      <c r="B27" s="177"/>
      <c r="C27" s="177"/>
      <c r="D27" s="210"/>
      <c r="E27" s="178"/>
      <c r="F27" s="178"/>
    </row>
    <row r="28" spans="1:6" ht="14.25">
      <c r="A28" s="93"/>
      <c r="B28" s="197"/>
      <c r="C28" s="197"/>
      <c r="D28" s="139"/>
      <c r="E28" s="140"/>
      <c r="F28" s="140"/>
    </row>
    <row r="34" spans="1:1" ht="14.25">
      <c r="A34" s="127">
        <v>2025</v>
      </c>
    </row>
    <row r="35" spans="1:1">
      <c r="A35" s="263"/>
    </row>
  </sheetData>
  <sortState xmlns:xlrd2="http://schemas.microsoft.com/office/spreadsheetml/2017/richdata2" ref="A11:F15">
    <sortCondition descending="1" ref="C11:C15"/>
  </sortState>
  <mergeCells count="10">
    <mergeCell ref="E8:F8"/>
    <mergeCell ref="A10:F10"/>
    <mergeCell ref="A19:F19"/>
    <mergeCell ref="A2:F2"/>
    <mergeCell ref="A3:F3"/>
    <mergeCell ref="E5:F5"/>
    <mergeCell ref="B6:C6"/>
    <mergeCell ref="E6:F6"/>
    <mergeCell ref="B7:C7"/>
    <mergeCell ref="E7:F7"/>
  </mergeCells>
  <pageMargins left="0.7" right="0.7" top="0.75" bottom="0.75" header="0.3" footer="0.3"/>
  <pageSetup scale="81" orientation="portrait" horizontalDpi="1200" verticalDpi="1200"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F41"/>
  <sheetViews>
    <sheetView zoomScaleNormal="100" workbookViewId="0">
      <selection activeCell="S40" sqref="S40"/>
    </sheetView>
  </sheetViews>
  <sheetFormatPr defaultRowHeight="12"/>
  <cols>
    <col min="1" max="1" width="41.42578125" style="72" customWidth="1"/>
    <col min="2" max="2" width="11.5703125" style="72" customWidth="1"/>
    <col min="3" max="3" width="12.85546875" style="72" customWidth="1"/>
    <col min="4" max="4" width="13.7109375" style="72" customWidth="1"/>
    <col min="5" max="5" width="12.42578125" style="72" customWidth="1"/>
    <col min="6" max="6" width="10.42578125" style="72" customWidth="1"/>
    <col min="7" max="7" width="10" style="72" bestFit="1" customWidth="1"/>
    <col min="8" max="8" width="9.140625" style="72"/>
    <col min="9" max="9" width="9.85546875" style="72" bestFit="1" customWidth="1"/>
    <col min="10" max="10" width="10" style="72" bestFit="1" customWidth="1"/>
    <col min="11" max="13" width="9.85546875" style="72" bestFit="1" customWidth="1"/>
    <col min="14" max="16384" width="9.140625" style="72"/>
  </cols>
  <sheetData>
    <row r="1" spans="1:6" s="88" customFormat="1"/>
    <row r="2" spans="1:6" s="317" customFormat="1" ht="17.25" customHeight="1">
      <c r="A2" s="643" t="s">
        <v>435</v>
      </c>
      <c r="B2" s="643"/>
      <c r="C2" s="643"/>
      <c r="D2" s="643"/>
      <c r="E2" s="643"/>
      <c r="F2" s="643"/>
    </row>
    <row r="3" spans="1:6" s="317" customFormat="1" ht="15.75" customHeight="1">
      <c r="A3" s="640" t="s">
        <v>436</v>
      </c>
      <c r="B3" s="640"/>
      <c r="C3" s="640"/>
      <c r="D3" s="640"/>
      <c r="E3" s="640"/>
      <c r="F3" s="640"/>
    </row>
    <row r="6" spans="1:6">
      <c r="A6" s="73"/>
    </row>
    <row r="7" spans="1:6" ht="12" customHeight="1">
      <c r="A7" s="103"/>
      <c r="B7" s="102"/>
      <c r="C7" s="151"/>
      <c r="D7" s="103" t="s">
        <v>54</v>
      </c>
      <c r="E7" s="645" t="s">
        <v>13</v>
      </c>
      <c r="F7" s="646"/>
    </row>
    <row r="8" spans="1:6" ht="12" customHeight="1">
      <c r="A8" s="115" t="s">
        <v>57</v>
      </c>
      <c r="B8" s="651" t="s">
        <v>119</v>
      </c>
      <c r="C8" s="652"/>
      <c r="D8" s="103" t="s">
        <v>15</v>
      </c>
      <c r="E8" s="645" t="s">
        <v>15</v>
      </c>
      <c r="F8" s="646"/>
    </row>
    <row r="9" spans="1:6" ht="12" customHeight="1">
      <c r="A9" s="194" t="s">
        <v>37</v>
      </c>
      <c r="B9" s="686" t="s">
        <v>546</v>
      </c>
      <c r="C9" s="654"/>
      <c r="D9" s="105" t="s">
        <v>55</v>
      </c>
      <c r="E9" s="641" t="s">
        <v>19</v>
      </c>
      <c r="F9" s="642"/>
    </row>
    <row r="10" spans="1:6" ht="12" customHeight="1">
      <c r="A10" s="105"/>
      <c r="B10" s="102"/>
      <c r="C10" s="151"/>
      <c r="D10" s="105" t="s">
        <v>20</v>
      </c>
      <c r="E10" s="641" t="s">
        <v>20</v>
      </c>
      <c r="F10" s="642"/>
    </row>
    <row r="11" spans="1:6" ht="18.75" customHeight="1" thickBot="1">
      <c r="A11" s="491" t="s">
        <v>568</v>
      </c>
      <c r="B11" s="83">
        <v>2024</v>
      </c>
      <c r="C11" s="83">
        <v>2025</v>
      </c>
      <c r="D11" s="83" t="s">
        <v>564</v>
      </c>
      <c r="E11" s="83">
        <v>2024</v>
      </c>
      <c r="F11" s="83">
        <v>2025</v>
      </c>
    </row>
    <row r="12" spans="1:6" ht="15.75" thickBot="1">
      <c r="A12" s="637" t="s">
        <v>485</v>
      </c>
      <c r="B12" s="637"/>
      <c r="C12" s="637"/>
      <c r="D12" s="637"/>
      <c r="E12" s="637"/>
      <c r="F12" s="637"/>
    </row>
    <row r="13" spans="1:6" ht="12.75">
      <c r="A13" s="608" t="s">
        <v>590</v>
      </c>
      <c r="B13" s="585">
        <v>102841.64244000001</v>
      </c>
      <c r="C13" s="585">
        <v>95175.939310000002</v>
      </c>
      <c r="D13" s="587">
        <v>-7.4538902220200765</v>
      </c>
      <c r="E13" s="613">
        <v>31.50056630934046</v>
      </c>
      <c r="F13" s="587">
        <v>37.516933969714835</v>
      </c>
    </row>
    <row r="14" spans="1:6" ht="12.75">
      <c r="A14" s="280" t="s">
        <v>42</v>
      </c>
      <c r="B14" s="586">
        <v>123787.70333</v>
      </c>
      <c r="C14" s="586">
        <v>84470.642349999995</v>
      </c>
      <c r="D14" s="360">
        <v>-31.761685468213628</v>
      </c>
      <c r="E14" s="588">
        <v>37.91637963486059</v>
      </c>
      <c r="F14" s="360">
        <v>33.297065775229775</v>
      </c>
    </row>
    <row r="15" spans="1:6">
      <c r="A15" s="609" t="s">
        <v>44</v>
      </c>
      <c r="B15" s="610">
        <v>30172.886829999999</v>
      </c>
      <c r="C15" s="610">
        <v>25269.288280000001</v>
      </c>
      <c r="D15" s="612">
        <v>-16.251671832489343</v>
      </c>
      <c r="E15" s="612">
        <v>9.2420054734847401</v>
      </c>
      <c r="F15" s="612">
        <v>9.9607760820159417</v>
      </c>
    </row>
    <row r="16" spans="1:6" ht="12.75">
      <c r="A16" s="208" t="s">
        <v>40</v>
      </c>
      <c r="B16" s="586">
        <v>12158.36211</v>
      </c>
      <c r="C16" s="586">
        <v>17176.819670000001</v>
      </c>
      <c r="D16" s="360">
        <v>41.275769833112832</v>
      </c>
      <c r="E16" s="588">
        <v>3.7241265578043947</v>
      </c>
      <c r="F16" s="360">
        <v>6.7708458045276201</v>
      </c>
    </row>
    <row r="17" spans="1:6" ht="13.5" customHeight="1">
      <c r="A17" s="157" t="s">
        <v>593</v>
      </c>
      <c r="B17" s="586">
        <v>35684.773630000003</v>
      </c>
      <c r="C17" s="586">
        <v>11772.68174</v>
      </c>
      <c r="D17" s="360">
        <v>-67.009229588883343</v>
      </c>
      <c r="E17" s="588">
        <v>10.93030557754304</v>
      </c>
      <c r="F17" s="360">
        <v>4.6406153350108443</v>
      </c>
    </row>
    <row r="18" spans="1:6" ht="12.75">
      <c r="A18" s="157" t="s">
        <v>591</v>
      </c>
      <c r="B18" s="586">
        <v>14127.975829999999</v>
      </c>
      <c r="C18" s="586">
        <v>8848.5713100000012</v>
      </c>
      <c r="D18" s="360">
        <v>-37.368442468520271</v>
      </c>
      <c r="E18" s="588">
        <v>4.3274225196210736</v>
      </c>
      <c r="F18" s="360">
        <v>3.4879746705972705</v>
      </c>
    </row>
    <row r="19" spans="1:6" ht="12" customHeight="1">
      <c r="A19" s="208" t="s">
        <v>36</v>
      </c>
      <c r="B19" s="586">
        <v>4750.3312900000001</v>
      </c>
      <c r="C19" s="586">
        <v>7914.4397099999996</v>
      </c>
      <c r="D19" s="360">
        <v>66.608163238231725</v>
      </c>
      <c r="E19" s="588">
        <v>1.455034383365492</v>
      </c>
      <c r="F19" s="360">
        <v>3.119753943696161</v>
      </c>
    </row>
    <row r="20" spans="1:6" ht="12.75">
      <c r="A20" s="328" t="s">
        <v>592</v>
      </c>
      <c r="B20" s="611">
        <v>2951.8597100000002</v>
      </c>
      <c r="C20" s="611">
        <v>3059.5639500000002</v>
      </c>
      <c r="D20" s="508">
        <v>3.6486910145197893</v>
      </c>
      <c r="E20" s="508">
        <v>0.90415954398020315</v>
      </c>
      <c r="F20" s="508">
        <v>1.2060344192075607</v>
      </c>
    </row>
    <row r="21" spans="1:6" ht="14.25">
      <c r="A21" s="78" t="s">
        <v>10</v>
      </c>
      <c r="B21" s="428">
        <v>326475.53517000005</v>
      </c>
      <c r="C21" s="428">
        <v>253687.94631999999</v>
      </c>
      <c r="D21" s="429">
        <v>-22.294959655123503</v>
      </c>
      <c r="E21" s="539">
        <v>99.999999999999986</v>
      </c>
      <c r="F21" s="539">
        <v>100</v>
      </c>
    </row>
    <row r="22" spans="1:6" ht="12.75">
      <c r="A22" s="124" t="s">
        <v>440</v>
      </c>
      <c r="C22" s="91"/>
      <c r="D22" s="233"/>
      <c r="E22" s="233"/>
      <c r="F22" s="233"/>
    </row>
    <row r="23" spans="1:6" ht="15">
      <c r="A23" s="127">
        <v>2024</v>
      </c>
      <c r="B23" s="258"/>
      <c r="C23" s="259"/>
      <c r="D23" s="260"/>
      <c r="E23" s="260"/>
      <c r="F23" s="260"/>
    </row>
    <row r="24" spans="1:6">
      <c r="B24" s="261"/>
      <c r="C24" s="261"/>
      <c r="D24" s="262"/>
      <c r="E24" s="215"/>
      <c r="F24" s="215"/>
    </row>
    <row r="25" spans="1:6">
      <c r="B25" s="261"/>
      <c r="C25" s="261"/>
      <c r="D25" s="262"/>
      <c r="E25" s="215"/>
      <c r="F25" s="215"/>
    </row>
    <row r="26" spans="1:6">
      <c r="B26" s="261"/>
      <c r="C26" s="261"/>
      <c r="D26" s="262"/>
      <c r="E26" s="215"/>
      <c r="F26" s="215"/>
    </row>
    <row r="27" spans="1:6">
      <c r="B27" s="261"/>
      <c r="C27" s="261"/>
      <c r="D27" s="262"/>
      <c r="E27" s="215"/>
      <c r="F27" s="215"/>
    </row>
    <row r="28" spans="1:6">
      <c r="A28" s="299"/>
      <c r="B28" s="261"/>
      <c r="C28" s="261"/>
      <c r="D28" s="262"/>
      <c r="E28" s="215"/>
      <c r="F28" s="215"/>
    </row>
    <row r="29" spans="1:6">
      <c r="B29" s="261"/>
      <c r="C29" s="261"/>
      <c r="D29" s="262"/>
      <c r="E29" s="215"/>
      <c r="F29" s="215"/>
    </row>
    <row r="30" spans="1:6">
      <c r="B30" s="261"/>
      <c r="C30" s="261"/>
      <c r="D30" s="262"/>
      <c r="E30" s="215"/>
      <c r="F30" s="215"/>
    </row>
    <row r="31" spans="1:6">
      <c r="B31" s="261"/>
      <c r="C31" s="261"/>
      <c r="D31" s="262"/>
      <c r="E31" s="215"/>
      <c r="F31" s="215"/>
    </row>
    <row r="32" spans="1:6">
      <c r="A32" s="263"/>
      <c r="B32" s="264"/>
      <c r="C32" s="264"/>
      <c r="D32" s="265"/>
      <c r="E32" s="266"/>
      <c r="F32" s="266"/>
    </row>
    <row r="37" spans="1:1">
      <c r="A37" s="263"/>
    </row>
    <row r="41" spans="1:1" ht="14.25">
      <c r="A41" s="127">
        <v>2025</v>
      </c>
    </row>
  </sheetData>
  <sortState xmlns:xlrd2="http://schemas.microsoft.com/office/spreadsheetml/2017/richdata2" ref="A13:F20">
    <sortCondition descending="1" ref="C13:C20"/>
  </sortState>
  <mergeCells count="9">
    <mergeCell ref="E10:F10"/>
    <mergeCell ref="A12:F12"/>
    <mergeCell ref="A2:F2"/>
    <mergeCell ref="A3:F3"/>
    <mergeCell ref="E7:F7"/>
    <mergeCell ref="B8:C8"/>
    <mergeCell ref="E8:F8"/>
    <mergeCell ref="B9:C9"/>
    <mergeCell ref="E9:F9"/>
  </mergeCells>
  <pageMargins left="0.7" right="0.7" top="0.75" bottom="0.75" header="0.3" footer="0.3"/>
  <pageSetup scale="81" orientation="portrait" horizontalDpi="1200" verticalDpi="1200"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O40"/>
  <sheetViews>
    <sheetView zoomScaleNormal="100" workbookViewId="0">
      <selection activeCell="D12" sqref="D12"/>
    </sheetView>
  </sheetViews>
  <sheetFormatPr defaultRowHeight="12.75"/>
  <cols>
    <col min="1" max="1" width="39.140625" style="143" customWidth="1"/>
    <col min="2" max="2" width="15" style="143" customWidth="1"/>
    <col min="3" max="3" width="12.140625" style="143" customWidth="1"/>
    <col min="4" max="4" width="13.5703125" style="143" customWidth="1"/>
    <col min="5" max="5" width="11.85546875" style="143" bestFit="1" customWidth="1"/>
    <col min="6" max="6" width="10.5703125" style="143" customWidth="1"/>
    <col min="7" max="9" width="9.140625" style="143"/>
    <col min="10" max="10" width="9.28515625" style="143" bestFit="1" customWidth="1"/>
    <col min="11" max="11" width="10.28515625" style="143" bestFit="1" customWidth="1"/>
    <col min="12" max="16384" width="9.140625" style="143"/>
  </cols>
  <sheetData>
    <row r="2" spans="1:6" ht="15.75" customHeight="1">
      <c r="A2" s="643" t="s">
        <v>438</v>
      </c>
      <c r="B2" s="643"/>
      <c r="C2" s="643"/>
      <c r="D2" s="643"/>
      <c r="E2" s="643"/>
      <c r="F2" s="643"/>
    </row>
    <row r="3" spans="1:6" ht="15.75">
      <c r="A3" s="640" t="s">
        <v>437</v>
      </c>
      <c r="B3" s="640"/>
      <c r="C3" s="640"/>
      <c r="D3" s="640"/>
      <c r="E3" s="640"/>
      <c r="F3" s="640"/>
    </row>
    <row r="6" spans="1:6">
      <c r="A6" s="103"/>
      <c r="B6" s="102"/>
      <c r="C6" s="151"/>
      <c r="D6" s="103" t="s">
        <v>54</v>
      </c>
      <c r="E6" s="645" t="s">
        <v>13</v>
      </c>
      <c r="F6" s="646"/>
    </row>
    <row r="7" spans="1:6" ht="14.25">
      <c r="A7" s="115" t="s">
        <v>57</v>
      </c>
      <c r="B7" s="651" t="s">
        <v>119</v>
      </c>
      <c r="C7" s="652"/>
      <c r="D7" s="103" t="s">
        <v>15</v>
      </c>
      <c r="E7" s="645" t="s">
        <v>15</v>
      </c>
      <c r="F7" s="646"/>
    </row>
    <row r="8" spans="1:6" ht="15">
      <c r="A8" s="194" t="s">
        <v>37</v>
      </c>
      <c r="B8" s="653" t="s">
        <v>356</v>
      </c>
      <c r="C8" s="654"/>
      <c r="D8" s="105" t="s">
        <v>55</v>
      </c>
      <c r="E8" s="641" t="s">
        <v>19</v>
      </c>
      <c r="F8" s="642"/>
    </row>
    <row r="9" spans="1:6">
      <c r="A9" s="105"/>
      <c r="B9" s="489"/>
      <c r="C9" s="151"/>
      <c r="D9" s="105" t="s">
        <v>20</v>
      </c>
      <c r="E9" s="641" t="s">
        <v>20</v>
      </c>
      <c r="F9" s="642"/>
    </row>
    <row r="10" spans="1:6" ht="18.75" customHeight="1" thickBot="1">
      <c r="A10" s="491" t="s">
        <v>568</v>
      </c>
      <c r="B10" s="83">
        <v>2024</v>
      </c>
      <c r="C10" s="83">
        <v>2025</v>
      </c>
      <c r="D10" s="83" t="s">
        <v>564</v>
      </c>
      <c r="E10" s="83">
        <v>2024</v>
      </c>
      <c r="F10" s="83">
        <v>2025</v>
      </c>
    </row>
    <row r="11" spans="1:6" ht="15.75" thickBot="1">
      <c r="A11" s="637" t="s">
        <v>495</v>
      </c>
      <c r="B11" s="637"/>
      <c r="C11" s="637"/>
      <c r="D11" s="637"/>
      <c r="E11" s="637"/>
      <c r="F11" s="637"/>
    </row>
    <row r="12" spans="1:6">
      <c r="A12" s="584" t="s">
        <v>590</v>
      </c>
      <c r="B12" s="583">
        <v>0</v>
      </c>
      <c r="C12" s="569">
        <v>2372.1587799999998</v>
      </c>
      <c r="D12" s="614" t="s">
        <v>550</v>
      </c>
      <c r="E12" s="583">
        <v>0</v>
      </c>
      <c r="F12" s="583">
        <v>99.622032765072476</v>
      </c>
    </row>
    <row r="13" spans="1:6">
      <c r="A13" s="584" t="s">
        <v>42</v>
      </c>
      <c r="B13" s="345">
        <v>0</v>
      </c>
      <c r="C13" s="162">
        <v>9</v>
      </c>
      <c r="D13" s="360" t="s">
        <v>550</v>
      </c>
      <c r="E13" s="345">
        <v>0</v>
      </c>
      <c r="F13" s="345">
        <v>0.37796723492752554</v>
      </c>
    </row>
    <row r="14" spans="1:6" ht="13.5" customHeight="1">
      <c r="A14" s="584" t="s">
        <v>36</v>
      </c>
      <c r="B14" s="583">
        <v>150</v>
      </c>
      <c r="C14" s="583">
        <v>0</v>
      </c>
      <c r="D14" s="614">
        <v>-100</v>
      </c>
      <c r="E14" s="583">
        <v>19.057589494440265</v>
      </c>
      <c r="F14" s="583">
        <v>0</v>
      </c>
    </row>
    <row r="15" spans="1:6" ht="13.5" customHeight="1">
      <c r="A15" s="622" t="s">
        <v>44</v>
      </c>
      <c r="B15" s="623">
        <v>572</v>
      </c>
      <c r="C15" s="149">
        <v>0</v>
      </c>
      <c r="D15" s="587">
        <v>-100</v>
      </c>
      <c r="E15" s="623">
        <v>72.672941272132221</v>
      </c>
      <c r="F15" s="623">
        <v>0</v>
      </c>
    </row>
    <row r="16" spans="1:6" ht="15.75" customHeight="1">
      <c r="A16" s="584" t="s">
        <v>593</v>
      </c>
      <c r="B16" s="345">
        <v>65.087999999999994</v>
      </c>
      <c r="C16" s="345">
        <v>0</v>
      </c>
      <c r="D16" s="360">
        <v>-100</v>
      </c>
      <c r="E16" s="345">
        <v>8.2694692334275199</v>
      </c>
      <c r="F16" s="345">
        <v>0</v>
      </c>
    </row>
    <row r="17" spans="1:15" ht="14.25">
      <c r="A17" s="606" t="s">
        <v>10</v>
      </c>
      <c r="B17" s="547">
        <v>787.08799999999997</v>
      </c>
      <c r="C17" s="547">
        <v>2381.1587799999998</v>
      </c>
      <c r="D17" s="547">
        <v>202.52764366881465</v>
      </c>
      <c r="E17" s="547">
        <v>100</v>
      </c>
      <c r="F17" s="547">
        <v>100</v>
      </c>
    </row>
    <row r="18" spans="1:15" ht="11.25" customHeight="1">
      <c r="A18" s="93"/>
      <c r="B18" s="197"/>
      <c r="C18" s="197"/>
      <c r="D18" s="139"/>
      <c r="E18" s="140"/>
      <c r="F18" s="140"/>
    </row>
    <row r="19" spans="1:15">
      <c r="A19" s="124" t="s">
        <v>441</v>
      </c>
    </row>
    <row r="20" spans="1:15" ht="14.25">
      <c r="A20" s="127">
        <v>2024</v>
      </c>
    </row>
    <row r="21" spans="1:15">
      <c r="A21" s="124"/>
      <c r="K21" s="218"/>
      <c r="L21" s="218"/>
      <c r="M21" s="621"/>
      <c r="N21" s="621"/>
      <c r="O21" s="621"/>
    </row>
    <row r="22" spans="1:15">
      <c r="A22" s="124"/>
      <c r="K22" s="218"/>
      <c r="L22" s="218"/>
      <c r="M22" s="621"/>
      <c r="N22" s="621"/>
      <c r="O22" s="621"/>
    </row>
    <row r="23" spans="1:15">
      <c r="A23" s="124"/>
      <c r="K23" s="218"/>
      <c r="L23" s="218"/>
      <c r="M23" s="621"/>
      <c r="N23" s="621"/>
      <c r="O23" s="621"/>
    </row>
    <row r="24" spans="1:15">
      <c r="A24" s="124"/>
      <c r="K24" s="218"/>
      <c r="L24" s="218"/>
      <c r="M24" s="621"/>
      <c r="N24" s="621"/>
      <c r="O24" s="621"/>
    </row>
    <row r="25" spans="1:15">
      <c r="A25" s="124"/>
      <c r="K25" s="218"/>
      <c r="L25" s="218"/>
      <c r="M25" s="621"/>
      <c r="N25" s="621"/>
      <c r="O25" s="621"/>
    </row>
    <row r="26" spans="1:15">
      <c r="A26" s="124"/>
      <c r="K26" s="577"/>
      <c r="L26" s="577"/>
      <c r="N26" s="227"/>
      <c r="O26" s="227"/>
    </row>
    <row r="27" spans="1:15">
      <c r="A27" s="124"/>
    </row>
    <row r="28" spans="1:15">
      <c r="A28" s="124"/>
    </row>
    <row r="29" spans="1:15">
      <c r="A29" s="124"/>
    </row>
    <row r="30" spans="1:15">
      <c r="A30" s="124"/>
    </row>
    <row r="31" spans="1:15">
      <c r="A31" s="124"/>
    </row>
    <row r="32" spans="1:15">
      <c r="A32" s="124"/>
    </row>
    <row r="33" spans="1:1">
      <c r="A33" s="124"/>
    </row>
    <row r="34" spans="1:1">
      <c r="A34" s="124"/>
    </row>
    <row r="35" spans="1:1">
      <c r="A35" s="124"/>
    </row>
    <row r="36" spans="1:1">
      <c r="A36" s="124"/>
    </row>
    <row r="37" spans="1:1">
      <c r="A37" s="124"/>
    </row>
    <row r="38" spans="1:1">
      <c r="A38" s="124"/>
    </row>
    <row r="39" spans="1:1">
      <c r="A39" s="124"/>
    </row>
    <row r="40" spans="1:1" ht="27" customHeight="1">
      <c r="A40" s="127">
        <v>2025</v>
      </c>
    </row>
  </sheetData>
  <sortState xmlns:xlrd2="http://schemas.microsoft.com/office/spreadsheetml/2017/richdata2" ref="A12:F16">
    <sortCondition descending="1" ref="C12:C16"/>
  </sortState>
  <mergeCells count="9">
    <mergeCell ref="E9:F9"/>
    <mergeCell ref="A11:F11"/>
    <mergeCell ref="A2:F2"/>
    <mergeCell ref="A3:F3"/>
    <mergeCell ref="E6:F6"/>
    <mergeCell ref="B7:C7"/>
    <mergeCell ref="E7:F7"/>
    <mergeCell ref="B8:C8"/>
    <mergeCell ref="E8:F8"/>
  </mergeCells>
  <pageMargins left="0.7" right="0.7" top="0.75" bottom="0.75" header="0.3" footer="0.3"/>
  <pageSetup scale="81" orientation="portrait" horizontalDpi="1200" verticalDpi="1200"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2:AU46"/>
  <sheetViews>
    <sheetView topLeftCell="A8" zoomScaleNormal="100" workbookViewId="0">
      <selection activeCell="J33" sqref="J33"/>
    </sheetView>
  </sheetViews>
  <sheetFormatPr defaultRowHeight="12"/>
  <cols>
    <col min="1" max="1" width="35.140625" style="72" customWidth="1"/>
    <col min="2" max="4" width="21" style="72" customWidth="1"/>
    <col min="5" max="6" width="9.140625" style="72"/>
    <col min="7" max="7" width="9.140625" style="88"/>
    <col min="8" max="8" width="9.28515625" style="88" bestFit="1" customWidth="1"/>
    <col min="9" max="9" width="12.85546875" style="88" bestFit="1" customWidth="1"/>
    <col min="10" max="10" width="9.85546875" style="88" bestFit="1" customWidth="1"/>
    <col min="11" max="47" width="9.140625" style="88"/>
    <col min="48" max="16384" width="9.140625" style="72"/>
  </cols>
  <sheetData>
    <row r="2" spans="1:47" s="71" customFormat="1" ht="15.75">
      <c r="A2" s="687" t="s">
        <v>471</v>
      </c>
      <c r="B2" s="687"/>
      <c r="C2" s="687"/>
      <c r="D2" s="687"/>
      <c r="E2" s="70"/>
      <c r="F2" s="70"/>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317"/>
      <c r="AR2" s="317"/>
      <c r="AS2" s="317"/>
      <c r="AT2" s="317"/>
      <c r="AU2" s="317"/>
    </row>
    <row r="3" spans="1:47" s="71" customFormat="1" ht="15.75" customHeight="1">
      <c r="A3" s="640" t="s">
        <v>472</v>
      </c>
      <c r="B3" s="640"/>
      <c r="C3" s="640"/>
      <c r="D3" s="640"/>
      <c r="E3" s="70"/>
      <c r="F3" s="70"/>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317"/>
      <c r="AQ3" s="317"/>
      <c r="AR3" s="317"/>
      <c r="AS3" s="317"/>
      <c r="AT3" s="317"/>
      <c r="AU3" s="317"/>
    </row>
    <row r="4" spans="1:47" s="71" customFormat="1" ht="15.75" customHeight="1">
      <c r="A4" s="352"/>
      <c r="B4" s="352"/>
      <c r="C4" s="352"/>
      <c r="D4" s="352"/>
      <c r="E4" s="70"/>
      <c r="F4" s="70"/>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317"/>
      <c r="AR4" s="317"/>
      <c r="AS4" s="317"/>
      <c r="AT4" s="317"/>
      <c r="AU4" s="317"/>
    </row>
    <row r="5" spans="1:47" s="71" customFormat="1" ht="15.75" customHeight="1">
      <c r="A5" s="352"/>
      <c r="B5" s="352"/>
      <c r="C5" s="352"/>
      <c r="D5" s="352"/>
      <c r="E5" s="70"/>
      <c r="F5" s="70"/>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7"/>
      <c r="AR5" s="317"/>
      <c r="AS5" s="317"/>
      <c r="AT5" s="317"/>
      <c r="AU5" s="317"/>
    </row>
    <row r="6" spans="1:47" s="71" customFormat="1" ht="15.75" customHeight="1">
      <c r="A6" s="352"/>
      <c r="B6" s="352"/>
      <c r="C6" s="352"/>
      <c r="D6" s="352"/>
      <c r="E6" s="70"/>
      <c r="F6" s="70"/>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317"/>
      <c r="AQ6" s="317"/>
      <c r="AR6" s="317"/>
      <c r="AS6" s="317"/>
      <c r="AT6" s="317"/>
      <c r="AU6" s="317"/>
    </row>
    <row r="7" spans="1:47" s="71" customFormat="1" ht="12.75">
      <c r="A7" s="103"/>
      <c r="B7" s="102"/>
      <c r="C7" s="151"/>
      <c r="D7" s="103" t="s">
        <v>54</v>
      </c>
      <c r="E7" s="645" t="s">
        <v>13</v>
      </c>
      <c r="F7" s="646"/>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17"/>
      <c r="AN7" s="317"/>
      <c r="AO7" s="317"/>
      <c r="AP7" s="317"/>
      <c r="AQ7" s="317"/>
      <c r="AR7" s="317"/>
      <c r="AS7" s="317"/>
      <c r="AT7" s="317"/>
      <c r="AU7" s="317"/>
    </row>
    <row r="8" spans="1:47" s="71" customFormat="1" ht="14.25">
      <c r="A8" s="115" t="s">
        <v>57</v>
      </c>
      <c r="B8" s="645" t="s">
        <v>119</v>
      </c>
      <c r="C8" s="646"/>
      <c r="D8" s="103" t="s">
        <v>15</v>
      </c>
      <c r="E8" s="645" t="s">
        <v>15</v>
      </c>
      <c r="F8" s="646"/>
      <c r="G8" s="317"/>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7"/>
      <c r="AG8" s="317"/>
      <c r="AH8" s="317"/>
      <c r="AI8" s="317"/>
      <c r="AJ8" s="317"/>
      <c r="AK8" s="317"/>
      <c r="AL8" s="317"/>
      <c r="AM8" s="317"/>
      <c r="AN8" s="317"/>
      <c r="AO8" s="317"/>
      <c r="AP8" s="317"/>
      <c r="AQ8" s="317"/>
      <c r="AR8" s="317"/>
      <c r="AS8" s="317"/>
      <c r="AT8" s="317"/>
      <c r="AU8" s="317"/>
    </row>
    <row r="9" spans="1:47" s="71" customFormat="1" ht="15">
      <c r="A9" s="194" t="s">
        <v>37</v>
      </c>
      <c r="B9" s="641" t="s">
        <v>356</v>
      </c>
      <c r="C9" s="642"/>
      <c r="D9" s="105" t="s">
        <v>55</v>
      </c>
      <c r="E9" s="641" t="s">
        <v>19</v>
      </c>
      <c r="F9" s="642"/>
      <c r="G9" s="317"/>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7"/>
      <c r="AN9" s="317"/>
      <c r="AO9" s="317"/>
      <c r="AP9" s="317"/>
      <c r="AQ9" s="317"/>
      <c r="AR9" s="317"/>
      <c r="AS9" s="317"/>
      <c r="AT9" s="317"/>
      <c r="AU9" s="317"/>
    </row>
    <row r="10" spans="1:47" s="71" customFormat="1" ht="12.75">
      <c r="A10" s="105"/>
      <c r="B10" s="102"/>
      <c r="C10" s="151"/>
      <c r="D10" s="105" t="s">
        <v>20</v>
      </c>
      <c r="E10" s="641" t="s">
        <v>20</v>
      </c>
      <c r="F10" s="642"/>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7"/>
      <c r="AP10" s="317"/>
      <c r="AQ10" s="317"/>
      <c r="AR10" s="317"/>
      <c r="AS10" s="317"/>
      <c r="AT10" s="317"/>
      <c r="AU10" s="317"/>
    </row>
    <row r="11" spans="1:47" s="71" customFormat="1" ht="15.75" customHeight="1" thickBot="1">
      <c r="A11" s="491" t="s">
        <v>568</v>
      </c>
      <c r="B11" s="83">
        <v>2024</v>
      </c>
      <c r="C11" s="83">
        <v>2025</v>
      </c>
      <c r="D11" s="83" t="s">
        <v>564</v>
      </c>
      <c r="E11" s="83">
        <v>2024</v>
      </c>
      <c r="F11" s="83">
        <v>2025</v>
      </c>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7"/>
      <c r="AO11" s="317"/>
      <c r="AP11" s="317"/>
      <c r="AQ11" s="317"/>
      <c r="AR11" s="317"/>
      <c r="AS11" s="317"/>
      <c r="AT11" s="317"/>
      <c r="AU11" s="317"/>
    </row>
    <row r="12" spans="1:47" s="71" customFormat="1" ht="15.75" thickBot="1">
      <c r="A12" s="637" t="s">
        <v>485</v>
      </c>
      <c r="B12" s="637"/>
      <c r="C12" s="637"/>
      <c r="D12" s="637"/>
      <c r="E12" s="637"/>
      <c r="F12" s="637"/>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7"/>
      <c r="AM12" s="317"/>
      <c r="AN12" s="317"/>
      <c r="AO12" s="317"/>
      <c r="AP12" s="317"/>
      <c r="AQ12" s="317"/>
      <c r="AR12" s="317"/>
      <c r="AS12" s="317"/>
      <c r="AT12" s="317"/>
      <c r="AU12" s="317"/>
    </row>
    <row r="13" spans="1:47" s="71" customFormat="1" ht="12.75">
      <c r="A13" s="208" t="s">
        <v>42</v>
      </c>
      <c r="B13" s="162">
        <v>72766.646999999997</v>
      </c>
      <c r="C13" s="162">
        <v>54704.036999999997</v>
      </c>
      <c r="D13" s="360">
        <v>-24.822649860450497</v>
      </c>
      <c r="E13" s="345">
        <v>61.478049526569613</v>
      </c>
      <c r="F13" s="345">
        <v>48.429010065233612</v>
      </c>
      <c r="G13" s="317"/>
      <c r="H13" s="571"/>
      <c r="I13" s="571"/>
      <c r="J13" s="571"/>
      <c r="K13" s="571"/>
      <c r="L13" s="571"/>
      <c r="M13" s="571"/>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7"/>
      <c r="AK13" s="317"/>
      <c r="AL13" s="317"/>
      <c r="AM13" s="317"/>
      <c r="AN13" s="317"/>
      <c r="AO13" s="317"/>
      <c r="AP13" s="317"/>
      <c r="AQ13" s="317"/>
      <c r="AR13" s="317"/>
      <c r="AS13" s="317"/>
      <c r="AT13" s="317"/>
      <c r="AU13" s="317"/>
    </row>
    <row r="14" spans="1:47" s="71" customFormat="1" ht="13.5" customHeight="1">
      <c r="A14" s="208" t="s">
        <v>590</v>
      </c>
      <c r="B14" s="162">
        <v>20514.108640000002</v>
      </c>
      <c r="C14" s="162">
        <v>28149.419207600004</v>
      </c>
      <c r="D14" s="360">
        <v>37.219801754935048</v>
      </c>
      <c r="E14" s="345">
        <v>17.331668270538149</v>
      </c>
      <c r="F14" s="345">
        <v>24.920436971321532</v>
      </c>
      <c r="G14" s="317"/>
      <c r="H14" s="571"/>
      <c r="I14" s="571"/>
      <c r="J14" s="571"/>
      <c r="K14" s="571"/>
      <c r="L14" s="571"/>
      <c r="M14" s="571"/>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317"/>
      <c r="AM14" s="317"/>
      <c r="AN14" s="317"/>
      <c r="AO14" s="317"/>
      <c r="AP14" s="317"/>
      <c r="AQ14" s="317"/>
      <c r="AR14" s="317"/>
      <c r="AS14" s="317"/>
      <c r="AT14" s="317"/>
      <c r="AU14" s="317"/>
    </row>
    <row r="15" spans="1:47" s="71" customFormat="1" ht="13.5" customHeight="1">
      <c r="A15" s="208" t="s">
        <v>44</v>
      </c>
      <c r="B15" s="162">
        <v>14854.282999999999</v>
      </c>
      <c r="C15" s="162">
        <v>14977.984629999999</v>
      </c>
      <c r="D15" s="360">
        <v>0.83276742472186971</v>
      </c>
      <c r="E15" s="345">
        <v>12.549875301464434</v>
      </c>
      <c r="F15" s="345">
        <v>13.259880041452595</v>
      </c>
      <c r="G15" s="317"/>
      <c r="H15" s="571"/>
      <c r="I15" s="571"/>
      <c r="J15" s="571"/>
      <c r="K15" s="571"/>
      <c r="L15" s="571"/>
      <c r="M15" s="571"/>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7"/>
      <c r="AK15" s="317"/>
      <c r="AL15" s="317"/>
      <c r="AM15" s="317"/>
      <c r="AN15" s="317"/>
      <c r="AO15" s="317"/>
      <c r="AP15" s="317"/>
      <c r="AQ15" s="317"/>
      <c r="AR15" s="317"/>
      <c r="AS15" s="317"/>
      <c r="AT15" s="317"/>
      <c r="AU15" s="317"/>
    </row>
    <row r="16" spans="1:47" s="71" customFormat="1" ht="13.5" customHeight="1">
      <c r="A16" s="157" t="s">
        <v>40</v>
      </c>
      <c r="B16" s="162">
        <v>7175.1259500000006</v>
      </c>
      <c r="C16" s="162">
        <v>8965.7900200000004</v>
      </c>
      <c r="D16" s="360">
        <v>24.956552435152712</v>
      </c>
      <c r="E16" s="345">
        <v>6.06201833806462</v>
      </c>
      <c r="F16" s="345">
        <v>7.9373362357398074</v>
      </c>
      <c r="G16" s="317"/>
      <c r="H16" s="571"/>
      <c r="I16" s="571"/>
      <c r="J16" s="571"/>
      <c r="K16" s="571"/>
      <c r="L16" s="571"/>
      <c r="M16" s="571"/>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7"/>
      <c r="AL16" s="317"/>
      <c r="AM16" s="317"/>
      <c r="AN16" s="317"/>
      <c r="AO16" s="317"/>
      <c r="AP16" s="317"/>
      <c r="AQ16" s="317"/>
      <c r="AR16" s="317"/>
      <c r="AS16" s="317"/>
      <c r="AT16" s="317"/>
      <c r="AU16" s="317"/>
    </row>
    <row r="17" spans="1:47" s="71" customFormat="1" ht="12.75">
      <c r="A17" s="157" t="s">
        <v>36</v>
      </c>
      <c r="B17" s="162">
        <v>2278.892914</v>
      </c>
      <c r="C17" s="162">
        <v>5495.7097212000008</v>
      </c>
      <c r="D17" s="360">
        <v>141.1569972172901</v>
      </c>
      <c r="E17" s="345">
        <v>1.925358625259187</v>
      </c>
      <c r="F17" s="345">
        <v>4.8653042078703814</v>
      </c>
      <c r="G17" s="317"/>
      <c r="H17" s="571"/>
      <c r="I17" s="571"/>
      <c r="J17" s="571"/>
      <c r="K17" s="571"/>
      <c r="L17" s="571"/>
      <c r="M17" s="571"/>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row>
    <row r="18" spans="1:47" ht="12.75">
      <c r="A18" s="208" t="s">
        <v>591</v>
      </c>
      <c r="B18" s="162">
        <v>529.47940000000006</v>
      </c>
      <c r="C18" s="162">
        <v>482.70088999999996</v>
      </c>
      <c r="D18" s="360">
        <v>-8.8348120814521032</v>
      </c>
      <c r="E18" s="345">
        <v>0.44733902300731776</v>
      </c>
      <c r="F18" s="345">
        <v>0.42733091636924747</v>
      </c>
      <c r="H18" s="572"/>
      <c r="I18" s="571"/>
      <c r="J18" s="572"/>
      <c r="K18" s="572"/>
      <c r="L18" s="572"/>
      <c r="M18" s="572"/>
    </row>
    <row r="19" spans="1:47" ht="13.5" customHeight="1">
      <c r="A19" s="208" t="s">
        <v>592</v>
      </c>
      <c r="B19" s="162">
        <v>207.19987429999998</v>
      </c>
      <c r="C19" s="162">
        <v>181.52392920000003</v>
      </c>
      <c r="D19" s="360">
        <v>-12.391872913409363</v>
      </c>
      <c r="E19" s="345">
        <v>0.17505608213766394</v>
      </c>
      <c r="F19" s="345">
        <v>0.16070156201282831</v>
      </c>
      <c r="H19" s="572"/>
      <c r="I19" s="571"/>
      <c r="J19" s="572"/>
      <c r="K19" s="572"/>
      <c r="L19" s="572"/>
      <c r="M19" s="572"/>
    </row>
    <row r="20" spans="1:47" ht="13.5" customHeight="1">
      <c r="A20" s="497" t="s">
        <v>593</v>
      </c>
      <c r="B20" s="329">
        <v>36.26</v>
      </c>
      <c r="C20" s="329">
        <v>0</v>
      </c>
      <c r="D20" s="360">
        <v>-100</v>
      </c>
      <c r="E20" s="475">
        <v>3.0634832959026054E-2</v>
      </c>
      <c r="F20" s="475">
        <v>0</v>
      </c>
      <c r="H20" s="572"/>
      <c r="I20" s="571"/>
      <c r="J20" s="572"/>
      <c r="K20" s="572"/>
      <c r="L20" s="572"/>
      <c r="M20" s="572"/>
    </row>
    <row r="21" spans="1:47" ht="14.25" customHeight="1">
      <c r="A21" s="431" t="s">
        <v>10</v>
      </c>
      <c r="B21" s="428">
        <v>118361.99677829999</v>
      </c>
      <c r="C21" s="428">
        <v>112957.165398</v>
      </c>
      <c r="D21" s="429">
        <v>-4.5663570465304009</v>
      </c>
      <c r="E21" s="429">
        <v>100.00000000000001</v>
      </c>
      <c r="F21" s="429">
        <v>100</v>
      </c>
      <c r="I21" s="87"/>
      <c r="J21" s="87"/>
    </row>
    <row r="22" spans="1:47">
      <c r="B22" s="261"/>
      <c r="C22" s="261"/>
      <c r="D22" s="262"/>
    </row>
    <row r="23" spans="1:47">
      <c r="B23" s="261"/>
      <c r="C23" s="261"/>
      <c r="D23" s="262"/>
    </row>
    <row r="24" spans="1:47">
      <c r="A24" s="263" t="s">
        <v>540</v>
      </c>
    </row>
    <row r="25" spans="1:47" ht="14.25">
      <c r="A25" s="127">
        <v>2024</v>
      </c>
    </row>
    <row r="26" spans="1:47">
      <c r="A26" s="263"/>
    </row>
    <row r="27" spans="1:47">
      <c r="A27" s="263"/>
    </row>
    <row r="28" spans="1:47">
      <c r="A28" s="263"/>
    </row>
    <row r="29" spans="1:47">
      <c r="A29" s="263"/>
    </row>
    <row r="30" spans="1:47">
      <c r="A30" s="263"/>
    </row>
    <row r="31" spans="1:47">
      <c r="A31" s="263"/>
    </row>
    <row r="32" spans="1:47">
      <c r="A32" s="263"/>
    </row>
    <row r="33" spans="1:1">
      <c r="A33" s="263"/>
    </row>
    <row r="34" spans="1:1">
      <c r="A34" s="263"/>
    </row>
    <row r="35" spans="1:1">
      <c r="A35" s="263"/>
    </row>
    <row r="36" spans="1:1">
      <c r="A36" s="263"/>
    </row>
    <row r="37" spans="1:1">
      <c r="A37" s="263"/>
    </row>
    <row r="38" spans="1:1">
      <c r="A38" s="263"/>
    </row>
    <row r="39" spans="1:1">
      <c r="A39" s="263"/>
    </row>
    <row r="40" spans="1:1">
      <c r="A40" s="263"/>
    </row>
    <row r="41" spans="1:1">
      <c r="A41" s="263"/>
    </row>
    <row r="42" spans="1:1">
      <c r="A42" s="263"/>
    </row>
    <row r="43" spans="1:1" ht="14.25">
      <c r="A43" s="127">
        <v>2022</v>
      </c>
    </row>
    <row r="46" spans="1:1" ht="14.25">
      <c r="A46" s="127">
        <v>2025</v>
      </c>
    </row>
  </sheetData>
  <sortState xmlns:xlrd2="http://schemas.microsoft.com/office/spreadsheetml/2017/richdata2" ref="A13:F20">
    <sortCondition descending="1" ref="C13:C20"/>
  </sortState>
  <mergeCells count="9">
    <mergeCell ref="E10:F10"/>
    <mergeCell ref="A12:F12"/>
    <mergeCell ref="A2:D2"/>
    <mergeCell ref="A3:D3"/>
    <mergeCell ref="E7:F7"/>
    <mergeCell ref="B8:C8"/>
    <mergeCell ref="E8:F8"/>
    <mergeCell ref="B9:C9"/>
    <mergeCell ref="E9:F9"/>
  </mergeCells>
  <pageMargins left="0.7" right="0.7" top="0.75" bottom="0.75" header="0.3" footer="0.3"/>
  <pageSetup paperSize="9" scale="76"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J55"/>
  <sheetViews>
    <sheetView zoomScaleNormal="100" workbookViewId="0">
      <selection activeCell="C21" sqref="C21"/>
    </sheetView>
  </sheetViews>
  <sheetFormatPr defaultRowHeight="15"/>
  <cols>
    <col min="1" max="1" width="8.7109375" style="1" customWidth="1"/>
    <col min="2" max="2" width="75.5703125" style="1" customWidth="1"/>
    <col min="3" max="3" width="16.140625" style="371" customWidth="1"/>
    <col min="4" max="4" width="4.7109375" style="1" customWidth="1"/>
    <col min="5" max="5" width="5" style="1" customWidth="1"/>
    <col min="6" max="6" width="8.7109375" style="1" customWidth="1"/>
    <col min="7" max="7" width="62.42578125" style="1" customWidth="1"/>
    <col min="8" max="8" width="16.140625" style="371" customWidth="1"/>
    <col min="9" max="9" width="4.7109375" style="1" customWidth="1"/>
    <col min="10" max="10" width="8.7109375" style="1" customWidth="1"/>
    <col min="11" max="16384" width="9.140625" style="1"/>
  </cols>
  <sheetData>
    <row r="2" spans="1:10" ht="21" customHeight="1">
      <c r="A2" s="47" t="s">
        <v>48</v>
      </c>
      <c r="F2" s="47" t="s">
        <v>68</v>
      </c>
      <c r="J2" s="47"/>
    </row>
    <row r="3" spans="1:10" ht="25.5" customHeight="1">
      <c r="A3" s="48" t="s">
        <v>69</v>
      </c>
      <c r="C3" s="370" t="s">
        <v>69</v>
      </c>
      <c r="D3" s="1">
        <v>3</v>
      </c>
      <c r="F3" s="48" t="s">
        <v>5</v>
      </c>
      <c r="H3" s="372" t="s">
        <v>5</v>
      </c>
      <c r="I3" s="1">
        <v>3</v>
      </c>
      <c r="J3" s="48"/>
    </row>
    <row r="4" spans="1:10" ht="21.75" customHeight="1">
      <c r="A4" s="49" t="s">
        <v>70</v>
      </c>
      <c r="B4" s="48"/>
      <c r="F4" s="49" t="s">
        <v>71</v>
      </c>
      <c r="G4" s="48"/>
      <c r="J4" s="49"/>
    </row>
    <row r="5" spans="1:10" ht="16.5" customHeight="1">
      <c r="A5" s="48" t="s">
        <v>72</v>
      </c>
      <c r="B5" s="48"/>
      <c r="C5" s="370" t="s">
        <v>73</v>
      </c>
      <c r="D5" s="1">
        <v>4</v>
      </c>
      <c r="F5" s="48" t="s">
        <v>144</v>
      </c>
      <c r="G5" s="48"/>
      <c r="H5" s="370" t="s">
        <v>154</v>
      </c>
      <c r="I5" s="1">
        <v>4</v>
      </c>
      <c r="J5" s="48"/>
    </row>
    <row r="6" spans="1:10" ht="16.5" customHeight="1">
      <c r="A6" s="48" t="s">
        <v>114</v>
      </c>
      <c r="B6" s="48"/>
      <c r="C6" s="370" t="s">
        <v>73</v>
      </c>
      <c r="D6" s="1">
        <v>4</v>
      </c>
      <c r="F6" s="48" t="s">
        <v>185</v>
      </c>
      <c r="G6" s="48"/>
      <c r="H6" s="370" t="s">
        <v>154</v>
      </c>
      <c r="I6" s="1">
        <v>4</v>
      </c>
      <c r="J6" s="48"/>
    </row>
    <row r="7" spans="1:10" ht="16.5" customHeight="1">
      <c r="A7" s="48" t="s">
        <v>74</v>
      </c>
      <c r="B7" s="48"/>
      <c r="C7" s="370" t="s">
        <v>73</v>
      </c>
      <c r="D7" s="1">
        <v>4</v>
      </c>
      <c r="F7" s="48" t="s">
        <v>186</v>
      </c>
      <c r="G7" s="48"/>
      <c r="H7" s="370" t="s">
        <v>154</v>
      </c>
      <c r="I7" s="1">
        <v>4</v>
      </c>
      <c r="J7" s="48"/>
    </row>
    <row r="8" spans="1:10" ht="27.75" customHeight="1">
      <c r="A8" s="49" t="s">
        <v>76</v>
      </c>
      <c r="B8" s="48"/>
      <c r="F8" s="49" t="s">
        <v>77</v>
      </c>
      <c r="G8" s="48"/>
      <c r="J8" s="49"/>
    </row>
    <row r="9" spans="1:10" ht="16.5" customHeight="1">
      <c r="A9" s="48" t="s">
        <v>182</v>
      </c>
      <c r="B9" s="48"/>
      <c r="C9" s="370" t="s">
        <v>75</v>
      </c>
      <c r="D9" s="1">
        <v>5</v>
      </c>
      <c r="F9" s="48" t="s">
        <v>125</v>
      </c>
      <c r="G9" s="48"/>
      <c r="H9" s="370" t="s">
        <v>155</v>
      </c>
      <c r="I9" s="1">
        <v>5</v>
      </c>
      <c r="J9" s="48"/>
    </row>
    <row r="10" spans="1:10" ht="16.5" customHeight="1">
      <c r="A10" s="48" t="s">
        <v>183</v>
      </c>
      <c r="B10" s="48"/>
      <c r="C10" s="370" t="s">
        <v>78</v>
      </c>
      <c r="D10" s="1">
        <v>6</v>
      </c>
      <c r="F10" s="48" t="s">
        <v>142</v>
      </c>
      <c r="G10" s="48"/>
      <c r="H10" s="370" t="s">
        <v>156</v>
      </c>
      <c r="I10" s="1">
        <v>6</v>
      </c>
      <c r="J10" s="48"/>
    </row>
    <row r="11" spans="1:10" ht="16.5" customHeight="1">
      <c r="A11" s="48" t="s">
        <v>114</v>
      </c>
      <c r="B11" s="48"/>
      <c r="C11" s="370" t="s">
        <v>79</v>
      </c>
      <c r="D11" s="1">
        <v>7</v>
      </c>
      <c r="F11" s="48" t="s">
        <v>185</v>
      </c>
      <c r="G11" s="48"/>
      <c r="H11" s="370" t="s">
        <v>157</v>
      </c>
      <c r="I11" s="1">
        <v>7</v>
      </c>
      <c r="J11" s="48"/>
    </row>
    <row r="12" spans="1:10" ht="27.75" customHeight="1">
      <c r="A12" s="49" t="s">
        <v>81</v>
      </c>
      <c r="B12" s="48"/>
      <c r="F12" s="49" t="s">
        <v>82</v>
      </c>
      <c r="G12" s="48"/>
      <c r="J12" s="48"/>
    </row>
    <row r="13" spans="1:10" ht="16.5" customHeight="1">
      <c r="A13" s="48" t="s">
        <v>179</v>
      </c>
      <c r="B13" s="48"/>
      <c r="C13" s="370" t="s">
        <v>80</v>
      </c>
      <c r="D13" s="1">
        <v>8</v>
      </c>
      <c r="F13" s="48" t="s">
        <v>84</v>
      </c>
      <c r="G13" s="48"/>
      <c r="H13" s="370" t="s">
        <v>158</v>
      </c>
      <c r="I13" s="1">
        <v>8</v>
      </c>
      <c r="J13" s="49"/>
    </row>
    <row r="14" spans="1:10" ht="16.5" customHeight="1">
      <c r="A14" s="48" t="s">
        <v>85</v>
      </c>
      <c r="B14" s="48"/>
      <c r="C14" s="370" t="s">
        <v>83</v>
      </c>
      <c r="D14" s="1">
        <v>9</v>
      </c>
      <c r="F14" s="48" t="s">
        <v>152</v>
      </c>
      <c r="G14" s="48"/>
      <c r="H14" s="370" t="s">
        <v>159</v>
      </c>
      <c r="I14" s="1">
        <v>9</v>
      </c>
      <c r="J14" s="48"/>
    </row>
    <row r="15" spans="1:10" ht="16.5" customHeight="1">
      <c r="A15" s="48" t="s">
        <v>180</v>
      </c>
      <c r="B15" s="48"/>
      <c r="C15" s="370" t="s">
        <v>86</v>
      </c>
      <c r="D15" s="1">
        <v>10</v>
      </c>
      <c r="F15" s="48" t="s">
        <v>127</v>
      </c>
      <c r="G15" s="48"/>
      <c r="H15" s="370" t="s">
        <v>160</v>
      </c>
      <c r="I15" s="1">
        <v>10</v>
      </c>
      <c r="J15" s="48"/>
    </row>
    <row r="16" spans="1:10" ht="16.5" customHeight="1">
      <c r="A16" s="48" t="s">
        <v>181</v>
      </c>
      <c r="B16" s="48"/>
      <c r="C16" s="370" t="s">
        <v>87</v>
      </c>
      <c r="D16" s="1">
        <v>11</v>
      </c>
      <c r="F16" s="48" t="s">
        <v>128</v>
      </c>
      <c r="G16" s="48"/>
      <c r="H16" s="370" t="s">
        <v>161</v>
      </c>
      <c r="I16" s="1">
        <v>11</v>
      </c>
      <c r="J16" s="48"/>
    </row>
    <row r="17" spans="1:10" ht="16.5" customHeight="1">
      <c r="A17" s="48" t="s">
        <v>255</v>
      </c>
      <c r="B17" s="48"/>
      <c r="C17" s="370" t="s">
        <v>88</v>
      </c>
      <c r="D17" s="1">
        <v>12</v>
      </c>
      <c r="F17" s="48" t="s">
        <v>146</v>
      </c>
      <c r="G17" s="48"/>
      <c r="H17" s="370" t="s">
        <v>162</v>
      </c>
      <c r="I17" s="1">
        <v>12</v>
      </c>
      <c r="J17" s="48"/>
    </row>
    <row r="18" spans="1:10" ht="16.5" customHeight="1">
      <c r="A18" s="48"/>
      <c r="B18" s="48"/>
      <c r="C18" s="370"/>
      <c r="F18" s="48"/>
      <c r="G18" s="48"/>
      <c r="H18" s="370"/>
      <c r="J18" s="49"/>
    </row>
    <row r="19" spans="1:10" ht="16.5" customHeight="1">
      <c r="A19" s="48"/>
      <c r="B19" s="48"/>
      <c r="C19" s="370"/>
      <c r="F19" s="48"/>
      <c r="G19" s="48"/>
      <c r="H19" s="370"/>
      <c r="J19" s="49"/>
    </row>
    <row r="20" spans="1:10" ht="16.5" customHeight="1">
      <c r="A20" s="50" t="s">
        <v>256</v>
      </c>
      <c r="B20" s="48"/>
      <c r="C20" s="370"/>
      <c r="F20" s="50" t="s">
        <v>129</v>
      </c>
      <c r="G20" s="50"/>
      <c r="H20" s="370"/>
      <c r="J20" s="49"/>
    </row>
    <row r="21" spans="1:10" ht="16.5" customHeight="1">
      <c r="A21" s="48" t="s">
        <v>257</v>
      </c>
      <c r="B21" s="48"/>
      <c r="C21" s="370" t="s">
        <v>89</v>
      </c>
      <c r="D21" s="1">
        <v>13</v>
      </c>
      <c r="F21" s="48" t="s">
        <v>143</v>
      </c>
      <c r="G21" s="48"/>
      <c r="H21" s="370" t="s">
        <v>163</v>
      </c>
      <c r="I21" s="1">
        <v>13</v>
      </c>
      <c r="J21" s="49"/>
    </row>
    <row r="22" spans="1:10" ht="16.5" customHeight="1">
      <c r="A22" s="48" t="s">
        <v>511</v>
      </c>
      <c r="B22" s="48"/>
      <c r="C22" s="370" t="s">
        <v>90</v>
      </c>
      <c r="D22" s="1">
        <v>14</v>
      </c>
      <c r="F22" s="48" t="s">
        <v>513</v>
      </c>
      <c r="G22" s="48"/>
      <c r="H22" s="370" t="s">
        <v>164</v>
      </c>
      <c r="I22" s="1">
        <v>14</v>
      </c>
      <c r="J22" s="49"/>
    </row>
    <row r="23" spans="1:10" ht="16.5" customHeight="1">
      <c r="A23" s="50"/>
      <c r="B23" s="48"/>
      <c r="C23" s="370"/>
      <c r="F23" s="48"/>
      <c r="G23" s="48"/>
      <c r="H23" s="370"/>
      <c r="J23" s="49"/>
    </row>
    <row r="24" spans="1:10" ht="18" customHeight="1">
      <c r="A24" s="17" t="s">
        <v>544</v>
      </c>
      <c r="B24" s="50"/>
      <c r="F24" s="50" t="s">
        <v>130</v>
      </c>
      <c r="G24" s="50"/>
      <c r="J24" s="48"/>
    </row>
    <row r="25" spans="1:10" ht="16.5" customHeight="1">
      <c r="A25" s="48" t="s">
        <v>182</v>
      </c>
      <c r="B25" s="48"/>
      <c r="C25" s="370" t="s">
        <v>124</v>
      </c>
      <c r="D25" s="1">
        <v>15</v>
      </c>
      <c r="F25" s="48" t="s">
        <v>144</v>
      </c>
      <c r="G25" s="48"/>
      <c r="H25" s="370" t="s">
        <v>165</v>
      </c>
      <c r="I25" s="1">
        <v>15</v>
      </c>
      <c r="J25" s="48"/>
    </row>
    <row r="26" spans="1:10" ht="16.5" customHeight="1">
      <c r="A26" s="48" t="s">
        <v>183</v>
      </c>
      <c r="B26" s="48"/>
      <c r="C26" s="370" t="s">
        <v>91</v>
      </c>
      <c r="D26" s="1">
        <v>16</v>
      </c>
      <c r="F26" s="48" t="s">
        <v>126</v>
      </c>
      <c r="G26" s="48"/>
      <c r="H26" s="370" t="s">
        <v>166</v>
      </c>
      <c r="I26" s="1">
        <v>16</v>
      </c>
      <c r="J26" s="48"/>
    </row>
    <row r="27" spans="1:10" ht="16.5" customHeight="1">
      <c r="A27" s="48" t="s">
        <v>258</v>
      </c>
      <c r="B27" s="48"/>
      <c r="C27" s="370" t="s">
        <v>92</v>
      </c>
      <c r="D27" s="1">
        <v>17</v>
      </c>
      <c r="F27" s="48" t="s">
        <v>147</v>
      </c>
      <c r="G27" s="48"/>
      <c r="H27" s="370" t="s">
        <v>167</v>
      </c>
      <c r="I27" s="1">
        <v>17</v>
      </c>
      <c r="J27" s="48"/>
    </row>
    <row r="28" spans="1:10" ht="16.5" customHeight="1">
      <c r="A28" s="48" t="s">
        <v>351</v>
      </c>
      <c r="B28" s="48"/>
      <c r="C28" s="370" t="s">
        <v>93</v>
      </c>
      <c r="D28" s="1">
        <v>18</v>
      </c>
      <c r="F28" s="48" t="s">
        <v>132</v>
      </c>
      <c r="G28" s="48"/>
      <c r="H28" s="370" t="s">
        <v>168</v>
      </c>
      <c r="I28" s="1">
        <v>18</v>
      </c>
      <c r="J28" s="48"/>
    </row>
    <row r="29" spans="1:10" ht="16.5" customHeight="1">
      <c r="A29" s="48" t="s">
        <v>191</v>
      </c>
      <c r="B29" s="48"/>
      <c r="C29" s="370" t="s">
        <v>94</v>
      </c>
      <c r="D29" s="1">
        <v>19</v>
      </c>
      <c r="F29" s="48" t="s">
        <v>131</v>
      </c>
      <c r="G29" s="48"/>
      <c r="H29" s="370" t="s">
        <v>169</v>
      </c>
      <c r="I29" s="1">
        <v>19</v>
      </c>
      <c r="J29" s="48"/>
    </row>
    <row r="30" spans="1:10" ht="16.5" customHeight="1">
      <c r="A30" s="48" t="s">
        <v>352</v>
      </c>
      <c r="B30" s="48"/>
      <c r="C30" s="370" t="s">
        <v>96</v>
      </c>
      <c r="D30" s="1">
        <v>20</v>
      </c>
      <c r="F30" s="48" t="s">
        <v>151</v>
      </c>
      <c r="G30" s="48"/>
      <c r="H30" s="370" t="s">
        <v>170</v>
      </c>
      <c r="I30" s="1">
        <v>20</v>
      </c>
      <c r="J30" s="48"/>
    </row>
    <row r="31" spans="1:10" ht="16.5" customHeight="1">
      <c r="A31" s="48" t="s">
        <v>353</v>
      </c>
      <c r="B31" s="48"/>
      <c r="C31" s="370" t="s">
        <v>97</v>
      </c>
      <c r="D31" s="1">
        <v>21</v>
      </c>
      <c r="F31" s="48" t="s">
        <v>95</v>
      </c>
      <c r="G31" s="48"/>
      <c r="H31" s="370" t="s">
        <v>171</v>
      </c>
      <c r="I31" s="1">
        <v>21</v>
      </c>
      <c r="J31" s="48"/>
    </row>
    <row r="32" spans="1:10" ht="16.5" customHeight="1">
      <c r="A32" s="48" t="s">
        <v>354</v>
      </c>
      <c r="B32" s="48"/>
      <c r="C32" s="370" t="s">
        <v>98</v>
      </c>
      <c r="D32" s="1">
        <v>22</v>
      </c>
      <c r="F32" s="48" t="s">
        <v>133</v>
      </c>
      <c r="G32" s="48"/>
      <c r="H32" s="370" t="s">
        <v>172</v>
      </c>
      <c r="I32" s="1">
        <v>22</v>
      </c>
      <c r="J32" s="48"/>
    </row>
    <row r="33" spans="1:10" ht="16.5" customHeight="1">
      <c r="A33" s="61" t="s">
        <v>355</v>
      </c>
      <c r="B33" s="48"/>
      <c r="C33" s="370" t="s">
        <v>100</v>
      </c>
      <c r="D33" s="1">
        <v>23</v>
      </c>
      <c r="F33" s="48" t="s">
        <v>115</v>
      </c>
      <c r="G33" s="48"/>
      <c r="H33" s="370" t="s">
        <v>173</v>
      </c>
      <c r="I33" s="1">
        <v>23</v>
      </c>
      <c r="J33" s="48"/>
    </row>
    <row r="34" spans="1:10" ht="16.5" customHeight="1">
      <c r="A34" s="48" t="s">
        <v>184</v>
      </c>
      <c r="B34" s="48"/>
      <c r="C34" s="370" t="s">
        <v>101</v>
      </c>
      <c r="D34" s="1">
        <v>24</v>
      </c>
      <c r="F34" s="48" t="s">
        <v>99</v>
      </c>
      <c r="G34" s="48"/>
      <c r="H34" s="370" t="s">
        <v>174</v>
      </c>
      <c r="I34" s="1">
        <v>24</v>
      </c>
      <c r="J34" s="48"/>
    </row>
    <row r="35" spans="1:10" ht="16.5" customHeight="1">
      <c r="A35" s="48" t="s">
        <v>192</v>
      </c>
      <c r="B35" s="48"/>
      <c r="C35" s="370" t="s">
        <v>102</v>
      </c>
      <c r="D35" s="1">
        <v>25</v>
      </c>
      <c r="F35" s="48" t="s">
        <v>134</v>
      </c>
      <c r="G35" s="48"/>
      <c r="H35" s="370" t="s">
        <v>175</v>
      </c>
      <c r="I35" s="1">
        <v>25</v>
      </c>
      <c r="J35" s="48"/>
    </row>
    <row r="36" spans="1:10" ht="16.5" customHeight="1">
      <c r="A36" s="48" t="s">
        <v>299</v>
      </c>
      <c r="B36" s="48"/>
      <c r="C36" s="370" t="s">
        <v>103</v>
      </c>
      <c r="D36" s="1">
        <v>26</v>
      </c>
      <c r="F36" s="48" t="s">
        <v>302</v>
      </c>
      <c r="G36" s="48"/>
      <c r="H36" s="370" t="s">
        <v>176</v>
      </c>
      <c r="I36" s="1">
        <v>26</v>
      </c>
      <c r="J36" s="48"/>
    </row>
    <row r="37" spans="1:10" ht="33.75" customHeight="1">
      <c r="A37" s="632" t="s">
        <v>300</v>
      </c>
      <c r="B37" s="632"/>
      <c r="C37" s="370" t="s">
        <v>140</v>
      </c>
      <c r="D37" s="1">
        <v>27</v>
      </c>
      <c r="F37" s="48" t="s">
        <v>301</v>
      </c>
      <c r="G37" s="48"/>
      <c r="H37" s="370" t="s">
        <v>177</v>
      </c>
      <c r="I37" s="1">
        <v>27</v>
      </c>
      <c r="J37" s="48"/>
    </row>
    <row r="38" spans="1:10" ht="16.5" customHeight="1">
      <c r="A38" s="48" t="s">
        <v>406</v>
      </c>
      <c r="B38" s="48"/>
      <c r="C38" s="370" t="s">
        <v>141</v>
      </c>
      <c r="D38" s="1">
        <v>28</v>
      </c>
      <c r="F38" s="48" t="s">
        <v>104</v>
      </c>
      <c r="G38" s="48"/>
      <c r="H38" s="370" t="s">
        <v>178</v>
      </c>
      <c r="I38" s="1">
        <v>28</v>
      </c>
      <c r="J38" s="48"/>
    </row>
    <row r="39" spans="1:10" ht="16.5" customHeight="1">
      <c r="A39" s="48" t="s">
        <v>193</v>
      </c>
      <c r="B39" s="48"/>
      <c r="C39" s="370" t="s">
        <v>268</v>
      </c>
      <c r="D39" s="1">
        <v>29</v>
      </c>
      <c r="F39" s="48" t="s">
        <v>145</v>
      </c>
      <c r="G39" s="48"/>
      <c r="H39" s="370" t="s">
        <v>266</v>
      </c>
      <c r="I39" s="1">
        <v>29</v>
      </c>
      <c r="J39" s="48"/>
    </row>
    <row r="40" spans="1:10" ht="16.5" customHeight="1">
      <c r="A40" s="48" t="s">
        <v>387</v>
      </c>
      <c r="B40" s="48"/>
      <c r="C40" s="370" t="s">
        <v>388</v>
      </c>
      <c r="D40" s="1">
        <v>30</v>
      </c>
      <c r="F40" s="48" t="s">
        <v>392</v>
      </c>
      <c r="G40" s="48"/>
      <c r="H40" s="370" t="s">
        <v>395</v>
      </c>
      <c r="I40" s="1">
        <v>30</v>
      </c>
      <c r="J40" s="48"/>
    </row>
    <row r="41" spans="1:10" ht="16.5" customHeight="1">
      <c r="A41" s="48" t="s">
        <v>464</v>
      </c>
      <c r="B41" s="48"/>
      <c r="C41" s="370" t="s">
        <v>389</v>
      </c>
      <c r="D41" s="1">
        <v>31</v>
      </c>
      <c r="F41" s="48" t="s">
        <v>393</v>
      </c>
      <c r="G41" s="48"/>
      <c r="H41" s="370" t="s">
        <v>396</v>
      </c>
      <c r="I41" s="1">
        <v>31</v>
      </c>
      <c r="J41" s="48"/>
    </row>
    <row r="42" spans="1:10" ht="16.5" customHeight="1">
      <c r="A42" s="48" t="s">
        <v>391</v>
      </c>
      <c r="B42" s="48"/>
      <c r="C42" s="370" t="s">
        <v>390</v>
      </c>
      <c r="D42" s="1">
        <v>32</v>
      </c>
      <c r="F42" s="48" t="s">
        <v>394</v>
      </c>
      <c r="G42" s="48"/>
      <c r="H42" s="370" t="s">
        <v>397</v>
      </c>
      <c r="I42" s="1">
        <v>32</v>
      </c>
      <c r="J42" s="48"/>
    </row>
    <row r="43" spans="1:10" ht="16.5" customHeight="1">
      <c r="A43" s="48" t="s">
        <v>422</v>
      </c>
      <c r="B43" s="48"/>
      <c r="C43" s="370" t="s">
        <v>412</v>
      </c>
      <c r="D43" s="1">
        <v>33</v>
      </c>
      <c r="F43" s="48" t="s">
        <v>427</v>
      </c>
      <c r="G43" s="48"/>
      <c r="H43" s="370" t="s">
        <v>417</v>
      </c>
      <c r="I43" s="1">
        <v>33</v>
      </c>
      <c r="J43" s="48"/>
    </row>
    <row r="44" spans="1:10" ht="16.5" customHeight="1">
      <c r="A44" s="48" t="s">
        <v>423</v>
      </c>
      <c r="B44" s="48"/>
      <c r="C44" s="370" t="s">
        <v>413</v>
      </c>
      <c r="D44" s="1">
        <v>34</v>
      </c>
      <c r="F44" s="48" t="s">
        <v>430</v>
      </c>
      <c r="G44" s="48"/>
      <c r="H44" s="370" t="s">
        <v>418</v>
      </c>
      <c r="I44" s="1">
        <v>34</v>
      </c>
      <c r="J44" s="48"/>
    </row>
    <row r="45" spans="1:10" ht="16.5" customHeight="1">
      <c r="A45" s="48" t="s">
        <v>424</v>
      </c>
      <c r="B45" s="48"/>
      <c r="C45" s="370" t="s">
        <v>414</v>
      </c>
      <c r="D45" s="1">
        <v>35</v>
      </c>
      <c r="F45" s="48" t="s">
        <v>428</v>
      </c>
      <c r="G45" s="48"/>
      <c r="H45" s="370" t="s">
        <v>419</v>
      </c>
      <c r="I45" s="1">
        <v>35</v>
      </c>
      <c r="J45" s="48"/>
    </row>
    <row r="46" spans="1:10" ht="16.5" customHeight="1">
      <c r="A46" s="373" t="s">
        <v>475</v>
      </c>
      <c r="B46" s="373"/>
      <c r="C46" s="370" t="s">
        <v>415</v>
      </c>
      <c r="D46" s="66">
        <v>36</v>
      </c>
      <c r="F46" s="373" t="s">
        <v>476</v>
      </c>
      <c r="G46" s="373"/>
      <c r="H46" s="370" t="s">
        <v>420</v>
      </c>
      <c r="I46" s="66">
        <v>36</v>
      </c>
      <c r="J46" s="48"/>
    </row>
    <row r="47" spans="1:10" ht="16.5" customHeight="1">
      <c r="A47" s="373" t="s">
        <v>425</v>
      </c>
      <c r="B47" s="373"/>
      <c r="C47" s="370" t="s">
        <v>416</v>
      </c>
      <c r="D47" s="66">
        <v>37</v>
      </c>
      <c r="F47" s="373" t="s">
        <v>431</v>
      </c>
      <c r="G47" s="373"/>
      <c r="H47" s="370" t="s">
        <v>421</v>
      </c>
      <c r="I47" s="66">
        <v>37</v>
      </c>
      <c r="J47" s="48"/>
    </row>
    <row r="48" spans="1:10" ht="16.5" customHeight="1">
      <c r="A48" s="373" t="s">
        <v>426</v>
      </c>
      <c r="B48" s="373"/>
      <c r="C48" s="370" t="s">
        <v>465</v>
      </c>
      <c r="D48" s="66">
        <v>38</v>
      </c>
      <c r="E48" s="364"/>
      <c r="F48" s="373" t="s">
        <v>429</v>
      </c>
      <c r="G48" s="373"/>
      <c r="H48" s="370" t="s">
        <v>466</v>
      </c>
      <c r="I48" s="66">
        <v>38</v>
      </c>
      <c r="J48" s="48"/>
    </row>
    <row r="49" spans="1:10" ht="16.5" customHeight="1">
      <c r="A49" s="373" t="s">
        <v>456</v>
      </c>
      <c r="B49" s="373"/>
      <c r="C49" s="370" t="s">
        <v>467</v>
      </c>
      <c r="D49" s="66">
        <v>39</v>
      </c>
      <c r="F49" s="373" t="s">
        <v>455</v>
      </c>
      <c r="G49" s="364"/>
      <c r="H49" s="370" t="s">
        <v>468</v>
      </c>
      <c r="I49" s="66">
        <v>39</v>
      </c>
      <c r="J49" s="48"/>
    </row>
    <row r="50" spans="1:10" ht="16.5" customHeight="1">
      <c r="A50" s="373" t="s">
        <v>459</v>
      </c>
      <c r="B50" s="373"/>
      <c r="C50" s="370" t="s">
        <v>469</v>
      </c>
      <c r="D50" s="66">
        <v>40</v>
      </c>
      <c r="F50" s="373" t="s">
        <v>460</v>
      </c>
      <c r="G50" s="373"/>
      <c r="H50" s="370" t="s">
        <v>470</v>
      </c>
      <c r="I50" s="66">
        <v>40</v>
      </c>
      <c r="J50" s="48"/>
    </row>
    <row r="51" spans="1:10" ht="16.5" customHeight="1">
      <c r="A51" s="373" t="s">
        <v>516</v>
      </c>
      <c r="B51" s="373"/>
      <c r="C51" s="370" t="s">
        <v>473</v>
      </c>
      <c r="D51" s="66">
        <v>41</v>
      </c>
      <c r="F51" s="373" t="s">
        <v>457</v>
      </c>
      <c r="G51" s="373"/>
      <c r="H51" s="370" t="s">
        <v>474</v>
      </c>
      <c r="I51" s="66">
        <v>41</v>
      </c>
      <c r="J51" s="48"/>
    </row>
    <row r="52" spans="1:10" ht="16.5" customHeight="1">
      <c r="A52" s="373" t="s">
        <v>522</v>
      </c>
      <c r="B52" s="373"/>
      <c r="C52" s="370" t="s">
        <v>512</v>
      </c>
      <c r="D52" s="66">
        <v>42</v>
      </c>
      <c r="F52" s="373" t="s">
        <v>523</v>
      </c>
      <c r="G52" s="373"/>
      <c r="H52" s="370" t="s">
        <v>514</v>
      </c>
      <c r="I52" s="66">
        <v>42</v>
      </c>
      <c r="J52" s="48"/>
    </row>
    <row r="53" spans="1:10" ht="16.5" customHeight="1">
      <c r="A53" s="373" t="s">
        <v>524</v>
      </c>
      <c r="B53" s="373"/>
      <c r="C53" s="370" t="s">
        <v>525</v>
      </c>
      <c r="D53" s="66">
        <v>43</v>
      </c>
      <c r="F53" s="373" t="s">
        <v>267</v>
      </c>
      <c r="G53" s="373"/>
      <c r="H53" s="370" t="s">
        <v>526</v>
      </c>
      <c r="I53" s="66">
        <v>43</v>
      </c>
      <c r="J53" s="48"/>
    </row>
    <row r="54" spans="1:10" ht="16.5" customHeight="1">
      <c r="A54" s="373" t="s">
        <v>116</v>
      </c>
      <c r="B54" s="373"/>
      <c r="C54" s="370" t="s">
        <v>117</v>
      </c>
      <c r="D54" s="66">
        <v>44</v>
      </c>
      <c r="F54" s="373" t="s">
        <v>118</v>
      </c>
      <c r="G54" s="373"/>
      <c r="H54" s="370" t="s">
        <v>230</v>
      </c>
      <c r="I54" s="66">
        <v>44</v>
      </c>
      <c r="J54" s="48"/>
    </row>
    <row r="55" spans="1:10" ht="16.5" customHeight="1">
      <c r="A55" s="48"/>
      <c r="B55" s="48"/>
      <c r="C55" s="372"/>
      <c r="F55" s="48"/>
      <c r="G55" s="48"/>
      <c r="H55" s="372"/>
      <c r="J55" s="48"/>
    </row>
  </sheetData>
  <customSheetViews>
    <customSheetView guid="{CE7EBE67-DCEA-4A6B-A7CE-D3282729E0AF}" showGridLines="0" showRuler="0">
      <pageMargins left="0.78740157480314965" right="0.78740157480314965" top="1.1811023622047245" bottom="0" header="0.47244094488188981" footer="0.47244094488188981"/>
      <printOptions horizontalCentered="1"/>
      <pageSetup paperSize="9" fitToHeight="2" orientation="portrait" r:id="rId1"/>
      <headerFooter alignWithMargins="0">
        <oddFooter>&amp;L&amp;"Trebuchet MS,Bold"&amp;8Australian Prudential Regulation Authority&amp;R&amp;"Trebuchet MS,Bold"&amp;8&amp;P</oddFooter>
      </headerFooter>
    </customSheetView>
  </customSheetViews>
  <mergeCells count="1">
    <mergeCell ref="A37:B37"/>
  </mergeCells>
  <phoneticPr fontId="5" type="noConversion"/>
  <hyperlinks>
    <hyperlink ref="C54" location="Sqarime!Print_Area" display="Shënime sqaruese" xr:uid="{00000000-0004-0000-0300-000000000000}"/>
    <hyperlink ref="C3" location="'F3'!A1" display="Të përgjithshme" xr:uid="{00000000-0004-0000-0300-000001000000}"/>
    <hyperlink ref="C5" location="'F4'!A1" display="Faqe 4" xr:uid="{00000000-0004-0000-0300-000002000000}"/>
    <hyperlink ref="C9" location="'F5'!A1" display="Faqe 5" xr:uid="{00000000-0004-0000-0300-000003000000}"/>
    <hyperlink ref="C10" location="'F6'!A1" display="Faqe 6" xr:uid="{00000000-0004-0000-0300-000004000000}"/>
    <hyperlink ref="C11" location="'F7'!A1" display="Faqe 7" xr:uid="{00000000-0004-0000-0300-000005000000}"/>
    <hyperlink ref="C15" location="'F10'!A1" display="Faqe 10" xr:uid="{00000000-0004-0000-0300-000006000000}"/>
    <hyperlink ref="C16" location="'F11'!A1" display="Faqe 11" xr:uid="{00000000-0004-0000-0300-000007000000}"/>
    <hyperlink ref="C17" location="'F12'!A1" display="Faqe 12" xr:uid="{00000000-0004-0000-0300-000008000000}"/>
    <hyperlink ref="C13" location="'F8'!A1" display="Faqe 8" xr:uid="{00000000-0004-0000-0300-000009000000}"/>
    <hyperlink ref="C14" location="'F9'!A1" display="Faqe 9" xr:uid="{00000000-0004-0000-0300-00000A000000}"/>
    <hyperlink ref="C21" location="'F13'!A1" display="Faqe 13" xr:uid="{00000000-0004-0000-0300-00000B000000}"/>
    <hyperlink ref="C6:C7" location="'F4'!A1" display="Faqe 4" xr:uid="{00000000-0004-0000-0300-00000C000000}"/>
    <hyperlink ref="C25" location="'F15'!Print_Area" display="Faqe 15" xr:uid="{00000000-0004-0000-0300-00000D000000}"/>
    <hyperlink ref="H3" location="'F3'!A1" display="Highlights" xr:uid="{00000000-0004-0000-0300-00000E000000}"/>
    <hyperlink ref="H5" location="'F4'!A1" display="Faqe 4" xr:uid="{00000000-0004-0000-0300-00000F000000}"/>
    <hyperlink ref="H9" location="'F5'!A1" display="Faqe 5" xr:uid="{00000000-0004-0000-0300-000010000000}"/>
    <hyperlink ref="H10" location="'F6'!A1" display="Faqe 6" xr:uid="{00000000-0004-0000-0300-000011000000}"/>
    <hyperlink ref="H11" location="'F7'!A1" display="Faqe 7" xr:uid="{00000000-0004-0000-0300-000012000000}"/>
    <hyperlink ref="H15" location="'F10'!A1" display="Faqe 10" xr:uid="{00000000-0004-0000-0300-000013000000}"/>
    <hyperlink ref="H16" location="'F11'!A1" display="Faqe 11" xr:uid="{00000000-0004-0000-0300-000014000000}"/>
    <hyperlink ref="H17" location="'F12'!A1" display="Faqe 12" xr:uid="{00000000-0004-0000-0300-000015000000}"/>
    <hyperlink ref="H13" location="'F8'!A1" display="Faqe 8" xr:uid="{00000000-0004-0000-0300-000016000000}"/>
    <hyperlink ref="H14" location="'F9'!A1" display="Faqe 9" xr:uid="{00000000-0004-0000-0300-000017000000}"/>
    <hyperlink ref="H21" location="'F13'!A1" display="Faqe 13" xr:uid="{00000000-0004-0000-0300-000018000000}"/>
    <hyperlink ref="H6:H7" location="'F4'!A1" display="Faqe 4" xr:uid="{00000000-0004-0000-0300-000019000000}"/>
    <hyperlink ref="H25" location="'F15'!Print_Area" display="Page 15" xr:uid="{00000000-0004-0000-0300-00001A000000}"/>
    <hyperlink ref="H54" location="Sqarime!Print_Area" display="Explanatory Notes" xr:uid="{00000000-0004-0000-0300-00001B000000}"/>
    <hyperlink ref="H22" location="'F14'!A1" display="Page 14" xr:uid="{00000000-0004-0000-0300-00001C000000}"/>
    <hyperlink ref="C22" location="'F14'!A1" display="Faqe 14" xr:uid="{00000000-0004-0000-0300-00001D000000}"/>
    <hyperlink ref="C26" location="'F16'!Print_Area" display="Faqe 16" xr:uid="{00000000-0004-0000-0300-00001E000000}"/>
    <hyperlink ref="H26" location="'F16'!Print_Area" display="Page 16" xr:uid="{00000000-0004-0000-0300-00001F000000}"/>
    <hyperlink ref="C27" location="'F17'!Print_Area" display="Faqe 17" xr:uid="{00000000-0004-0000-0300-000020000000}"/>
    <hyperlink ref="H27" location="'F17'!Print_Area" display="Page 17" xr:uid="{00000000-0004-0000-0300-000021000000}"/>
    <hyperlink ref="C28" location="'F18'!Print_Area" display="Faqe 18" xr:uid="{00000000-0004-0000-0300-000022000000}"/>
    <hyperlink ref="H28" location="'F18'!Print_Area" display="Page 18" xr:uid="{00000000-0004-0000-0300-000023000000}"/>
    <hyperlink ref="C29" location="'F19'!Print_Area" display="Faqe 19" xr:uid="{00000000-0004-0000-0300-000024000000}"/>
    <hyperlink ref="H29" location="'F19'!Print_Area" display="Page 19" xr:uid="{00000000-0004-0000-0300-000025000000}"/>
    <hyperlink ref="C30" location="'F20'!Print_Area" display="Faqe 20" xr:uid="{00000000-0004-0000-0300-000026000000}"/>
    <hyperlink ref="H30" location="'F20'!Print_Area" display="Page 20" xr:uid="{00000000-0004-0000-0300-000027000000}"/>
    <hyperlink ref="C31" location="'F21'!Print_Area" display="Faqe 21" xr:uid="{00000000-0004-0000-0300-000028000000}"/>
    <hyperlink ref="H31" location="'F21'!Print_Area" display="Page 21" xr:uid="{00000000-0004-0000-0300-000029000000}"/>
    <hyperlink ref="C32" location="'F22'!Print_Area" display="Faqe 22" xr:uid="{00000000-0004-0000-0300-00002A000000}"/>
    <hyperlink ref="H32" location="'F22'!Print_Area" display="Page 22" xr:uid="{00000000-0004-0000-0300-00002B000000}"/>
    <hyperlink ref="C33" location="'F23'!Print_Area" display="Faqe 23" xr:uid="{00000000-0004-0000-0300-00002C000000}"/>
    <hyperlink ref="H33" location="'F23'!Print_Area" display="Page 23" xr:uid="{00000000-0004-0000-0300-00002D000000}"/>
    <hyperlink ref="C34" location="'F24'!Print_Area" display="Faqe 24" xr:uid="{00000000-0004-0000-0300-00002E000000}"/>
    <hyperlink ref="H34" location="'F24'!Print_Area" display="Page 24" xr:uid="{00000000-0004-0000-0300-00002F000000}"/>
    <hyperlink ref="C35" location="'F25'!Print_Area" display="Faqe 25" xr:uid="{00000000-0004-0000-0300-000030000000}"/>
    <hyperlink ref="H35" location="'F25'!Print_Area" display="Page 25" xr:uid="{00000000-0004-0000-0300-000031000000}"/>
    <hyperlink ref="C36" location="'F26'!Print_Area" display="Faqe 26" xr:uid="{00000000-0004-0000-0300-000032000000}"/>
    <hyperlink ref="H36" location="'F26'!Print_Area" display="Page 26" xr:uid="{00000000-0004-0000-0300-000033000000}"/>
    <hyperlink ref="C37" location="'F27'!Print_Area" display="Faqe 27" xr:uid="{00000000-0004-0000-0300-000034000000}"/>
    <hyperlink ref="H37" location="'F27'!Print_Area" display="Page 27" xr:uid="{00000000-0004-0000-0300-000035000000}"/>
    <hyperlink ref="C38" location="'F28'!Print_Area" display="Faqe 28" xr:uid="{00000000-0004-0000-0300-000036000000}"/>
    <hyperlink ref="H38" location="'F28'!Print_Area" display="Page 28" xr:uid="{00000000-0004-0000-0300-000037000000}"/>
    <hyperlink ref="C39" location="'F29'!Print_Area" display="Faqe 29" xr:uid="{00000000-0004-0000-0300-000038000000}"/>
    <hyperlink ref="H39" location="'F29'!Print_Area" display="Page 29" xr:uid="{00000000-0004-0000-0300-000039000000}"/>
    <hyperlink ref="C40" location="'F30'!Print_Area" display="Faqe 30" xr:uid="{00000000-0004-0000-0300-00003A000000}"/>
    <hyperlink ref="H40" location="'F30'!Print_Area" display="Page 30" xr:uid="{00000000-0004-0000-0300-00003B000000}"/>
    <hyperlink ref="C41" location="'F31'!Print_Area" display="Faqe 31" xr:uid="{00000000-0004-0000-0300-00003C000000}"/>
    <hyperlink ref="H41" location="'F31'!Print_Area" display="Page 31" xr:uid="{00000000-0004-0000-0300-00003D000000}"/>
    <hyperlink ref="C42" location="'F32'!Print_Area" display="Faqe 32" xr:uid="{00000000-0004-0000-0300-00003E000000}"/>
    <hyperlink ref="H42" location="'F32'!Print_Area" display="Page 32" xr:uid="{00000000-0004-0000-0300-00003F000000}"/>
    <hyperlink ref="C43" location="'F33'!Print_Area" display="Faqe 33" xr:uid="{00000000-0004-0000-0300-000040000000}"/>
    <hyperlink ref="H43" location="'F33'!Print_Area" display="Page 33" xr:uid="{00000000-0004-0000-0300-000041000000}"/>
    <hyperlink ref="C44" location="'F34'!Print_Area" display="Faqe 34" xr:uid="{00000000-0004-0000-0300-000042000000}"/>
    <hyperlink ref="H44" location="'F34'!Print_Area" display="Page 34" xr:uid="{00000000-0004-0000-0300-000043000000}"/>
    <hyperlink ref="C45" location="'F35'!Print_Area" display="Faqe 35" xr:uid="{00000000-0004-0000-0300-000044000000}"/>
    <hyperlink ref="H45" location="'F35'!Print_Area" display="Page 35" xr:uid="{00000000-0004-0000-0300-000045000000}"/>
    <hyperlink ref="C46" location="'F36'!Print_Area" display="Faqe 36" xr:uid="{00000000-0004-0000-0300-000046000000}"/>
    <hyperlink ref="H46" location="'F36'!Print_Area" display="Page 36" xr:uid="{00000000-0004-0000-0300-000047000000}"/>
    <hyperlink ref="C47" location="'F37'!Print_Area" display="Faqe 37" xr:uid="{00000000-0004-0000-0300-000048000000}"/>
    <hyperlink ref="H47" location="'F37'!Print_Area" display="Page 37" xr:uid="{00000000-0004-0000-0300-000049000000}"/>
    <hyperlink ref="C48" location="'F38'!Print_Area" display="Faqe 38" xr:uid="{00000000-0004-0000-0300-00004A000000}"/>
    <hyperlink ref="H48" location="'F38'!Print_Area" display="Page 38" xr:uid="{00000000-0004-0000-0300-00004B000000}"/>
    <hyperlink ref="C49" location="'F39'!Print_Area" display="Faqe 39" xr:uid="{00000000-0004-0000-0300-00004C000000}"/>
    <hyperlink ref="H49" location="'F39'!Print_Area" display="Page 39" xr:uid="{00000000-0004-0000-0300-00004D000000}"/>
    <hyperlink ref="C50" location="'F40'!Print_Area" display="Faqe 40" xr:uid="{00000000-0004-0000-0300-00004E000000}"/>
    <hyperlink ref="H50" location="'F40'!Print_Area" display="Page 40" xr:uid="{00000000-0004-0000-0300-00004F000000}"/>
    <hyperlink ref="C51" location="'F41'!Print_Area" display="Faqe 41" xr:uid="{00000000-0004-0000-0300-000050000000}"/>
    <hyperlink ref="H51" location="'F41'!Print_Area" display="Page 41" xr:uid="{00000000-0004-0000-0300-000051000000}"/>
    <hyperlink ref="C52:C53" location="'F41'!Print_Area" display="Faqe 41" xr:uid="{00000000-0004-0000-0300-000052000000}"/>
    <hyperlink ref="H52:H53" location="'F41'!Print_Area" display="Page 41" xr:uid="{00000000-0004-0000-0300-000053000000}"/>
    <hyperlink ref="C52" location="'F42'!Print_Area" display="Faqe 42" xr:uid="{00000000-0004-0000-0300-000054000000}"/>
    <hyperlink ref="C53" location="'F43'!Print_Area" display="Faqe 43" xr:uid="{00000000-0004-0000-0300-000055000000}"/>
    <hyperlink ref="H52" location="'F42'!Print_Area" display="Page 42" xr:uid="{00000000-0004-0000-0300-000056000000}"/>
    <hyperlink ref="H53" location="'F43'!Print_Area" display="Page 43" xr:uid="{00000000-0004-0000-0300-000057000000}"/>
  </hyperlinks>
  <printOptions horizontalCentered="1"/>
  <pageMargins left="0.7" right="0.7" top="0.75" bottom="0.75" header="0.3" footer="0.3"/>
  <pageSetup paperSize="9" scale="77" fitToHeight="2" orientation="portrait" r:id="rId2"/>
  <headerFooter>
    <oddHeader xml:space="preserve">&amp;L&amp;"Times New Roman,Regular"&amp;9BULETINI STATISTIKOR 
&amp;"Times New Roman,Italic"Statistics </oddHeader>
    <oddFooter>&amp;L&amp;"Times New Roman,Regular"AMF - Drejtoria e Statistikës
FSA -  Statistics Directorate</oddFooter>
  </headerFooter>
  <colBreaks count="1" manualBreakCount="1">
    <brk id="4" max="52"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F42"/>
  <sheetViews>
    <sheetView topLeftCell="A3" zoomScaleNormal="100" workbookViewId="0">
      <selection activeCell="G31" sqref="G31"/>
    </sheetView>
  </sheetViews>
  <sheetFormatPr defaultRowHeight="12"/>
  <cols>
    <col min="1" max="1" width="34.28515625" style="72" customWidth="1"/>
    <col min="2" max="2" width="11.5703125" style="72" customWidth="1"/>
    <col min="3" max="3" width="12.85546875" style="72" customWidth="1"/>
    <col min="4" max="4" width="13.7109375" style="72" customWidth="1"/>
    <col min="5" max="5" width="10.7109375" style="72" customWidth="1"/>
    <col min="6" max="6" width="10.42578125" style="72" customWidth="1"/>
    <col min="7" max="8" width="10" style="72" bestFit="1" customWidth="1"/>
    <col min="9" max="9" width="16.28515625" style="72" customWidth="1"/>
    <col min="10" max="12" width="9.85546875" style="72" bestFit="1" customWidth="1"/>
    <col min="13" max="16384" width="9.140625" style="72"/>
  </cols>
  <sheetData>
    <row r="1" spans="1:6" s="88" customFormat="1"/>
    <row r="2" spans="1:6" s="317" customFormat="1" ht="17.25" customHeight="1">
      <c r="A2" s="643" t="s">
        <v>505</v>
      </c>
      <c r="B2" s="643"/>
      <c r="C2" s="643"/>
      <c r="D2" s="643"/>
      <c r="E2" s="643"/>
      <c r="F2" s="643"/>
    </row>
    <row r="3" spans="1:6" s="317" customFormat="1" ht="15.75" customHeight="1">
      <c r="A3" s="640" t="s">
        <v>407</v>
      </c>
      <c r="B3" s="640"/>
      <c r="C3" s="640"/>
      <c r="D3" s="640"/>
      <c r="E3" s="640"/>
      <c r="F3" s="640"/>
    </row>
    <row r="6" spans="1:6">
      <c r="A6" s="73"/>
    </row>
    <row r="7" spans="1:6" ht="12" customHeight="1">
      <c r="A7" s="103"/>
      <c r="B7" s="102"/>
      <c r="C7" s="151"/>
      <c r="D7" s="103" t="s">
        <v>54</v>
      </c>
      <c r="E7" s="645" t="s">
        <v>13</v>
      </c>
      <c r="F7" s="646"/>
    </row>
    <row r="8" spans="1:6" ht="12" customHeight="1">
      <c r="A8" s="115" t="s">
        <v>57</v>
      </c>
      <c r="B8" s="651" t="s">
        <v>119</v>
      </c>
      <c r="C8" s="652"/>
      <c r="D8" s="103" t="s">
        <v>15</v>
      </c>
      <c r="E8" s="645" t="s">
        <v>15</v>
      </c>
      <c r="F8" s="646"/>
    </row>
    <row r="9" spans="1:6" ht="12" customHeight="1">
      <c r="A9" s="194" t="s">
        <v>37</v>
      </c>
      <c r="B9" s="686" t="s">
        <v>546</v>
      </c>
      <c r="C9" s="654"/>
      <c r="D9" s="105" t="s">
        <v>55</v>
      </c>
      <c r="E9" s="641" t="s">
        <v>19</v>
      </c>
      <c r="F9" s="642"/>
    </row>
    <row r="10" spans="1:6" ht="12" customHeight="1">
      <c r="A10" s="105"/>
      <c r="B10" s="102"/>
      <c r="C10" s="151"/>
      <c r="D10" s="105" t="s">
        <v>20</v>
      </c>
      <c r="E10" s="641" t="s">
        <v>20</v>
      </c>
      <c r="F10" s="642"/>
    </row>
    <row r="11" spans="1:6" ht="18.75" customHeight="1" thickBot="1">
      <c r="A11" s="491" t="s">
        <v>568</v>
      </c>
      <c r="B11" s="83">
        <v>2024</v>
      </c>
      <c r="C11" s="83">
        <v>2025</v>
      </c>
      <c r="D11" s="83" t="s">
        <v>564</v>
      </c>
      <c r="E11" s="83">
        <v>2024</v>
      </c>
      <c r="F11" s="83">
        <v>2025</v>
      </c>
    </row>
    <row r="12" spans="1:6" ht="15.75" thickBot="1">
      <c r="A12" s="637" t="s">
        <v>485</v>
      </c>
      <c r="B12" s="637"/>
      <c r="C12" s="637"/>
      <c r="D12" s="637"/>
      <c r="E12" s="637"/>
      <c r="F12" s="637"/>
    </row>
    <row r="13" spans="1:6" ht="12.75">
      <c r="A13" s="208" t="s">
        <v>42</v>
      </c>
      <c r="B13" s="162">
        <f>'[1]prime 2024'!AA48</f>
        <v>43590.253079999995</v>
      </c>
      <c r="C13" s="162">
        <f>'[1]prime 2024'!AB48</f>
        <v>71173.405830000003</v>
      </c>
      <c r="D13" s="163">
        <f t="shared" ref="D13:D21" si="0">(C13/B13-1)*100</f>
        <v>63.278257869660457</v>
      </c>
      <c r="E13" s="343">
        <f t="shared" ref="E13:E20" si="1">B13/$B$21*100</f>
        <v>38.105175068292318</v>
      </c>
      <c r="F13" s="163">
        <f t="shared" ref="F13:F20" si="2">C13/$C$21*100</f>
        <v>46.719183351792914</v>
      </c>
    </row>
    <row r="14" spans="1:6" ht="12.75">
      <c r="A14" s="157" t="s">
        <v>590</v>
      </c>
      <c r="B14" s="162">
        <f>'[1]prime 2024'!Q48</f>
        <v>42471.443960000004</v>
      </c>
      <c r="C14" s="162">
        <f>'[1]prime 2024'!R48</f>
        <v>42745.387410000003</v>
      </c>
      <c r="D14" s="163">
        <f t="shared" si="0"/>
        <v>0.64500620760150618</v>
      </c>
      <c r="E14" s="343">
        <f t="shared" si="1"/>
        <v>37.127148689152939</v>
      </c>
      <c r="F14" s="163">
        <f t="shared" si="2"/>
        <v>28.058648712430323</v>
      </c>
    </row>
    <row r="15" spans="1:6" ht="12.75">
      <c r="A15" s="280" t="s">
        <v>591</v>
      </c>
      <c r="B15" s="162">
        <f>'[1]prime 2024'!U48</f>
        <v>9273.7536700000001</v>
      </c>
      <c r="C15" s="162">
        <f>'[1]prime 2024'!V48</f>
        <v>17763.495420000003</v>
      </c>
      <c r="D15" s="163">
        <f t="shared" si="0"/>
        <v>91.545905273112595</v>
      </c>
      <c r="E15" s="343">
        <f t="shared" si="1"/>
        <v>8.1068124676180116</v>
      </c>
      <c r="F15" s="163">
        <f t="shared" si="2"/>
        <v>11.660197932328087</v>
      </c>
    </row>
    <row r="16" spans="1:6" ht="12.75">
      <c r="A16" s="157" t="s">
        <v>40</v>
      </c>
      <c r="B16" s="162">
        <f>'[1]prime 2024'!S48</f>
        <v>4275.7516900000001</v>
      </c>
      <c r="C16" s="162">
        <f>'[1]prime 2024'!T48</f>
        <v>6110.3458899999996</v>
      </c>
      <c r="D16" s="163">
        <f t="shared" si="0"/>
        <v>42.906939715201275</v>
      </c>
      <c r="E16" s="343">
        <f t="shared" si="1"/>
        <v>3.7377224306768526</v>
      </c>
      <c r="F16" s="163">
        <f t="shared" si="2"/>
        <v>4.0109134394894568</v>
      </c>
    </row>
    <row r="17" spans="1:6" ht="12.75">
      <c r="A17" s="208" t="s">
        <v>592</v>
      </c>
      <c r="B17" s="162">
        <f>'[1]prime 2024'!AC48</f>
        <v>4435.91165</v>
      </c>
      <c r="C17" s="162">
        <f>'[1]prime 2024'!AD48</f>
        <v>5217.4132800000007</v>
      </c>
      <c r="D17" s="163">
        <f t="shared" si="0"/>
        <v>17.617610350738168</v>
      </c>
      <c r="E17" s="163">
        <f t="shared" si="1"/>
        <v>3.8777290349865399</v>
      </c>
      <c r="F17" s="163">
        <f t="shared" si="2"/>
        <v>3.4247804331945555</v>
      </c>
    </row>
    <row r="18" spans="1:6" ht="12.75">
      <c r="A18" s="208" t="s">
        <v>44</v>
      </c>
      <c r="B18" s="162">
        <f>'[1]prime 2024'!W48</f>
        <v>2645.6295399999999</v>
      </c>
      <c r="C18" s="162">
        <f>'[1]prime 2024'!X48</f>
        <v>3800.7575000000002</v>
      </c>
      <c r="D18" s="163">
        <f t="shared" si="0"/>
        <v>43.661742603614883</v>
      </c>
      <c r="E18" s="343">
        <f t="shared" si="1"/>
        <v>2.312722906254475</v>
      </c>
      <c r="F18" s="163">
        <f t="shared" si="2"/>
        <v>2.4948684757664918</v>
      </c>
    </row>
    <row r="19" spans="1:6" ht="12.75">
      <c r="A19" s="208" t="s">
        <v>36</v>
      </c>
      <c r="B19" s="162">
        <f>'[1]prime 2024'!M48</f>
        <v>5619.3657599999997</v>
      </c>
      <c r="C19" s="162">
        <f>'[1]prime 2024'!N48</f>
        <v>3697.0611200000003</v>
      </c>
      <c r="D19" s="163">
        <f t="shared" si="0"/>
        <v>-34.208569473861751</v>
      </c>
      <c r="E19" s="343">
        <f t="shared" si="1"/>
        <v>4.912265952312465</v>
      </c>
      <c r="F19" s="163">
        <f t="shared" si="2"/>
        <v>2.4268007736010415</v>
      </c>
    </row>
    <row r="20" spans="1:6" ht="12.75">
      <c r="A20" s="328" t="s">
        <v>593</v>
      </c>
      <c r="B20" s="329">
        <f>'[1]prime 2024'!AE48</f>
        <v>2082.46567</v>
      </c>
      <c r="C20" s="329">
        <f>'[1]prime 2024'!AF48</f>
        <v>1835.13427</v>
      </c>
      <c r="D20" s="342">
        <f t="shared" si="0"/>
        <v>-11.876853653006435</v>
      </c>
      <c r="E20" s="342">
        <f t="shared" si="1"/>
        <v>1.8204234507063952</v>
      </c>
      <c r="F20" s="342">
        <f t="shared" si="2"/>
        <v>1.2046068813971305</v>
      </c>
    </row>
    <row r="21" spans="1:6" ht="14.25">
      <c r="A21" s="78" t="s">
        <v>10</v>
      </c>
      <c r="B21" s="615">
        <f>SUM(B13:B20)</f>
        <v>114394.57502</v>
      </c>
      <c r="C21" s="615">
        <f>SUM(C13:C20)</f>
        <v>152343.00072000001</v>
      </c>
      <c r="D21" s="429">
        <f t="shared" si="0"/>
        <v>33.173273901638552</v>
      </c>
      <c r="E21" s="539">
        <f>SUM(E13:E20)</f>
        <v>100.00000000000001</v>
      </c>
      <c r="F21" s="539">
        <f>SUM(F13:F20)</f>
        <v>100</v>
      </c>
    </row>
    <row r="22" spans="1:6" ht="14.25">
      <c r="A22" s="204"/>
      <c r="B22" s="197"/>
      <c r="C22" s="197"/>
      <c r="D22" s="139"/>
      <c r="E22" s="140"/>
      <c r="F22" s="140"/>
    </row>
    <row r="23" spans="1:6" ht="12.75">
      <c r="A23" s="124" t="s">
        <v>442</v>
      </c>
      <c r="C23" s="91"/>
      <c r="D23" s="233"/>
      <c r="E23" s="233"/>
      <c r="F23" s="233"/>
    </row>
    <row r="24" spans="1:6" ht="13.5">
      <c r="A24" s="82">
        <v>2024</v>
      </c>
      <c r="B24" s="258"/>
      <c r="C24" s="259"/>
      <c r="D24" s="260"/>
      <c r="E24" s="260"/>
      <c r="F24" s="260"/>
    </row>
    <row r="25" spans="1:6">
      <c r="B25" s="261"/>
      <c r="C25" s="261"/>
      <c r="D25" s="262"/>
      <c r="E25" s="215"/>
      <c r="F25" s="215"/>
    </row>
    <row r="26" spans="1:6">
      <c r="B26" s="261"/>
      <c r="C26" s="261"/>
      <c r="D26" s="262"/>
      <c r="E26" s="215"/>
      <c r="F26" s="215"/>
    </row>
    <row r="27" spans="1:6">
      <c r="B27" s="261"/>
      <c r="C27" s="261"/>
      <c r="D27" s="262"/>
      <c r="E27" s="215"/>
      <c r="F27" s="215"/>
    </row>
    <row r="28" spans="1:6">
      <c r="B28" s="261"/>
      <c r="C28" s="261"/>
      <c r="D28" s="262"/>
      <c r="E28" s="215"/>
      <c r="F28" s="215"/>
    </row>
    <row r="29" spans="1:6">
      <c r="A29" s="299"/>
      <c r="B29" s="261"/>
      <c r="C29" s="261"/>
      <c r="D29" s="262"/>
      <c r="E29" s="215"/>
      <c r="F29" s="215"/>
    </row>
    <row r="30" spans="1:6">
      <c r="B30" s="261"/>
      <c r="C30" s="261"/>
      <c r="D30" s="262"/>
      <c r="E30" s="215"/>
      <c r="F30" s="215"/>
    </row>
    <row r="31" spans="1:6">
      <c r="B31" s="261"/>
      <c r="C31" s="261"/>
      <c r="D31" s="262"/>
      <c r="E31" s="215"/>
      <c r="F31" s="215"/>
    </row>
    <row r="32" spans="1:6">
      <c r="B32" s="261"/>
      <c r="C32" s="261"/>
      <c r="D32" s="262"/>
      <c r="E32" s="215"/>
      <c r="F32" s="215"/>
    </row>
    <row r="33" spans="1:6">
      <c r="A33" s="263"/>
      <c r="B33" s="264"/>
      <c r="C33" s="264"/>
      <c r="D33" s="265"/>
      <c r="E33" s="266"/>
      <c r="F33" s="266"/>
    </row>
    <row r="38" spans="1:6">
      <c r="A38" s="263"/>
    </row>
    <row r="42" spans="1:6" ht="14.25">
      <c r="A42" s="127">
        <v>2025</v>
      </c>
    </row>
  </sheetData>
  <sortState xmlns:xlrd2="http://schemas.microsoft.com/office/spreadsheetml/2017/richdata2" ref="A13:F20">
    <sortCondition descending="1" ref="C13:C20"/>
  </sortState>
  <mergeCells count="9">
    <mergeCell ref="E10:F10"/>
    <mergeCell ref="A12:F12"/>
    <mergeCell ref="A2:F2"/>
    <mergeCell ref="A3:F3"/>
    <mergeCell ref="E7:F7"/>
    <mergeCell ref="B8:C8"/>
    <mergeCell ref="E8:F8"/>
    <mergeCell ref="B9:C9"/>
    <mergeCell ref="E9:F9"/>
  </mergeCells>
  <pageMargins left="0.7" right="0.7" top="0.75" bottom="0.75" header="0.3" footer="0.3"/>
  <pageSetup scale="81" orientation="portrait" horizontalDpi="1200" verticalDpi="1200" r:id="rId1"/>
  <headerFooter>
    <oddHeader xml:space="preserve">&amp;L&amp;"Times New Roman,Regular"&amp;9BULETINI STATISTIKOR 
&amp;"Times New Roman,Italic"Statistics </oddHeader>
    <oddFooter>&amp;L&amp;"Times New Roman,Regular"AMF - Drejtoria e Statistikës
FSA -  Statistics Directorate</oddFooter>
  </headerFooter>
  <ignoredErrors>
    <ignoredError sqref="B21:C21 E21:F21" unlockedFormula="1"/>
    <ignoredError sqref="D21" formula="1" unlockedFormula="1"/>
  </ignoredError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2:F39"/>
  <sheetViews>
    <sheetView zoomScaleNormal="100" workbookViewId="0">
      <selection activeCell="H29" sqref="H29"/>
    </sheetView>
  </sheetViews>
  <sheetFormatPr defaultRowHeight="12.75"/>
  <cols>
    <col min="1" max="1" width="34.85546875" style="143" customWidth="1"/>
    <col min="2" max="2" width="15" style="143" customWidth="1"/>
    <col min="3" max="3" width="12.140625" style="143" customWidth="1"/>
    <col min="4" max="4" width="13.5703125" style="143" customWidth="1"/>
    <col min="5" max="5" width="11.85546875" style="143" bestFit="1" customWidth="1"/>
    <col min="6" max="6" width="10.5703125" style="143" customWidth="1"/>
    <col min="7" max="7" width="11.85546875" style="143" bestFit="1" customWidth="1"/>
    <col min="8" max="8" width="9.7109375" style="143" bestFit="1" customWidth="1"/>
    <col min="9" max="9" width="9.28515625" style="143" bestFit="1" customWidth="1"/>
    <col min="10" max="10" width="10.28515625" style="143" bestFit="1" customWidth="1"/>
    <col min="11" max="12" width="10.42578125" style="143" bestFit="1" customWidth="1"/>
    <col min="13" max="13" width="9.28515625" style="143" bestFit="1" customWidth="1"/>
    <col min="14" max="16384" width="9.140625" style="143"/>
  </cols>
  <sheetData>
    <row r="2" spans="1:6" ht="15.75" customHeight="1">
      <c r="A2" s="643" t="s">
        <v>409</v>
      </c>
      <c r="B2" s="643"/>
      <c r="C2" s="643"/>
      <c r="D2" s="643"/>
      <c r="E2" s="643"/>
      <c r="F2" s="643"/>
    </row>
    <row r="3" spans="1:6" ht="15" customHeight="1">
      <c r="A3" s="640" t="s">
        <v>408</v>
      </c>
      <c r="B3" s="640"/>
      <c r="C3" s="640"/>
      <c r="D3" s="640"/>
      <c r="E3" s="640"/>
      <c r="F3" s="640"/>
    </row>
    <row r="6" spans="1:6">
      <c r="A6" s="103"/>
      <c r="B6" s="102"/>
      <c r="C6" s="151"/>
      <c r="D6" s="103" t="s">
        <v>54</v>
      </c>
      <c r="E6" s="645" t="s">
        <v>13</v>
      </c>
      <c r="F6" s="646"/>
    </row>
    <row r="7" spans="1:6" ht="14.25">
      <c r="A7" s="115" t="s">
        <v>57</v>
      </c>
      <c r="B7" s="651" t="s">
        <v>119</v>
      </c>
      <c r="C7" s="652"/>
      <c r="D7" s="103" t="s">
        <v>15</v>
      </c>
      <c r="E7" s="645" t="s">
        <v>15</v>
      </c>
      <c r="F7" s="646"/>
    </row>
    <row r="8" spans="1:6" ht="15">
      <c r="A8" s="194" t="s">
        <v>37</v>
      </c>
      <c r="B8" s="653" t="s">
        <v>356</v>
      </c>
      <c r="C8" s="654"/>
      <c r="D8" s="105" t="s">
        <v>55</v>
      </c>
      <c r="E8" s="641" t="s">
        <v>19</v>
      </c>
      <c r="F8" s="642"/>
    </row>
    <row r="9" spans="1:6">
      <c r="A9" s="105"/>
      <c r="B9" s="489"/>
      <c r="C9" s="151"/>
      <c r="D9" s="105" t="s">
        <v>20</v>
      </c>
      <c r="E9" s="641" t="s">
        <v>20</v>
      </c>
      <c r="F9" s="642"/>
    </row>
    <row r="10" spans="1:6" ht="18.75" customHeight="1" thickBot="1">
      <c r="A10" s="491" t="s">
        <v>568</v>
      </c>
      <c r="B10" s="83">
        <v>2024</v>
      </c>
      <c r="C10" s="83">
        <v>2025</v>
      </c>
      <c r="D10" s="83" t="s">
        <v>564</v>
      </c>
      <c r="E10" s="83">
        <v>2024</v>
      </c>
      <c r="F10" s="83">
        <v>2025</v>
      </c>
    </row>
    <row r="11" spans="1:6" ht="15.75" thickBot="1">
      <c r="A11" s="637" t="s">
        <v>495</v>
      </c>
      <c r="B11" s="637"/>
      <c r="C11" s="637"/>
      <c r="D11" s="637"/>
      <c r="E11" s="637"/>
      <c r="F11" s="637"/>
    </row>
    <row r="12" spans="1:6" ht="16.5" customHeight="1">
      <c r="A12" s="157" t="s">
        <v>590</v>
      </c>
      <c r="B12" s="162">
        <v>441.209</v>
      </c>
      <c r="C12" s="162">
        <v>305.49847</v>
      </c>
      <c r="D12" s="589">
        <v>-30.758785518881069</v>
      </c>
      <c r="E12" s="345">
        <v>2.1423923799978826</v>
      </c>
      <c r="F12" s="345">
        <v>5.1384174741018134</v>
      </c>
    </row>
    <row r="13" spans="1:6" ht="16.5" customHeight="1">
      <c r="A13" s="208" t="s">
        <v>40</v>
      </c>
      <c r="B13" s="162">
        <v>199.6</v>
      </c>
      <c r="C13" s="162">
        <v>263.197</v>
      </c>
      <c r="D13" s="589">
        <v>31.862224448897791</v>
      </c>
      <c r="E13" s="345">
        <v>0.96920398053434409</v>
      </c>
      <c r="F13" s="345">
        <v>4.4269159970954197</v>
      </c>
    </row>
    <row r="14" spans="1:6" ht="15.75" customHeight="1">
      <c r="A14" s="208" t="s">
        <v>42</v>
      </c>
      <c r="B14" s="162">
        <v>3686.5169999999998</v>
      </c>
      <c r="C14" s="162">
        <v>5218.0450000000001</v>
      </c>
      <c r="D14" s="589">
        <v>41.544037366435596</v>
      </c>
      <c r="E14" s="345">
        <v>17.900736225989618</v>
      </c>
      <c r="F14" s="345">
        <v>87.766376075957425</v>
      </c>
    </row>
    <row r="15" spans="1:6">
      <c r="A15" s="208" t="s">
        <v>592</v>
      </c>
      <c r="B15" s="162">
        <v>98.76</v>
      </c>
      <c r="C15" s="162">
        <v>0</v>
      </c>
      <c r="D15" s="589">
        <v>-100</v>
      </c>
      <c r="E15" s="345">
        <v>0.47955202964715343</v>
      </c>
      <c r="F15" s="345">
        <v>0</v>
      </c>
    </row>
    <row r="16" spans="1:6" ht="17.25" customHeight="1">
      <c r="A16" s="608" t="s">
        <v>593</v>
      </c>
      <c r="B16" s="365">
        <v>16168.134</v>
      </c>
      <c r="C16" s="162">
        <v>158.64001999999999</v>
      </c>
      <c r="D16" s="589">
        <v>-99.01881058135713</v>
      </c>
      <c r="E16" s="345">
        <v>78.508115383830983</v>
      </c>
      <c r="F16" s="540">
        <v>2.6682904528453486</v>
      </c>
    </row>
    <row r="17" spans="1:6" ht="14.25">
      <c r="A17" s="389" t="s">
        <v>10</v>
      </c>
      <c r="B17" s="403">
        <v>20594.22</v>
      </c>
      <c r="C17" s="403">
        <v>5945.3804899999996</v>
      </c>
      <c r="D17" s="414">
        <v>-71.130829475454775</v>
      </c>
      <c r="E17" s="414">
        <v>99.999999999999972</v>
      </c>
      <c r="F17" s="414">
        <v>100.00000000000001</v>
      </c>
    </row>
    <row r="18" spans="1:6" ht="14.25">
      <c r="A18" s="353"/>
      <c r="B18" s="446"/>
      <c r="C18" s="446"/>
      <c r="D18" s="447"/>
      <c r="E18" s="447"/>
      <c r="F18" s="447"/>
    </row>
    <row r="19" spans="1:6" ht="12" customHeight="1">
      <c r="A19" s="124" t="s">
        <v>443</v>
      </c>
    </row>
    <row r="20" spans="1:6" ht="14.25">
      <c r="A20" s="127">
        <v>2024</v>
      </c>
    </row>
    <row r="21" spans="1:6">
      <c r="A21" s="263"/>
    </row>
    <row r="39" spans="1:1" ht="14.25">
      <c r="A39" s="127">
        <v>2025</v>
      </c>
    </row>
  </sheetData>
  <sortState xmlns:xlrd2="http://schemas.microsoft.com/office/spreadsheetml/2017/richdata2" ref="A12:F16">
    <sortCondition descending="1" ref="C12:C16"/>
  </sortState>
  <mergeCells count="9">
    <mergeCell ref="E9:F9"/>
    <mergeCell ref="A11:F11"/>
    <mergeCell ref="A2:F2"/>
    <mergeCell ref="A3:F3"/>
    <mergeCell ref="E6:F6"/>
    <mergeCell ref="B7:C7"/>
    <mergeCell ref="E7:F7"/>
    <mergeCell ref="B8:C8"/>
    <mergeCell ref="E8:F8"/>
  </mergeCells>
  <pageMargins left="0.7" right="0.7" top="0.75" bottom="0.75" header="0.3" footer="0.3"/>
  <pageSetup scale="81" orientation="portrait" horizontalDpi="1200" verticalDpi="1200"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O55"/>
  <sheetViews>
    <sheetView showWhiteSpace="0" zoomScaleNormal="100" workbookViewId="0">
      <selection activeCell="M51" sqref="M51"/>
    </sheetView>
  </sheetViews>
  <sheetFormatPr defaultRowHeight="12.75"/>
  <cols>
    <col min="1" max="1" width="34.140625" style="143" customWidth="1"/>
    <col min="2" max="2" width="9.5703125" style="143" customWidth="1"/>
    <col min="3" max="3" width="16.28515625" style="143" bestFit="1" customWidth="1"/>
    <col min="4" max="4" width="8.28515625" style="143" customWidth="1"/>
    <col min="5" max="5" width="15.5703125" style="143" customWidth="1"/>
    <col min="6" max="6" width="13.5703125" style="143" customWidth="1"/>
    <col min="7" max="7" width="11.85546875" style="143" bestFit="1" customWidth="1"/>
    <col min="8" max="8" width="10.5703125" style="143" customWidth="1"/>
    <col min="9" max="10" width="9.140625" style="143"/>
    <col min="11" max="11" width="9.28515625" style="143" bestFit="1" customWidth="1"/>
    <col min="12" max="12" width="13.140625" style="143" bestFit="1" customWidth="1"/>
    <col min="13" max="13" width="16.7109375" style="143" bestFit="1" customWidth="1"/>
    <col min="14" max="15" width="16.5703125" style="143" bestFit="1" customWidth="1"/>
    <col min="16" max="17" width="12.85546875" style="143" bestFit="1" customWidth="1"/>
    <col min="18" max="16384" width="9.140625" style="143"/>
  </cols>
  <sheetData>
    <row r="2" spans="1:15" ht="15.75" customHeight="1">
      <c r="A2" s="643" t="s">
        <v>456</v>
      </c>
      <c r="B2" s="643"/>
      <c r="C2" s="643"/>
      <c r="D2" s="643"/>
      <c r="E2" s="643"/>
      <c r="F2" s="643"/>
      <c r="G2" s="643"/>
      <c r="H2" s="643"/>
    </row>
    <row r="3" spans="1:15" ht="15.75">
      <c r="A3" s="640" t="s">
        <v>455</v>
      </c>
      <c r="B3" s="640"/>
      <c r="C3" s="640"/>
      <c r="D3" s="640"/>
      <c r="E3" s="640"/>
      <c r="F3" s="640"/>
      <c r="G3" s="640"/>
      <c r="H3" s="640"/>
    </row>
    <row r="6" spans="1:15">
      <c r="A6" s="103"/>
      <c r="B6" s="103"/>
      <c r="C6" s="212"/>
      <c r="D6" s="102"/>
      <c r="E6" s="356"/>
      <c r="F6" s="103" t="s">
        <v>54</v>
      </c>
      <c r="G6" s="645" t="s">
        <v>13</v>
      </c>
      <c r="H6" s="646"/>
    </row>
    <row r="7" spans="1:15" ht="14.25">
      <c r="A7" s="115" t="s">
        <v>57</v>
      </c>
      <c r="B7" s="103" t="s">
        <v>269</v>
      </c>
      <c r="C7" s="357" t="s">
        <v>119</v>
      </c>
      <c r="D7" s="74" t="s">
        <v>269</v>
      </c>
      <c r="E7" s="358" t="s">
        <v>119</v>
      </c>
      <c r="F7" s="103" t="s">
        <v>15</v>
      </c>
      <c r="G7" s="645" t="s">
        <v>15</v>
      </c>
      <c r="H7" s="646"/>
    </row>
    <row r="8" spans="1:15" ht="15">
      <c r="A8" s="194" t="s">
        <v>37</v>
      </c>
      <c r="B8" s="105" t="s">
        <v>270</v>
      </c>
      <c r="C8" s="359" t="s">
        <v>356</v>
      </c>
      <c r="D8" s="81" t="s">
        <v>270</v>
      </c>
      <c r="E8" s="212" t="s">
        <v>356</v>
      </c>
      <c r="F8" s="105" t="s">
        <v>55</v>
      </c>
      <c r="G8" s="641" t="s">
        <v>19</v>
      </c>
      <c r="H8" s="642"/>
    </row>
    <row r="9" spans="1:15">
      <c r="A9" s="105"/>
      <c r="B9" s="480"/>
      <c r="C9" s="212"/>
      <c r="D9" s="102"/>
      <c r="E9" s="356"/>
      <c r="F9" s="105" t="s">
        <v>20</v>
      </c>
      <c r="G9" s="641" t="s">
        <v>20</v>
      </c>
      <c r="H9" s="642"/>
    </row>
    <row r="10" spans="1:15" ht="18.75" customHeight="1" thickBot="1">
      <c r="A10" s="491" t="s">
        <v>568</v>
      </c>
      <c r="B10" s="690">
        <v>2024</v>
      </c>
      <c r="C10" s="690"/>
      <c r="D10" s="690">
        <v>2025</v>
      </c>
      <c r="E10" s="690"/>
      <c r="F10" s="83" t="s">
        <v>564</v>
      </c>
      <c r="G10" s="83">
        <v>2024</v>
      </c>
      <c r="H10" s="83">
        <v>2025</v>
      </c>
    </row>
    <row r="11" spans="1:15" ht="17.25" customHeight="1" thickBot="1">
      <c r="A11" s="689" t="s">
        <v>499</v>
      </c>
      <c r="B11" s="689"/>
      <c r="C11" s="689"/>
      <c r="D11" s="689"/>
      <c r="E11" s="689"/>
      <c r="F11" s="689"/>
      <c r="G11" s="689"/>
      <c r="H11" s="689"/>
      <c r="M11" s="218"/>
      <c r="N11" s="218"/>
    </row>
    <row r="12" spans="1:15">
      <c r="A12" s="208" t="s">
        <v>590</v>
      </c>
      <c r="B12" s="350">
        <v>2587</v>
      </c>
      <c r="C12" s="162">
        <v>1800485.6801300002</v>
      </c>
      <c r="D12" s="162">
        <v>2752</v>
      </c>
      <c r="E12" s="162">
        <v>2198252.97915</v>
      </c>
      <c r="F12" s="361">
        <v>22.092222304777231</v>
      </c>
      <c r="G12" s="163">
        <v>27.230599815593603</v>
      </c>
      <c r="H12" s="163">
        <v>30.794352365949919</v>
      </c>
      <c r="M12" s="218"/>
      <c r="N12" s="218"/>
      <c r="O12" s="218"/>
    </row>
    <row r="13" spans="1:15" ht="12" customHeight="1">
      <c r="A13" s="208" t="s">
        <v>44</v>
      </c>
      <c r="B13" s="350">
        <v>2026</v>
      </c>
      <c r="C13" s="162">
        <v>1561410.4673599999</v>
      </c>
      <c r="D13" s="162">
        <v>1916</v>
      </c>
      <c r="E13" s="162">
        <v>1498002.98373</v>
      </c>
      <c r="F13" s="360">
        <v>-4.0609106289141277</v>
      </c>
      <c r="G13" s="163">
        <v>23.614819075644746</v>
      </c>
      <c r="H13" s="163">
        <v>20.9848603248854</v>
      </c>
      <c r="M13" s="218"/>
      <c r="N13" s="218"/>
      <c r="O13" s="218"/>
    </row>
    <row r="14" spans="1:15" ht="12" customHeight="1">
      <c r="A14" s="280" t="s">
        <v>593</v>
      </c>
      <c r="B14" s="350">
        <v>1667</v>
      </c>
      <c r="C14" s="162">
        <v>1077030.0122400001</v>
      </c>
      <c r="D14" s="162">
        <v>1903</v>
      </c>
      <c r="E14" s="162">
        <v>1320542.1595899998</v>
      </c>
      <c r="F14" s="360">
        <v>22.609597186947905</v>
      </c>
      <c r="G14" s="163">
        <v>16.289034440181577</v>
      </c>
      <c r="H14" s="163">
        <v>18.498890237933843</v>
      </c>
      <c r="M14" s="218"/>
      <c r="N14" s="218"/>
      <c r="O14" s="218"/>
    </row>
    <row r="15" spans="1:15">
      <c r="A15" s="169" t="s">
        <v>36</v>
      </c>
      <c r="B15" s="350">
        <v>1166</v>
      </c>
      <c r="C15" s="162">
        <v>971327.97796000005</v>
      </c>
      <c r="D15" s="162">
        <v>1273</v>
      </c>
      <c r="E15" s="162">
        <v>956531.19844000007</v>
      </c>
      <c r="F15" s="360">
        <v>-1.5233556384401159</v>
      </c>
      <c r="G15" s="369">
        <v>14.690393680669947</v>
      </c>
      <c r="H15" s="369">
        <v>13.399621905744171</v>
      </c>
      <c r="M15" s="218"/>
      <c r="N15" s="218"/>
      <c r="O15" s="218"/>
    </row>
    <row r="16" spans="1:15">
      <c r="A16" s="208" t="s">
        <v>591</v>
      </c>
      <c r="B16" s="350">
        <v>1626</v>
      </c>
      <c r="C16" s="162">
        <v>732521.36444000003</v>
      </c>
      <c r="D16" s="162">
        <v>1747</v>
      </c>
      <c r="E16" s="162">
        <v>742274.93345000001</v>
      </c>
      <c r="F16" s="361">
        <v>1.3315064219944439</v>
      </c>
      <c r="G16" s="163">
        <v>11.078675243891976</v>
      </c>
      <c r="H16" s="163">
        <v>10.398200784838602</v>
      </c>
      <c r="M16" s="218"/>
      <c r="N16" s="218"/>
      <c r="O16" s="218"/>
    </row>
    <row r="17" spans="1:15">
      <c r="A17" s="208" t="s">
        <v>42</v>
      </c>
      <c r="B17" s="350">
        <v>317</v>
      </c>
      <c r="C17" s="162">
        <v>279496.17060000001</v>
      </c>
      <c r="D17" s="162">
        <v>347</v>
      </c>
      <c r="E17" s="162">
        <v>236465.12265999999</v>
      </c>
      <c r="F17" s="360">
        <v>-15.39593470909616</v>
      </c>
      <c r="G17" s="163">
        <v>4.2271085272113655</v>
      </c>
      <c r="H17" s="163">
        <v>3.3125351715730478</v>
      </c>
      <c r="M17" s="218"/>
      <c r="N17" s="218"/>
      <c r="O17" s="218"/>
    </row>
    <row r="18" spans="1:15">
      <c r="A18" s="208" t="s">
        <v>592</v>
      </c>
      <c r="B18" s="350">
        <v>1965</v>
      </c>
      <c r="C18" s="162">
        <v>132588.22415999998</v>
      </c>
      <c r="D18" s="162">
        <v>1904</v>
      </c>
      <c r="E18" s="162">
        <v>130944.89081999999</v>
      </c>
      <c r="F18" s="361">
        <v>-1.239426314373826</v>
      </c>
      <c r="G18" s="163">
        <v>2.0052683074382984</v>
      </c>
      <c r="H18" s="163">
        <v>1.8343489792476555</v>
      </c>
      <c r="M18" s="218"/>
      <c r="N18" s="218"/>
      <c r="O18" s="218"/>
    </row>
    <row r="19" spans="1:15" ht="15.75" customHeight="1">
      <c r="A19" s="328" t="s">
        <v>40</v>
      </c>
      <c r="B19" s="505">
        <v>346</v>
      </c>
      <c r="C19" s="329">
        <v>57134.302000000003</v>
      </c>
      <c r="D19" s="329">
        <v>397</v>
      </c>
      <c r="E19" s="329">
        <v>55479.677499999998</v>
      </c>
      <c r="F19" s="508">
        <v>-2.8960264536005087</v>
      </c>
      <c r="G19" s="342">
        <v>0.86410090936848549</v>
      </c>
      <c r="H19" s="342">
        <v>0.77719022982735819</v>
      </c>
      <c r="M19" s="218"/>
      <c r="N19" s="218"/>
      <c r="O19" s="218"/>
    </row>
    <row r="20" spans="1:15" ht="14.25">
      <c r="A20" s="379" t="s">
        <v>10</v>
      </c>
      <c r="B20" s="407">
        <v>11700</v>
      </c>
      <c r="C20" s="407">
        <v>6611994.1988900006</v>
      </c>
      <c r="D20" s="407">
        <v>12239</v>
      </c>
      <c r="E20" s="407">
        <v>7138493.9453400001</v>
      </c>
      <c r="F20" s="415">
        <v>7.9627980698831591</v>
      </c>
      <c r="G20" s="416">
        <v>100</v>
      </c>
      <c r="H20" s="416">
        <v>100</v>
      </c>
      <c r="N20" s="218"/>
      <c r="O20" s="218"/>
    </row>
    <row r="21" spans="1:15" ht="11.25" customHeight="1">
      <c r="A21" s="93"/>
      <c r="B21" s="501"/>
      <c r="C21" s="197"/>
      <c r="D21" s="498"/>
      <c r="E21" s="499"/>
      <c r="F21" s="139"/>
      <c r="G21" s="140"/>
      <c r="H21" s="140"/>
    </row>
    <row r="22" spans="1:15" ht="13.5">
      <c r="A22" s="124" t="s">
        <v>454</v>
      </c>
      <c r="B22" s="124"/>
      <c r="F22" s="146"/>
    </row>
    <row r="23" spans="1:15" ht="18.75" customHeight="1">
      <c r="A23" s="127">
        <v>2024</v>
      </c>
      <c r="B23" s="127"/>
    </row>
    <row r="24" spans="1:15">
      <c r="A24" s="263"/>
    </row>
    <row r="25" spans="1:15" ht="12" customHeight="1"/>
    <row r="29" spans="1:15">
      <c r="A29" s="274"/>
      <c r="B29" s="274"/>
    </row>
    <row r="38" spans="1:2" ht="14.25">
      <c r="A38" s="127">
        <v>2025</v>
      </c>
      <c r="B38" s="82"/>
    </row>
    <row r="39" spans="1:2">
      <c r="A39" s="72"/>
    </row>
    <row r="55" spans="1:8" ht="28.5" customHeight="1">
      <c r="A55" s="688" t="s">
        <v>462</v>
      </c>
      <c r="B55" s="688"/>
      <c r="C55" s="688"/>
      <c r="D55" s="688"/>
      <c r="E55" s="688"/>
      <c r="F55" s="688"/>
      <c r="G55" s="688"/>
      <c r="H55" s="688"/>
    </row>
  </sheetData>
  <sortState xmlns:xlrd2="http://schemas.microsoft.com/office/spreadsheetml/2017/richdata2" ref="A12:H19">
    <sortCondition descending="1" ref="E12:E19"/>
  </sortState>
  <mergeCells count="10">
    <mergeCell ref="A55:H55"/>
    <mergeCell ref="G9:H9"/>
    <mergeCell ref="A11:H11"/>
    <mergeCell ref="A2:H2"/>
    <mergeCell ref="A3:H3"/>
    <mergeCell ref="G6:H6"/>
    <mergeCell ref="G7:H7"/>
    <mergeCell ref="G8:H8"/>
    <mergeCell ref="B10:C10"/>
    <mergeCell ref="D10:E10"/>
  </mergeCells>
  <pageMargins left="0.7" right="0.7" top="0.75" bottom="0.75" header="0.3" footer="0.3"/>
  <pageSetup scale="77"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O56"/>
  <sheetViews>
    <sheetView topLeftCell="A6" zoomScaleNormal="100" workbookViewId="0">
      <selection activeCell="N54" sqref="N54"/>
    </sheetView>
  </sheetViews>
  <sheetFormatPr defaultRowHeight="12"/>
  <cols>
    <col min="1" max="1" width="28.42578125" style="72" customWidth="1"/>
    <col min="2" max="2" width="9.5703125" style="72" customWidth="1"/>
    <col min="3" max="3" width="16" style="72" customWidth="1"/>
    <col min="4" max="4" width="9.5703125" style="72" customWidth="1"/>
    <col min="5" max="5" width="15.5703125" style="72" customWidth="1"/>
    <col min="6" max="6" width="13.28515625" style="72" customWidth="1"/>
    <col min="7" max="7" width="12.85546875" style="72" customWidth="1"/>
    <col min="8" max="8" width="12.5703125" style="72" customWidth="1"/>
    <col min="9" max="9" width="9.140625" style="72"/>
    <col min="10" max="10" width="11" style="72" customWidth="1"/>
    <col min="11" max="11" width="9.42578125" style="72" bestFit="1" customWidth="1"/>
    <col min="12" max="12" width="12.85546875" style="72" bestFit="1" customWidth="1"/>
    <col min="13" max="13" width="13" style="72" bestFit="1" customWidth="1"/>
    <col min="14" max="14" width="9.85546875" style="72" bestFit="1" customWidth="1"/>
    <col min="15" max="15" width="11.7109375" style="72" customWidth="1"/>
    <col min="16" max="17" width="9.28515625" style="72" bestFit="1" customWidth="1"/>
    <col min="18" max="16384" width="9.140625" style="72"/>
  </cols>
  <sheetData>
    <row r="1" spans="1:15" s="88" customFormat="1"/>
    <row r="2" spans="1:15" s="317" customFormat="1" ht="15.75" customHeight="1">
      <c r="A2" s="643" t="s">
        <v>459</v>
      </c>
      <c r="B2" s="643"/>
      <c r="C2" s="643"/>
      <c r="D2" s="643"/>
      <c r="E2" s="643"/>
      <c r="F2" s="643"/>
      <c r="G2" s="643"/>
      <c r="H2" s="643"/>
    </row>
    <row r="3" spans="1:15" s="317" customFormat="1" ht="15.75" customHeight="1">
      <c r="A3" s="640" t="s">
        <v>460</v>
      </c>
      <c r="B3" s="640"/>
      <c r="C3" s="640"/>
      <c r="D3" s="640"/>
      <c r="E3" s="640"/>
      <c r="F3" s="640"/>
      <c r="G3" s="640"/>
      <c r="H3" s="640"/>
    </row>
    <row r="4" spans="1:15" s="317" customFormat="1" ht="15.75" customHeight="1">
      <c r="A4" s="352"/>
      <c r="B4" s="352"/>
      <c r="C4" s="352"/>
      <c r="D4" s="352"/>
      <c r="E4" s="352"/>
      <c r="F4" s="352"/>
      <c r="G4" s="352"/>
      <c r="H4" s="352"/>
    </row>
    <row r="5" spans="1:15" s="317" customFormat="1" ht="15.75" customHeight="1">
      <c r="A5" s="352"/>
      <c r="B5" s="352"/>
      <c r="C5" s="352"/>
      <c r="D5" s="352"/>
      <c r="E5" s="352"/>
      <c r="F5" s="352"/>
      <c r="G5" s="352"/>
      <c r="H5" s="352"/>
    </row>
    <row r="6" spans="1:15">
      <c r="A6" s="73"/>
      <c r="B6" s="73"/>
    </row>
    <row r="7" spans="1:15" ht="12" customHeight="1">
      <c r="A7" s="103"/>
      <c r="B7" s="103"/>
      <c r="C7" s="212"/>
      <c r="D7" s="102"/>
      <c r="E7" s="356"/>
      <c r="F7" s="103" t="s">
        <v>54</v>
      </c>
      <c r="G7" s="645" t="s">
        <v>13</v>
      </c>
      <c r="H7" s="646"/>
    </row>
    <row r="8" spans="1:15" ht="12" customHeight="1">
      <c r="A8" s="115" t="s">
        <v>57</v>
      </c>
      <c r="B8" s="103" t="s">
        <v>269</v>
      </c>
      <c r="C8" s="357" t="s">
        <v>119</v>
      </c>
      <c r="D8" s="74" t="s">
        <v>269</v>
      </c>
      <c r="E8" s="358" t="s">
        <v>119</v>
      </c>
      <c r="F8" s="103" t="s">
        <v>15</v>
      </c>
      <c r="G8" s="645" t="s">
        <v>15</v>
      </c>
      <c r="H8" s="646"/>
    </row>
    <row r="9" spans="1:15" ht="12" customHeight="1">
      <c r="A9" s="194" t="s">
        <v>37</v>
      </c>
      <c r="B9" s="480" t="s">
        <v>270</v>
      </c>
      <c r="C9" s="359" t="s">
        <v>356</v>
      </c>
      <c r="D9" s="81" t="s">
        <v>270</v>
      </c>
      <c r="E9" s="212" t="s">
        <v>356</v>
      </c>
      <c r="F9" s="105" t="s">
        <v>55</v>
      </c>
      <c r="G9" s="641" t="s">
        <v>19</v>
      </c>
      <c r="H9" s="642"/>
    </row>
    <row r="10" spans="1:15" ht="12" customHeight="1">
      <c r="A10" s="105"/>
      <c r="B10" s="105"/>
      <c r="C10" s="212"/>
      <c r="D10" s="102"/>
      <c r="E10" s="356"/>
      <c r="F10" s="105" t="s">
        <v>20</v>
      </c>
      <c r="G10" s="641" t="s">
        <v>20</v>
      </c>
      <c r="H10" s="642"/>
    </row>
    <row r="11" spans="1:15" ht="19.5" customHeight="1" thickBot="1">
      <c r="A11" s="491" t="s">
        <v>568</v>
      </c>
      <c r="B11" s="83"/>
      <c r="C11" s="83">
        <v>2024</v>
      </c>
      <c r="D11" s="83"/>
      <c r="E11" s="83">
        <v>2025</v>
      </c>
      <c r="F11" s="83" t="s">
        <v>564</v>
      </c>
      <c r="G11" s="83">
        <v>2024</v>
      </c>
      <c r="H11" s="83">
        <v>2025</v>
      </c>
    </row>
    <row r="12" spans="1:15" ht="15.75" thickBot="1">
      <c r="A12" s="637" t="s">
        <v>500</v>
      </c>
      <c r="B12" s="637"/>
      <c r="C12" s="637"/>
      <c r="D12" s="637"/>
      <c r="E12" s="637"/>
      <c r="F12" s="637"/>
      <c r="G12" s="637"/>
      <c r="H12" s="637"/>
    </row>
    <row r="13" spans="1:15" ht="15.75" customHeight="1">
      <c r="A13" s="157" t="s">
        <v>572</v>
      </c>
      <c r="B13" s="449">
        <v>60</v>
      </c>
      <c r="C13" s="162">
        <v>101092.06707999999</v>
      </c>
      <c r="D13" s="162">
        <v>51</v>
      </c>
      <c r="E13" s="162">
        <v>105616.68665999999</v>
      </c>
      <c r="F13" s="163">
        <v>4.4757414807033324</v>
      </c>
      <c r="G13" s="163">
        <v>49.208294212476574</v>
      </c>
      <c r="H13" s="163">
        <v>43.470837812645094</v>
      </c>
      <c r="J13" s="85"/>
      <c r="K13" s="85"/>
      <c r="L13" s="85"/>
      <c r="M13" s="85"/>
      <c r="N13" s="582"/>
      <c r="O13" s="582"/>
    </row>
    <row r="14" spans="1:15" ht="12.75">
      <c r="A14" s="157" t="s">
        <v>36</v>
      </c>
      <c r="B14" s="449">
        <v>47</v>
      </c>
      <c r="C14" s="162">
        <v>56901.438950000003</v>
      </c>
      <c r="D14" s="162">
        <v>62</v>
      </c>
      <c r="E14" s="162">
        <v>83655.046419999999</v>
      </c>
      <c r="F14" s="163">
        <v>47.017453273033617</v>
      </c>
      <c r="G14" s="163">
        <v>27.697749485615468</v>
      </c>
      <c r="H14" s="163">
        <v>34.431632634338094</v>
      </c>
      <c r="J14" s="85"/>
      <c r="K14" s="85"/>
      <c r="L14" s="85"/>
      <c r="M14" s="85"/>
      <c r="N14" s="582"/>
      <c r="O14" s="582"/>
    </row>
    <row r="15" spans="1:15" ht="14.25" customHeight="1">
      <c r="A15" s="157" t="s">
        <v>595</v>
      </c>
      <c r="B15" s="449">
        <v>32</v>
      </c>
      <c r="C15" s="162">
        <v>24401.667000000001</v>
      </c>
      <c r="D15" s="162">
        <v>10</v>
      </c>
      <c r="E15" s="162">
        <v>32580.43</v>
      </c>
      <c r="F15" s="163">
        <v>0</v>
      </c>
      <c r="G15" s="163">
        <v>11.877929136226351</v>
      </c>
      <c r="H15" s="163">
        <v>13.409799466210949</v>
      </c>
      <c r="J15" s="85"/>
      <c r="K15" s="85"/>
      <c r="L15" s="85"/>
      <c r="M15" s="85"/>
      <c r="N15" s="582"/>
      <c r="O15" s="582"/>
    </row>
    <row r="16" spans="1:15" ht="14.25" customHeight="1">
      <c r="A16" s="617" t="s">
        <v>571</v>
      </c>
      <c r="B16" s="458">
        <v>256</v>
      </c>
      <c r="C16" s="329">
        <v>23041.87513</v>
      </c>
      <c r="D16" s="329">
        <v>412</v>
      </c>
      <c r="E16" s="329">
        <v>21107.69685</v>
      </c>
      <c r="F16" s="342">
        <v>-8.3941878388262943</v>
      </c>
      <c r="G16" s="342">
        <v>11.216027165681604</v>
      </c>
      <c r="H16" s="342">
        <v>8.6877300868058676</v>
      </c>
      <c r="J16" s="85"/>
      <c r="K16" s="85"/>
      <c r="L16" s="85"/>
      <c r="M16" s="85"/>
      <c r="N16" s="582"/>
      <c r="O16" s="582"/>
    </row>
    <row r="17" spans="1:8" ht="14.25">
      <c r="A17" s="431" t="s">
        <v>10</v>
      </c>
      <c r="B17" s="428">
        <v>395</v>
      </c>
      <c r="C17" s="428">
        <v>205437.04816000001</v>
      </c>
      <c r="D17" s="590">
        <v>535</v>
      </c>
      <c r="E17" s="428">
        <v>242959.85992999998</v>
      </c>
      <c r="F17" s="429">
        <v>18.264870969512859</v>
      </c>
      <c r="G17" s="431">
        <v>100</v>
      </c>
      <c r="H17" s="428">
        <v>100</v>
      </c>
    </row>
    <row r="18" spans="1:8" s="88" customFormat="1" ht="14.25">
      <c r="A18" s="196"/>
      <c r="B18" s="196"/>
      <c r="C18" s="197"/>
      <c r="E18" s="500"/>
      <c r="F18" s="198"/>
      <c r="G18" s="198"/>
      <c r="H18" s="198"/>
    </row>
    <row r="19" spans="1:8" ht="14.25">
      <c r="A19" s="127">
        <v>2024</v>
      </c>
      <c r="B19" s="127"/>
      <c r="C19" s="141"/>
      <c r="D19" s="141"/>
      <c r="E19" s="141"/>
      <c r="F19" s="141"/>
      <c r="G19" s="141"/>
      <c r="H19" s="141"/>
    </row>
    <row r="20" spans="1:8" ht="13.5">
      <c r="A20" s="124" t="s">
        <v>461</v>
      </c>
      <c r="B20" s="124"/>
      <c r="C20" s="141"/>
      <c r="D20" s="141"/>
      <c r="E20" s="141"/>
      <c r="F20" s="141"/>
      <c r="G20" s="141"/>
      <c r="H20" s="141"/>
    </row>
    <row r="21" spans="1:8">
      <c r="A21" s="141"/>
      <c r="B21" s="141"/>
      <c r="C21" s="141"/>
      <c r="D21" s="141"/>
      <c r="E21" s="141"/>
      <c r="F21" s="141"/>
      <c r="G21" s="141"/>
      <c r="H21" s="141"/>
    </row>
    <row r="22" spans="1:8" ht="14.25">
      <c r="E22" s="331"/>
      <c r="F22" s="126"/>
      <c r="G22" s="126"/>
      <c r="H22" s="126"/>
    </row>
    <row r="24" spans="1:8" s="88" customFormat="1" ht="14.25">
      <c r="A24" s="481"/>
      <c r="B24" s="298"/>
    </row>
    <row r="38" spans="1:2" ht="14.25">
      <c r="A38" s="127">
        <v>2025</v>
      </c>
      <c r="B38" s="127"/>
    </row>
    <row r="41" spans="1:2">
      <c r="A41" s="263"/>
      <c r="B41" s="263"/>
    </row>
    <row r="56" spans="1:8" ht="21.75" customHeight="1">
      <c r="A56" s="688" t="s">
        <v>462</v>
      </c>
      <c r="B56" s="688"/>
      <c r="C56" s="688"/>
      <c r="D56" s="688"/>
      <c r="E56" s="688"/>
      <c r="F56" s="688"/>
      <c r="G56" s="688"/>
      <c r="H56" s="688"/>
    </row>
  </sheetData>
  <sortState xmlns:xlrd2="http://schemas.microsoft.com/office/spreadsheetml/2017/richdata2" ref="A13:H16">
    <sortCondition descending="1" ref="E13:E16"/>
  </sortState>
  <mergeCells count="8">
    <mergeCell ref="A56:H56"/>
    <mergeCell ref="G10:H10"/>
    <mergeCell ref="A12:H12"/>
    <mergeCell ref="A2:H2"/>
    <mergeCell ref="A3:H3"/>
    <mergeCell ref="G7:H7"/>
    <mergeCell ref="G8:H8"/>
    <mergeCell ref="G9:H9"/>
  </mergeCells>
  <pageMargins left="0.7" right="0.7" top="0.75" bottom="0.75" header="0.3" footer="0.3"/>
  <pageSetup scale="74"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2:U80"/>
  <sheetViews>
    <sheetView topLeftCell="A3" zoomScaleNormal="100" workbookViewId="0">
      <selection activeCell="M42" sqref="M42"/>
    </sheetView>
  </sheetViews>
  <sheetFormatPr defaultRowHeight="12.75"/>
  <cols>
    <col min="1" max="1" width="34.85546875" style="143" customWidth="1"/>
    <col min="2" max="2" width="17.5703125" style="143" customWidth="1"/>
    <col min="3" max="3" width="18.5703125" style="143" customWidth="1"/>
    <col min="4" max="4" width="13.28515625" style="143" customWidth="1"/>
    <col min="5" max="5" width="9.7109375" style="143" customWidth="1"/>
    <col min="6" max="6" width="9.85546875" style="143" customWidth="1"/>
    <col min="7" max="8" width="9.140625" style="143"/>
    <col min="9" max="9" width="11.42578125" style="143" bestFit="1" customWidth="1"/>
    <col min="10" max="10" width="14.140625" style="143" customWidth="1"/>
    <col min="11" max="11" width="13.140625" style="143" customWidth="1"/>
    <col min="12" max="12" width="15.28515625" style="143" customWidth="1"/>
    <col min="13" max="13" width="14" style="143" bestFit="1" customWidth="1"/>
    <col min="14" max="16384" width="9.140625" style="143"/>
  </cols>
  <sheetData>
    <row r="2" spans="1:12" ht="15.75" customHeight="1">
      <c r="A2" s="643" t="s">
        <v>517</v>
      </c>
      <c r="B2" s="643"/>
      <c r="C2" s="643"/>
      <c r="D2" s="643"/>
      <c r="E2" s="643"/>
      <c r="F2" s="643"/>
    </row>
    <row r="3" spans="1:12" ht="15.75">
      <c r="A3" s="640" t="s">
        <v>457</v>
      </c>
      <c r="B3" s="640"/>
      <c r="C3" s="640"/>
      <c r="D3" s="640"/>
      <c r="E3" s="640"/>
      <c r="F3" s="640"/>
    </row>
    <row r="5" spans="1:12">
      <c r="A5" s="103"/>
      <c r="B5" s="102"/>
      <c r="C5" s="77"/>
      <c r="D5" s="103" t="s">
        <v>54</v>
      </c>
      <c r="E5" s="645" t="s">
        <v>13</v>
      </c>
      <c r="F5" s="646"/>
    </row>
    <row r="6" spans="1:12" ht="14.25">
      <c r="A6" s="115" t="s">
        <v>57</v>
      </c>
      <c r="B6" s="77" t="s">
        <v>119</v>
      </c>
      <c r="C6" s="77" t="s">
        <v>119</v>
      </c>
      <c r="D6" s="103" t="s">
        <v>15</v>
      </c>
      <c r="E6" s="645" t="s">
        <v>15</v>
      </c>
      <c r="F6" s="646"/>
    </row>
    <row r="7" spans="1:12" ht="15">
      <c r="A7" s="194" t="s">
        <v>37</v>
      </c>
      <c r="B7" s="105" t="s">
        <v>356</v>
      </c>
      <c r="C7" s="105" t="s">
        <v>356</v>
      </c>
      <c r="D7" s="105" t="s">
        <v>55</v>
      </c>
      <c r="E7" s="641" t="s">
        <v>19</v>
      </c>
      <c r="F7" s="642"/>
    </row>
    <row r="8" spans="1:12">
      <c r="A8" s="105"/>
      <c r="B8" s="102"/>
      <c r="C8" s="77"/>
      <c r="D8" s="105" t="s">
        <v>20</v>
      </c>
      <c r="E8" s="641" t="s">
        <v>20</v>
      </c>
      <c r="F8" s="642"/>
    </row>
    <row r="9" spans="1:12" ht="18.75" customHeight="1" thickBot="1">
      <c r="A9" s="491" t="s">
        <v>568</v>
      </c>
      <c r="B9" s="83">
        <v>2024</v>
      </c>
      <c r="C9" s="83">
        <v>2025</v>
      </c>
      <c r="D9" s="83" t="s">
        <v>564</v>
      </c>
      <c r="E9" s="83">
        <v>2024</v>
      </c>
      <c r="F9" s="83">
        <v>2025</v>
      </c>
    </row>
    <row r="10" spans="1:12" ht="15" customHeight="1" thickBot="1">
      <c r="A10" s="689" t="s">
        <v>518</v>
      </c>
      <c r="B10" s="689"/>
      <c r="C10" s="689"/>
      <c r="D10" s="689"/>
      <c r="E10" s="689"/>
      <c r="F10" s="689"/>
      <c r="J10" s="218"/>
    </row>
    <row r="11" spans="1:12">
      <c r="A11" s="208" t="s">
        <v>590</v>
      </c>
      <c r="B11" s="162">
        <v>40334.449000000001</v>
      </c>
      <c r="C11" s="162">
        <v>32674.959999999999</v>
      </c>
      <c r="D11" s="360">
        <v>-18.9899433112375</v>
      </c>
      <c r="E11" s="163">
        <v>26.276117125879111</v>
      </c>
      <c r="F11" s="163">
        <v>36.023515429973735</v>
      </c>
      <c r="J11" s="218"/>
    </row>
    <row r="12" spans="1:12" ht="16.5" customHeight="1">
      <c r="A12" s="208" t="s">
        <v>593</v>
      </c>
      <c r="B12" s="162">
        <v>25572.275000000001</v>
      </c>
      <c r="C12" s="162">
        <v>14663.423000000001</v>
      </c>
      <c r="D12" s="360">
        <v>-42.65890305027613</v>
      </c>
      <c r="E12" s="360">
        <v>16.65921091608789</v>
      </c>
      <c r="F12" s="163">
        <v>16.16614204567448</v>
      </c>
      <c r="K12" s="218"/>
    </row>
    <row r="13" spans="1:12" ht="16.5" customHeight="1">
      <c r="A13" s="208" t="s">
        <v>42</v>
      </c>
      <c r="B13" s="162">
        <v>13694.431</v>
      </c>
      <c r="C13" s="162">
        <v>12714.751</v>
      </c>
      <c r="D13" s="360">
        <v>-7.1538569218392523</v>
      </c>
      <c r="E13" s="360">
        <v>8.9213186705059453</v>
      </c>
      <c r="F13" s="163">
        <v>14.01776861660348</v>
      </c>
      <c r="K13" s="218"/>
      <c r="L13" s="577"/>
    </row>
    <row r="14" spans="1:12" ht="18" customHeight="1">
      <c r="A14" s="208" t="s">
        <v>592</v>
      </c>
      <c r="B14" s="162">
        <v>13655.745999999999</v>
      </c>
      <c r="C14" s="162">
        <v>10025.781999999999</v>
      </c>
      <c r="D14" s="360">
        <v>-26.581953120686343</v>
      </c>
      <c r="E14" s="345">
        <v>8.8961170967590313</v>
      </c>
      <c r="F14" s="345">
        <v>11.053231972573277</v>
      </c>
      <c r="J14" s="218"/>
      <c r="K14" s="218"/>
      <c r="L14" s="577"/>
    </row>
    <row r="15" spans="1:12" ht="15.75" customHeight="1">
      <c r="A15" s="169" t="s">
        <v>44</v>
      </c>
      <c r="B15" s="162">
        <v>15848.78</v>
      </c>
      <c r="C15" s="162">
        <v>8967.8780000000006</v>
      </c>
      <c r="D15" s="360">
        <v>-43.415972712095183</v>
      </c>
      <c r="E15" s="360">
        <v>10.324782162817952</v>
      </c>
      <c r="F15" s="163">
        <v>9.8869131441055185</v>
      </c>
      <c r="J15" s="218"/>
      <c r="K15" s="218"/>
      <c r="L15" s="577"/>
    </row>
    <row r="16" spans="1:12" ht="14.25" customHeight="1">
      <c r="A16" s="208" t="s">
        <v>40</v>
      </c>
      <c r="B16" s="162">
        <v>21907.284</v>
      </c>
      <c r="C16" s="162">
        <v>7210.0519999999997</v>
      </c>
      <c r="D16" s="360">
        <v>-67.088334637922259</v>
      </c>
      <c r="E16" s="345">
        <v>14.271630692014597</v>
      </c>
      <c r="F16" s="345">
        <v>7.9489437622238244</v>
      </c>
      <c r="K16" s="218"/>
      <c r="L16" s="577"/>
    </row>
    <row r="17" spans="1:12" ht="14.25" customHeight="1">
      <c r="A17" s="157" t="s">
        <v>591</v>
      </c>
      <c r="B17" s="162">
        <v>18963.007000000001</v>
      </c>
      <c r="C17" s="162">
        <v>3821.8820000000001</v>
      </c>
      <c r="D17" s="360">
        <v>-79.845590944516346</v>
      </c>
      <c r="E17" s="163">
        <v>12.35356389747299</v>
      </c>
      <c r="F17" s="163">
        <v>4.2135514534230154</v>
      </c>
      <c r="J17" s="218"/>
      <c r="K17" s="218"/>
      <c r="L17" s="577"/>
    </row>
    <row r="18" spans="1:12" ht="15" customHeight="1">
      <c r="A18" s="618" t="s">
        <v>36</v>
      </c>
      <c r="B18" s="329">
        <v>3526.3465000000001</v>
      </c>
      <c r="C18" s="329">
        <v>625.80100000000004</v>
      </c>
      <c r="D18" s="508">
        <v>-82.253559030571736</v>
      </c>
      <c r="E18" s="508">
        <v>2.2972594384624885</v>
      </c>
      <c r="F18" s="342">
        <v>0.6899335754226783</v>
      </c>
      <c r="J18" s="218"/>
      <c r="K18" s="218"/>
      <c r="L18" s="577"/>
    </row>
    <row r="19" spans="1:12" ht="15" customHeight="1">
      <c r="A19" s="431" t="s">
        <v>10</v>
      </c>
      <c r="B19" s="428">
        <v>153502.31849999999</v>
      </c>
      <c r="C19" s="428">
        <v>90704.528999999995</v>
      </c>
      <c r="D19" s="450">
        <v>-40.909994137971282</v>
      </c>
      <c r="E19" s="429">
        <v>99.999999999999986</v>
      </c>
      <c r="F19" s="429">
        <v>100</v>
      </c>
      <c r="J19" s="218"/>
      <c r="K19" s="218"/>
      <c r="L19" s="577"/>
    </row>
    <row r="20" spans="1:12" ht="11.25" customHeight="1">
      <c r="A20" s="93"/>
      <c r="B20" s="197"/>
      <c r="C20" s="197"/>
      <c r="D20" s="197"/>
      <c r="E20" s="140"/>
      <c r="F20" s="140"/>
      <c r="J20" s="218"/>
      <c r="K20" s="218"/>
      <c r="L20" s="577"/>
    </row>
    <row r="21" spans="1:12" ht="18.75" customHeight="1">
      <c r="A21" s="643" t="s">
        <v>520</v>
      </c>
      <c r="B21" s="643"/>
      <c r="C21" s="643"/>
      <c r="D21" s="643"/>
      <c r="E21" s="643"/>
      <c r="F21" s="643"/>
    </row>
    <row r="22" spans="1:12" ht="12.75" customHeight="1">
      <c r="A22" s="640" t="s">
        <v>458</v>
      </c>
      <c r="B22" s="640"/>
      <c r="C22" s="640"/>
      <c r="D22" s="640"/>
      <c r="E22" s="640"/>
      <c r="F22" s="640"/>
    </row>
    <row r="23" spans="1:12">
      <c r="A23" s="124"/>
    </row>
    <row r="24" spans="1:12" ht="11.25" customHeight="1">
      <c r="A24" s="480"/>
      <c r="B24" s="102"/>
      <c r="C24" s="151"/>
      <c r="D24" s="645" t="s">
        <v>54</v>
      </c>
      <c r="E24" s="638"/>
    </row>
    <row r="25" spans="1:12" ht="13.5" customHeight="1">
      <c r="A25" s="115" t="s">
        <v>14</v>
      </c>
      <c r="B25" s="651" t="s">
        <v>119</v>
      </c>
      <c r="C25" s="652"/>
      <c r="D25" s="645" t="s">
        <v>15</v>
      </c>
      <c r="E25" s="638"/>
    </row>
    <row r="26" spans="1:12" ht="15">
      <c r="A26" s="194" t="s">
        <v>17</v>
      </c>
      <c r="B26" s="653" t="s">
        <v>356</v>
      </c>
      <c r="C26" s="654"/>
      <c r="D26" s="641" t="s">
        <v>55</v>
      </c>
      <c r="E26" s="639"/>
    </row>
    <row r="27" spans="1:12">
      <c r="A27" s="105"/>
      <c r="B27" s="102"/>
      <c r="C27" s="151"/>
      <c r="D27" s="641" t="s">
        <v>20</v>
      </c>
      <c r="E27" s="639"/>
    </row>
    <row r="28" spans="1:12">
      <c r="A28" s="491" t="s">
        <v>568</v>
      </c>
      <c r="B28" s="479">
        <v>2023</v>
      </c>
      <c r="C28" s="479">
        <v>2024</v>
      </c>
      <c r="D28" s="695" t="s">
        <v>549</v>
      </c>
      <c r="E28" s="695"/>
    </row>
    <row r="29" spans="1:12" ht="29.25" thickBot="1">
      <c r="A29" s="452" t="s">
        <v>519</v>
      </c>
      <c r="B29" s="453"/>
      <c r="C29" s="696"/>
      <c r="D29" s="696"/>
      <c r="E29" s="696"/>
    </row>
    <row r="30" spans="1:12" ht="30" customHeight="1">
      <c r="A30" s="603" t="s">
        <v>563</v>
      </c>
      <c r="B30" s="563">
        <v>799930.20600000001</v>
      </c>
      <c r="C30" s="563">
        <v>643094.43053000001</v>
      </c>
      <c r="D30" s="563"/>
      <c r="E30" s="564">
        <v>-19.606182426120313</v>
      </c>
    </row>
    <row r="31" spans="1:12" ht="6.75" customHeight="1">
      <c r="A31" s="353"/>
      <c r="B31" s="353"/>
      <c r="C31" s="353"/>
      <c r="D31" s="353"/>
      <c r="E31" s="353"/>
      <c r="F31" s="353"/>
    </row>
    <row r="32" spans="1:12" ht="15.75" customHeight="1">
      <c r="A32" s="127">
        <v>2025</v>
      </c>
    </row>
    <row r="36" spans="1:1">
      <c r="A36" s="263"/>
    </row>
    <row r="51" spans="1:6">
      <c r="A51" s="688"/>
      <c r="B51" s="688"/>
      <c r="C51" s="688"/>
      <c r="D51" s="688"/>
      <c r="E51" s="688"/>
      <c r="F51" s="688"/>
    </row>
    <row r="52" spans="1:6">
      <c r="A52" s="688"/>
      <c r="B52" s="688"/>
      <c r="C52" s="688"/>
      <c r="D52" s="688"/>
      <c r="E52" s="688"/>
      <c r="F52" s="688"/>
    </row>
    <row r="53" spans="1:6" ht="35.25" customHeight="1">
      <c r="A53" s="688" t="s">
        <v>527</v>
      </c>
      <c r="B53" s="688"/>
      <c r="C53" s="688"/>
      <c r="D53" s="688"/>
      <c r="E53" s="688"/>
      <c r="F53" s="688"/>
    </row>
    <row r="54" spans="1:6" ht="35.25" customHeight="1">
      <c r="A54" s="693"/>
      <c r="B54" s="693"/>
      <c r="C54" s="693"/>
      <c r="D54" s="693"/>
      <c r="E54" s="693"/>
      <c r="F54" s="693"/>
    </row>
    <row r="55" spans="1:6" ht="27" customHeight="1">
      <c r="A55" s="694"/>
      <c r="B55" s="694"/>
      <c r="C55" s="694"/>
      <c r="D55" s="694"/>
      <c r="E55" s="694"/>
      <c r="F55" s="694"/>
    </row>
    <row r="75" spans="20:21">
      <c r="T75" s="651"/>
      <c r="U75" s="652"/>
    </row>
    <row r="76" spans="20:21">
      <c r="T76" s="653"/>
      <c r="U76" s="654"/>
    </row>
    <row r="77" spans="20:21">
      <c r="T77" s="102"/>
      <c r="U77" s="151"/>
    </row>
    <row r="78" spans="20:21">
      <c r="T78" s="691"/>
      <c r="U78" s="691"/>
    </row>
    <row r="79" spans="20:21" ht="15" thickBot="1">
      <c r="T79" s="453"/>
      <c r="U79" s="453"/>
    </row>
    <row r="80" spans="20:21">
      <c r="T80" s="692"/>
      <c r="U80" s="692"/>
    </row>
  </sheetData>
  <sortState xmlns:xlrd2="http://schemas.microsoft.com/office/spreadsheetml/2017/richdata2" ref="A11:F18">
    <sortCondition descending="1" ref="C11:C18"/>
  </sortState>
  <mergeCells count="26">
    <mergeCell ref="A10:F10"/>
    <mergeCell ref="A51:F51"/>
    <mergeCell ref="A52:F52"/>
    <mergeCell ref="A53:F53"/>
    <mergeCell ref="E7:F7"/>
    <mergeCell ref="B25:C25"/>
    <mergeCell ref="B26:C26"/>
    <mergeCell ref="A21:F21"/>
    <mergeCell ref="A22:F22"/>
    <mergeCell ref="D24:E24"/>
    <mergeCell ref="D25:E25"/>
    <mergeCell ref="D26:E26"/>
    <mergeCell ref="D27:E27"/>
    <mergeCell ref="D28:E28"/>
    <mergeCell ref="C29:E29"/>
    <mergeCell ref="A2:F2"/>
    <mergeCell ref="A3:F3"/>
    <mergeCell ref="E5:F5"/>
    <mergeCell ref="E6:F6"/>
    <mergeCell ref="E8:F8"/>
    <mergeCell ref="T75:U75"/>
    <mergeCell ref="T76:U76"/>
    <mergeCell ref="T78:U78"/>
    <mergeCell ref="T80:U80"/>
    <mergeCell ref="A54:F54"/>
    <mergeCell ref="A55:F55"/>
  </mergeCells>
  <pageMargins left="0.7" right="0.7" top="0.75" bottom="0.75" header="0.3" footer="0.3"/>
  <pageSetup scale="81"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colBreaks count="1" manualBreakCount="1">
    <brk id="6" max="55"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N462"/>
  <sheetViews>
    <sheetView zoomScaleNormal="100" workbookViewId="0">
      <selection activeCell="L34" sqref="L34"/>
    </sheetView>
  </sheetViews>
  <sheetFormatPr defaultRowHeight="12.75"/>
  <cols>
    <col min="1" max="1" width="34.85546875" style="457" customWidth="1"/>
    <col min="2" max="3" width="19.140625" style="457" customWidth="1"/>
    <col min="4" max="4" width="9.5703125" style="457" bestFit="1" customWidth="1"/>
    <col min="5" max="10" width="9.140625" style="457"/>
    <col min="11" max="11" width="9.28515625" style="457" bestFit="1" customWidth="1"/>
    <col min="12" max="12" width="12" style="457" bestFit="1" customWidth="1"/>
    <col min="13" max="13" width="9.28515625" style="457" bestFit="1" customWidth="1"/>
    <col min="14" max="14" width="12" style="457" bestFit="1" customWidth="1"/>
    <col min="15" max="16384" width="9.140625" style="457"/>
  </cols>
  <sheetData>
    <row r="1" spans="1:12" s="234" customFormat="1" ht="14.25">
      <c r="A1" s="353"/>
      <c r="B1" s="353"/>
      <c r="C1" s="353"/>
    </row>
    <row r="2" spans="1:12" s="234" customFormat="1" ht="14.25">
      <c r="A2" s="353"/>
      <c r="B2" s="353"/>
      <c r="C2" s="353"/>
    </row>
    <row r="3" spans="1:12" s="234" customFormat="1" ht="15.75" customHeight="1">
      <c r="A3" s="660" t="s">
        <v>534</v>
      </c>
      <c r="B3" s="660"/>
      <c r="C3" s="660"/>
    </row>
    <row r="4" spans="1:12" s="234" customFormat="1" ht="15.75">
      <c r="A4" s="640" t="s">
        <v>535</v>
      </c>
      <c r="B4" s="640"/>
      <c r="C4" s="640"/>
    </row>
    <row r="5" spans="1:12" s="234" customFormat="1">
      <c r="A5" s="124"/>
    </row>
    <row r="6" spans="1:12" s="234" customFormat="1" ht="11.25" customHeight="1">
      <c r="A6" s="103"/>
      <c r="B6" s="102"/>
      <c r="C6" s="77"/>
      <c r="D6" s="103" t="s">
        <v>54</v>
      </c>
      <c r="E6" s="645" t="s">
        <v>13</v>
      </c>
      <c r="F6" s="646"/>
    </row>
    <row r="7" spans="1:12" s="234" customFormat="1" ht="13.5" customHeight="1">
      <c r="A7" s="115" t="s">
        <v>57</v>
      </c>
      <c r="B7" s="77" t="s">
        <v>119</v>
      </c>
      <c r="C7" s="77" t="s">
        <v>119</v>
      </c>
      <c r="D7" s="103" t="s">
        <v>15</v>
      </c>
      <c r="E7" s="645" t="s">
        <v>15</v>
      </c>
      <c r="F7" s="646"/>
    </row>
    <row r="8" spans="1:12" s="234" customFormat="1" ht="15">
      <c r="A8" s="194" t="s">
        <v>37</v>
      </c>
      <c r="B8" s="105" t="s">
        <v>356</v>
      </c>
      <c r="C8" s="105" t="s">
        <v>356</v>
      </c>
      <c r="D8" s="105" t="s">
        <v>55</v>
      </c>
      <c r="E8" s="641" t="s">
        <v>19</v>
      </c>
      <c r="F8" s="642"/>
    </row>
    <row r="9" spans="1:12" s="234" customFormat="1">
      <c r="A9" s="105"/>
      <c r="B9" s="102"/>
      <c r="C9" s="77"/>
      <c r="D9" s="105" t="s">
        <v>20</v>
      </c>
      <c r="E9" s="641" t="s">
        <v>20</v>
      </c>
      <c r="F9" s="642"/>
    </row>
    <row r="10" spans="1:12" s="234" customFormat="1" ht="13.5" thickBot="1">
      <c r="A10" s="491" t="s">
        <v>568</v>
      </c>
      <c r="B10" s="83">
        <v>2024</v>
      </c>
      <c r="C10" s="83">
        <v>2025</v>
      </c>
      <c r="D10" s="83" t="s">
        <v>564</v>
      </c>
      <c r="E10" s="83">
        <v>2024</v>
      </c>
      <c r="F10" s="83">
        <v>2025</v>
      </c>
    </row>
    <row r="11" spans="1:12" s="234" customFormat="1" ht="15" customHeight="1">
      <c r="A11" s="699" t="s">
        <v>547</v>
      </c>
      <c r="B11" s="699"/>
      <c r="C11" s="699"/>
      <c r="D11" s="699"/>
      <c r="E11" s="699"/>
      <c r="F11" s="699"/>
    </row>
    <row r="12" spans="1:12" s="234" customFormat="1">
      <c r="A12" s="208" t="s">
        <v>590</v>
      </c>
      <c r="B12" s="545">
        <v>5169.6719999999996</v>
      </c>
      <c r="C12" s="502">
        <v>12108</v>
      </c>
      <c r="D12" s="548">
        <v>134.21215117709596</v>
      </c>
      <c r="E12" s="511">
        <v>15.886840169138896</v>
      </c>
      <c r="F12" s="511">
        <v>29.011707139132266</v>
      </c>
      <c r="I12" s="570"/>
      <c r="J12" s="570"/>
      <c r="K12" s="570"/>
      <c r="L12" s="578"/>
    </row>
    <row r="13" spans="1:12" s="234" customFormat="1" ht="18" customHeight="1">
      <c r="A13" s="208" t="s">
        <v>593</v>
      </c>
      <c r="B13" s="545">
        <v>2425.107</v>
      </c>
      <c r="C13" s="502">
        <v>7436.4189999999999</v>
      </c>
      <c r="D13" s="360">
        <v>206.64292338441152</v>
      </c>
      <c r="E13" s="345">
        <v>7.4525593310484544</v>
      </c>
      <c r="F13" s="511">
        <v>17.818236718853552</v>
      </c>
      <c r="I13" s="570"/>
      <c r="J13" s="570"/>
      <c r="K13" s="570"/>
      <c r="L13" s="578"/>
    </row>
    <row r="14" spans="1:12" s="234" customFormat="1">
      <c r="A14" s="208" t="s">
        <v>44</v>
      </c>
      <c r="B14" s="545">
        <v>5220.1490000000003</v>
      </c>
      <c r="C14" s="502">
        <v>6971.39</v>
      </c>
      <c r="D14" s="360">
        <v>33.547720572726945</v>
      </c>
      <c r="E14" s="511">
        <v>16.041960267902926</v>
      </c>
      <c r="F14" s="345">
        <v>16.70399116556618</v>
      </c>
      <c r="I14" s="570"/>
      <c r="J14" s="570"/>
      <c r="K14" s="570"/>
      <c r="L14" s="578"/>
    </row>
    <row r="15" spans="1:12" s="234" customFormat="1">
      <c r="A15" s="157" t="s">
        <v>591</v>
      </c>
      <c r="B15" s="569">
        <v>919.39</v>
      </c>
      <c r="C15" s="502">
        <v>4229.4709999999995</v>
      </c>
      <c r="D15" s="360">
        <v>360.03012867227181</v>
      </c>
      <c r="E15" s="345">
        <v>2.825363385356868</v>
      </c>
      <c r="F15" s="345">
        <v>10.134140568669713</v>
      </c>
      <c r="I15" s="570"/>
      <c r="J15" s="570"/>
      <c r="K15" s="570"/>
      <c r="L15" s="578"/>
    </row>
    <row r="16" spans="1:12" s="234" customFormat="1">
      <c r="A16" s="208" t="s">
        <v>42</v>
      </c>
      <c r="B16" s="545">
        <v>2724.9850000000001</v>
      </c>
      <c r="C16" s="502">
        <v>3739.5479999999998</v>
      </c>
      <c r="D16" s="360">
        <v>37.231874670869736</v>
      </c>
      <c r="E16" s="345">
        <v>8.3741098387481774</v>
      </c>
      <c r="F16" s="511">
        <v>8.9602470605160054</v>
      </c>
      <c r="I16" s="570"/>
      <c r="J16" s="570"/>
      <c r="K16" s="570"/>
      <c r="L16" s="578"/>
    </row>
    <row r="17" spans="1:14" s="234" customFormat="1">
      <c r="A17" s="208" t="s">
        <v>596</v>
      </c>
      <c r="B17" s="545">
        <v>512.41999999999996</v>
      </c>
      <c r="C17" s="502">
        <v>3199.8</v>
      </c>
      <c r="D17" s="360">
        <v>524.44869443035009</v>
      </c>
      <c r="E17" s="345">
        <v>1.5747100859532583</v>
      </c>
      <c r="F17" s="511">
        <v>7.6669689877597813</v>
      </c>
      <c r="I17" s="570"/>
      <c r="J17" s="570"/>
      <c r="K17" s="570"/>
      <c r="L17" s="578"/>
      <c r="M17" s="570"/>
      <c r="N17" s="570"/>
    </row>
    <row r="18" spans="1:14" s="234" customFormat="1">
      <c r="A18" s="208" t="s">
        <v>597</v>
      </c>
      <c r="B18" s="604">
        <v>4620.009</v>
      </c>
      <c r="C18" s="502">
        <v>2170.5410000000002</v>
      </c>
      <c r="D18" s="360">
        <v>-53.018684595636067</v>
      </c>
      <c r="E18" s="345">
        <v>14.197679187960713</v>
      </c>
      <c r="F18" s="345">
        <v>5.2007845908060197</v>
      </c>
      <c r="I18" s="570"/>
      <c r="J18" s="570"/>
      <c r="K18" s="570"/>
      <c r="L18" s="578"/>
      <c r="M18" s="570"/>
      <c r="N18" s="570"/>
    </row>
    <row r="19" spans="1:14" s="234" customFormat="1">
      <c r="A19" s="608" t="s">
        <v>592</v>
      </c>
      <c r="B19" s="605">
        <v>10948.861000000001</v>
      </c>
      <c r="C19" s="509">
        <v>1879.7070000000001</v>
      </c>
      <c r="D19" s="510">
        <v>-82.831940235609892</v>
      </c>
      <c r="E19" s="511">
        <v>33.646777733890723</v>
      </c>
      <c r="F19" s="345">
        <v>4.503923768696473</v>
      </c>
      <c r="I19" s="570"/>
      <c r="J19" s="570"/>
      <c r="K19" s="570"/>
      <c r="L19" s="578"/>
      <c r="M19" s="570"/>
      <c r="N19" s="570"/>
    </row>
    <row r="20" spans="1:14" s="234" customFormat="1" ht="14.25">
      <c r="A20" s="495" t="s">
        <v>135</v>
      </c>
      <c r="B20" s="496">
        <v>32540.592999999997</v>
      </c>
      <c r="C20" s="496">
        <v>41734.876000000004</v>
      </c>
      <c r="D20" s="450">
        <v>28.254810845026725</v>
      </c>
      <c r="E20" s="429">
        <v>100</v>
      </c>
      <c r="F20" s="429">
        <v>99.999999999999986</v>
      </c>
      <c r="I20" s="570"/>
      <c r="J20" s="570"/>
      <c r="K20" s="570"/>
      <c r="L20" s="570"/>
      <c r="M20" s="570"/>
      <c r="N20" s="570"/>
    </row>
    <row r="21" spans="1:14" s="234" customFormat="1" ht="14.25">
      <c r="A21" s="353"/>
      <c r="B21" s="353"/>
      <c r="C21" s="353"/>
      <c r="K21" s="570"/>
      <c r="L21" s="570"/>
      <c r="M21" s="570"/>
      <c r="N21" s="570"/>
    </row>
    <row r="22" spans="1:14" s="234" customFormat="1" ht="15.75" customHeight="1">
      <c r="A22" s="660" t="s">
        <v>536</v>
      </c>
      <c r="B22" s="660"/>
      <c r="C22" s="660"/>
      <c r="K22" s="570"/>
      <c r="L22" s="570"/>
      <c r="M22" s="570"/>
      <c r="N22" s="570"/>
    </row>
    <row r="23" spans="1:14" s="234" customFormat="1" ht="15.75">
      <c r="A23" s="640" t="s">
        <v>537</v>
      </c>
      <c r="B23" s="640"/>
      <c r="C23" s="640"/>
      <c r="K23" s="570"/>
      <c r="L23" s="570"/>
      <c r="M23" s="570"/>
      <c r="N23" s="570"/>
    </row>
    <row r="24" spans="1:14" s="234" customFormat="1">
      <c r="A24" s="263"/>
      <c r="K24" s="570"/>
      <c r="L24" s="570"/>
      <c r="M24" s="570"/>
      <c r="N24" s="570"/>
    </row>
    <row r="25" spans="1:14" s="234" customFormat="1" ht="11.25" customHeight="1">
      <c r="A25" s="103"/>
      <c r="B25" s="102"/>
      <c r="C25" s="77"/>
      <c r="D25" s="103" t="s">
        <v>54</v>
      </c>
      <c r="E25" s="645" t="s">
        <v>13</v>
      </c>
      <c r="F25" s="646"/>
      <c r="K25" s="570"/>
      <c r="L25" s="570"/>
      <c r="M25" s="570"/>
      <c r="N25" s="570"/>
    </row>
    <row r="26" spans="1:14" s="234" customFormat="1" ht="13.5" customHeight="1">
      <c r="A26" s="115" t="s">
        <v>57</v>
      </c>
      <c r="B26" s="77" t="s">
        <v>119</v>
      </c>
      <c r="C26" s="77" t="s">
        <v>119</v>
      </c>
      <c r="D26" s="103" t="s">
        <v>15</v>
      </c>
      <c r="E26" s="645" t="s">
        <v>15</v>
      </c>
      <c r="F26" s="646"/>
      <c r="K26" s="570"/>
      <c r="L26" s="570"/>
      <c r="M26" s="570"/>
      <c r="N26" s="570"/>
    </row>
    <row r="27" spans="1:14" s="234" customFormat="1" ht="15">
      <c r="A27" s="194" t="s">
        <v>37</v>
      </c>
      <c r="B27" s="105" t="s">
        <v>356</v>
      </c>
      <c r="C27" s="105" t="s">
        <v>356</v>
      </c>
      <c r="D27" s="105" t="s">
        <v>55</v>
      </c>
      <c r="E27" s="641" t="s">
        <v>19</v>
      </c>
      <c r="F27" s="642"/>
    </row>
    <row r="28" spans="1:14" s="234" customFormat="1">
      <c r="A28" s="105"/>
      <c r="B28" s="102"/>
      <c r="C28" s="77"/>
      <c r="D28" s="105" t="s">
        <v>20</v>
      </c>
      <c r="E28" s="641" t="s">
        <v>20</v>
      </c>
      <c r="F28" s="642"/>
    </row>
    <row r="29" spans="1:14" s="234" customFormat="1">
      <c r="A29" s="491" t="s">
        <v>568</v>
      </c>
      <c r="B29" s="83">
        <v>2024</v>
      </c>
      <c r="C29" s="83">
        <v>2025</v>
      </c>
      <c r="D29" s="83" t="s">
        <v>564</v>
      </c>
      <c r="E29" s="83">
        <v>2024</v>
      </c>
      <c r="F29" s="83">
        <v>2025</v>
      </c>
    </row>
    <row r="30" spans="1:14" s="234" customFormat="1" ht="15" customHeight="1">
      <c r="A30" s="696" t="s">
        <v>548</v>
      </c>
      <c r="B30" s="696"/>
      <c r="C30" s="696"/>
      <c r="D30" s="696"/>
      <c r="E30" s="696"/>
      <c r="F30" s="696"/>
    </row>
    <row r="31" spans="1:14" s="456" customFormat="1" ht="14.25" customHeight="1">
      <c r="A31" s="208" t="s">
        <v>590</v>
      </c>
      <c r="B31" s="546">
        <v>27226.753000000001</v>
      </c>
      <c r="C31" s="566">
        <v>35920.394</v>
      </c>
      <c r="D31" s="510">
        <v>31.930509671865753</v>
      </c>
      <c r="E31" s="510">
        <v>35.03245114970067</v>
      </c>
      <c r="F31" s="164">
        <v>44.256234032678059</v>
      </c>
      <c r="K31" s="336"/>
      <c r="L31" s="581"/>
    </row>
    <row r="32" spans="1:14" s="439" customFormat="1" ht="14.25" customHeight="1">
      <c r="A32" s="208" t="s">
        <v>593</v>
      </c>
      <c r="B32" s="546">
        <v>16206.852999999999</v>
      </c>
      <c r="C32" s="566">
        <v>24453.370999999999</v>
      </c>
      <c r="D32" s="510">
        <v>50.882907372578757</v>
      </c>
      <c r="E32" s="510">
        <v>20.853231599555027</v>
      </c>
      <c r="F32" s="164">
        <v>30.128124704420078</v>
      </c>
      <c r="K32" s="579"/>
      <c r="L32" s="581"/>
    </row>
    <row r="33" spans="1:12" s="520" customFormat="1" ht="14.25" customHeight="1">
      <c r="A33" s="169" t="s">
        <v>44</v>
      </c>
      <c r="B33" s="546">
        <v>10946.993</v>
      </c>
      <c r="C33" s="566">
        <v>6783.6440000000002</v>
      </c>
      <c r="D33" s="510">
        <v>-38.031896064974191</v>
      </c>
      <c r="E33" s="164">
        <v>14.085410680760029</v>
      </c>
      <c r="F33" s="164">
        <v>8.3578853967574052</v>
      </c>
      <c r="K33" s="580"/>
      <c r="L33" s="581"/>
    </row>
    <row r="34" spans="1:12" s="439" customFormat="1" ht="14.25" customHeight="1">
      <c r="A34" s="169" t="s">
        <v>591</v>
      </c>
      <c r="B34" s="565">
        <v>13619.977000000001</v>
      </c>
      <c r="C34" s="566">
        <v>6444.0649999999996</v>
      </c>
      <c r="D34" s="510">
        <v>-52.686667532551631</v>
      </c>
      <c r="E34" s="510">
        <v>17.524718386821473</v>
      </c>
      <c r="F34" s="164">
        <v>7.9395022438169676</v>
      </c>
      <c r="K34" s="579"/>
      <c r="L34" s="581"/>
    </row>
    <row r="35" spans="1:12" s="439" customFormat="1" ht="14.25" customHeight="1">
      <c r="A35" s="208" t="s">
        <v>592</v>
      </c>
      <c r="B35" s="546">
        <v>4041.605</v>
      </c>
      <c r="C35" s="566">
        <v>3471.4169999999999</v>
      </c>
      <c r="D35" s="510">
        <v>-14.107959585362748</v>
      </c>
      <c r="E35" s="164">
        <v>5.2003016932972495</v>
      </c>
      <c r="F35" s="164">
        <v>4.2770088539957873</v>
      </c>
      <c r="K35" s="579"/>
      <c r="L35" s="581"/>
    </row>
    <row r="36" spans="1:12" s="439" customFormat="1" ht="14.25" customHeight="1">
      <c r="A36" s="208" t="s">
        <v>597</v>
      </c>
      <c r="B36" s="565">
        <v>984.09199999999998</v>
      </c>
      <c r="C36" s="566">
        <v>2015.19</v>
      </c>
      <c r="D36" s="510">
        <v>104.77658592895787</v>
      </c>
      <c r="E36" s="164">
        <v>1.2662235161427888</v>
      </c>
      <c r="F36" s="164">
        <v>2.4828435974369465</v>
      </c>
      <c r="K36" s="579"/>
      <c r="L36" s="581"/>
    </row>
    <row r="37" spans="1:12" s="439" customFormat="1" ht="14.25" customHeight="1">
      <c r="A37" s="208" t="s">
        <v>42</v>
      </c>
      <c r="B37" s="565">
        <v>672.39099999999996</v>
      </c>
      <c r="C37" s="566">
        <v>1246.5160000000001</v>
      </c>
      <c r="D37" s="510">
        <v>85.385586660142707</v>
      </c>
      <c r="E37" s="510">
        <v>0.86516026575032212</v>
      </c>
      <c r="F37" s="164">
        <v>1.535787826310528</v>
      </c>
      <c r="K37" s="579"/>
      <c r="L37" s="581"/>
    </row>
    <row r="38" spans="1:12" s="439" customFormat="1" ht="14.25" customHeight="1">
      <c r="A38" s="208" t="s">
        <v>596</v>
      </c>
      <c r="B38" s="546">
        <v>4020</v>
      </c>
      <c r="C38" s="567">
        <v>830</v>
      </c>
      <c r="D38" s="510">
        <v>-79.353233830845767</v>
      </c>
      <c r="E38" s="510">
        <v>5.1725027079724377</v>
      </c>
      <c r="F38" s="164">
        <v>1.0226133445842156</v>
      </c>
      <c r="K38" s="579"/>
      <c r="L38" s="581"/>
    </row>
    <row r="39" spans="1:12" s="456" customFormat="1" ht="14.25">
      <c r="A39" s="495" t="s">
        <v>135</v>
      </c>
      <c r="B39" s="568">
        <v>77718.664000000004</v>
      </c>
      <c r="C39" s="568">
        <v>81164.597000000009</v>
      </c>
      <c r="D39" s="450">
        <v>4.4338551676596039</v>
      </c>
      <c r="E39" s="429">
        <v>99.999999999999986</v>
      </c>
      <c r="F39" s="429">
        <v>99.999999999999986</v>
      </c>
    </row>
    <row r="40" spans="1:12" s="439" customFormat="1">
      <c r="A40" s="456"/>
      <c r="B40" s="456"/>
      <c r="C40" s="88"/>
      <c r="D40" s="456"/>
      <c r="E40" s="456"/>
      <c r="F40" s="456"/>
    </row>
    <row r="41" spans="1:12" s="439" customFormat="1" ht="48" customHeight="1">
      <c r="A41" s="698" t="s">
        <v>521</v>
      </c>
      <c r="B41" s="698"/>
      <c r="C41" s="698"/>
      <c r="D41" s="456"/>
      <c r="E41" s="456"/>
      <c r="F41" s="456"/>
    </row>
    <row r="42" spans="1:12" s="439" customFormat="1" ht="54" customHeight="1">
      <c r="A42" s="697" t="s">
        <v>528</v>
      </c>
      <c r="B42" s="697"/>
      <c r="C42" s="697"/>
      <c r="D42" s="456"/>
      <c r="E42" s="456"/>
      <c r="F42" s="456"/>
    </row>
    <row r="43" spans="1:12" s="439" customFormat="1"/>
    <row r="44" spans="1:12" s="439" customFormat="1"/>
    <row r="45" spans="1:12" s="439" customFormat="1"/>
    <row r="46" spans="1:12" s="439" customFormat="1"/>
    <row r="47" spans="1:12" s="439" customFormat="1"/>
    <row r="48" spans="1:12" s="439" customFormat="1"/>
    <row r="49" s="439" customFormat="1"/>
    <row r="50" s="439" customFormat="1"/>
    <row r="51" s="439" customFormat="1"/>
    <row r="52" s="439" customFormat="1"/>
    <row r="53" s="439" customFormat="1"/>
    <row r="54" s="439" customFormat="1"/>
    <row r="55" s="439" customFormat="1"/>
    <row r="56" s="439" customFormat="1"/>
    <row r="57" s="439" customFormat="1"/>
    <row r="58" s="439" customFormat="1"/>
    <row r="59" s="439" customFormat="1"/>
    <row r="60" s="439" customFormat="1"/>
    <row r="61" s="439" customFormat="1"/>
    <row r="62" s="439" customFormat="1"/>
    <row r="63" s="439" customFormat="1"/>
    <row r="64" s="439" customFormat="1"/>
    <row r="65" s="439" customFormat="1"/>
    <row r="66" s="439" customFormat="1"/>
    <row r="67" s="439" customFormat="1"/>
    <row r="68" s="439" customFormat="1"/>
    <row r="69" s="439" customFormat="1"/>
    <row r="70" s="439" customFormat="1"/>
    <row r="71" s="439" customFormat="1"/>
    <row r="72" s="439" customFormat="1"/>
    <row r="73" s="439" customFormat="1"/>
    <row r="74" s="439" customFormat="1"/>
    <row r="75" s="439" customFormat="1"/>
    <row r="76" s="439" customFormat="1"/>
    <row r="77" s="439" customFormat="1"/>
    <row r="78" s="439" customFormat="1"/>
    <row r="79" s="439" customFormat="1"/>
    <row r="80" s="439" customFormat="1"/>
    <row r="81" s="439" customFormat="1"/>
    <row r="82" s="439" customFormat="1"/>
    <row r="83" s="439" customFormat="1"/>
    <row r="84" s="439" customFormat="1"/>
    <row r="85" s="439" customFormat="1"/>
    <row r="86" s="439" customFormat="1"/>
    <row r="87" s="439" customFormat="1"/>
    <row r="88" s="439" customFormat="1"/>
    <row r="89" s="439" customFormat="1"/>
    <row r="90" s="439" customFormat="1"/>
    <row r="91" s="439" customFormat="1"/>
    <row r="92" s="439" customFormat="1"/>
    <row r="93" s="439" customFormat="1"/>
    <row r="94" s="439" customFormat="1"/>
    <row r="95" s="439" customFormat="1"/>
    <row r="96" s="439" customFormat="1"/>
    <row r="97" s="439" customFormat="1"/>
    <row r="98" s="439" customFormat="1"/>
    <row r="99" s="439" customFormat="1"/>
    <row r="100" s="439" customFormat="1"/>
    <row r="101" s="439" customFormat="1"/>
    <row r="102" s="439" customFormat="1"/>
    <row r="103" s="439" customFormat="1"/>
    <row r="104" s="439" customFormat="1"/>
    <row r="105" s="439" customFormat="1"/>
    <row r="106" s="439" customFormat="1"/>
    <row r="107" s="439" customFormat="1"/>
    <row r="108" s="439" customFormat="1"/>
    <row r="109" s="439" customFormat="1"/>
    <row r="110" s="439" customFormat="1"/>
    <row r="111" s="439" customFormat="1"/>
    <row r="112" s="439" customFormat="1"/>
    <row r="113" s="439" customFormat="1"/>
    <row r="114" s="439" customFormat="1"/>
    <row r="115" s="439" customFormat="1"/>
    <row r="116" s="439" customFormat="1"/>
    <row r="117" s="439" customFormat="1"/>
    <row r="118" s="439" customFormat="1"/>
    <row r="119" s="439" customFormat="1"/>
    <row r="120" s="439" customFormat="1"/>
    <row r="121" s="439" customFormat="1"/>
    <row r="122" s="439" customFormat="1"/>
    <row r="123" s="439" customFormat="1"/>
    <row r="124" s="439" customFormat="1"/>
    <row r="125" s="439" customFormat="1"/>
    <row r="126" s="439" customFormat="1"/>
    <row r="127" s="439" customFormat="1"/>
    <row r="128" s="439" customFormat="1"/>
    <row r="129" s="439" customFormat="1"/>
    <row r="130" s="439" customFormat="1"/>
    <row r="131" s="439" customFormat="1"/>
    <row r="132" s="439" customFormat="1"/>
    <row r="133" s="439" customFormat="1"/>
    <row r="134" s="439" customFormat="1"/>
    <row r="135" s="439" customFormat="1"/>
    <row r="136" s="439" customFormat="1"/>
    <row r="137" s="439" customFormat="1"/>
    <row r="138" s="439" customFormat="1"/>
    <row r="139" s="439" customFormat="1"/>
    <row r="140" s="439" customFormat="1"/>
    <row r="141" s="439" customFormat="1"/>
    <row r="142" s="439" customFormat="1"/>
    <row r="143" s="439" customFormat="1"/>
    <row r="144" s="439" customFormat="1"/>
    <row r="145" s="439" customFormat="1"/>
    <row r="146" s="439" customFormat="1"/>
    <row r="147" s="439" customFormat="1"/>
    <row r="148" s="439" customFormat="1"/>
    <row r="149" s="439" customFormat="1"/>
    <row r="150" s="439" customFormat="1"/>
    <row r="151" s="439" customFormat="1"/>
    <row r="152" s="439" customFormat="1"/>
    <row r="153" s="439" customFormat="1"/>
    <row r="154" s="439" customFormat="1"/>
    <row r="155" s="439" customFormat="1"/>
    <row r="156" s="439" customFormat="1"/>
    <row r="157" s="439" customFormat="1"/>
    <row r="158" s="439" customFormat="1"/>
    <row r="159" s="439" customFormat="1"/>
    <row r="160" s="439" customFormat="1"/>
    <row r="161" s="439" customFormat="1"/>
    <row r="162" s="439" customFormat="1"/>
    <row r="163" s="439" customFormat="1"/>
    <row r="164" s="439" customFormat="1"/>
    <row r="165" s="439" customFormat="1"/>
    <row r="166" s="439" customFormat="1"/>
    <row r="167" s="439" customFormat="1"/>
    <row r="168" s="439" customFormat="1"/>
    <row r="169" s="439" customFormat="1"/>
    <row r="170" s="439" customFormat="1"/>
    <row r="171" s="439" customFormat="1"/>
    <row r="172" s="439" customFormat="1"/>
    <row r="173" s="439" customFormat="1"/>
    <row r="174" s="439" customFormat="1"/>
    <row r="175" s="439" customFormat="1"/>
    <row r="176" s="439" customFormat="1"/>
    <row r="177" s="439" customFormat="1"/>
    <row r="178" s="439" customFormat="1"/>
    <row r="179" s="439" customFormat="1"/>
    <row r="180" s="439" customFormat="1"/>
    <row r="181" s="439" customFormat="1"/>
    <row r="182" s="439" customFormat="1"/>
    <row r="183" s="439" customFormat="1"/>
    <row r="184" s="439" customFormat="1"/>
    <row r="185" s="439" customFormat="1"/>
    <row r="186" s="439" customFormat="1"/>
    <row r="187" s="439" customFormat="1"/>
    <row r="188" s="439" customFormat="1"/>
    <row r="189" s="439" customFormat="1"/>
    <row r="190" s="439" customFormat="1"/>
    <row r="191" s="439" customFormat="1"/>
    <row r="192" s="439" customFormat="1"/>
    <row r="193" s="439" customFormat="1"/>
    <row r="194" s="439" customFormat="1"/>
    <row r="195" s="439" customFormat="1"/>
    <row r="196" s="439" customFormat="1"/>
    <row r="197" s="439" customFormat="1"/>
    <row r="198" s="439" customFormat="1"/>
    <row r="199" s="439" customFormat="1"/>
    <row r="200" s="439" customFormat="1"/>
    <row r="201" s="439" customFormat="1"/>
    <row r="202" s="439" customFormat="1"/>
    <row r="203" s="439" customFormat="1"/>
    <row r="204" s="439" customFormat="1"/>
    <row r="205" s="439" customFormat="1"/>
    <row r="206" s="439" customFormat="1"/>
    <row r="207" s="439" customFormat="1"/>
    <row r="208" s="439" customFormat="1"/>
    <row r="209" s="439" customFormat="1"/>
    <row r="210" s="439" customFormat="1"/>
    <row r="211" s="439" customFormat="1"/>
    <row r="212" s="439" customFormat="1"/>
    <row r="213" s="439" customFormat="1"/>
    <row r="214" s="439" customFormat="1"/>
    <row r="215" s="439" customFormat="1"/>
    <row r="216" s="439" customFormat="1"/>
    <row r="217" s="439" customFormat="1"/>
    <row r="218" s="439" customFormat="1"/>
    <row r="219" s="439" customFormat="1"/>
    <row r="220" s="439" customFormat="1"/>
    <row r="221" s="439" customFormat="1"/>
    <row r="222" s="439" customFormat="1"/>
    <row r="223" s="439" customFormat="1"/>
    <row r="224" s="439" customFormat="1"/>
    <row r="225" s="439" customFormat="1"/>
    <row r="226" s="439" customFormat="1"/>
    <row r="227" s="439" customFormat="1"/>
    <row r="228" s="439" customFormat="1"/>
    <row r="229" s="439" customFormat="1"/>
    <row r="230" s="439" customFormat="1"/>
    <row r="231" s="439" customFormat="1"/>
    <row r="232" s="439" customFormat="1"/>
    <row r="233" s="439" customFormat="1"/>
    <row r="234" s="439" customFormat="1"/>
    <row r="235" s="439" customFormat="1"/>
    <row r="236" s="439" customFormat="1"/>
    <row r="237" s="439" customFormat="1"/>
    <row r="238" s="439" customFormat="1"/>
    <row r="239" s="439" customFormat="1"/>
    <row r="240" s="439" customFormat="1"/>
    <row r="241" s="439" customFormat="1"/>
    <row r="242" s="439" customFormat="1"/>
    <row r="243" s="439" customFormat="1"/>
    <row r="244" s="439" customFormat="1"/>
    <row r="245" s="439" customFormat="1"/>
    <row r="246" s="439" customFormat="1"/>
    <row r="247" s="439" customFormat="1"/>
    <row r="248" s="439" customFormat="1"/>
    <row r="249" s="439" customFormat="1"/>
    <row r="250" s="439" customFormat="1"/>
    <row r="251" s="439" customFormat="1"/>
    <row r="252" s="439" customFormat="1"/>
    <row r="253" s="439" customFormat="1"/>
    <row r="254" s="439" customFormat="1"/>
    <row r="255" s="439" customFormat="1"/>
    <row r="256" s="439" customFormat="1"/>
    <row r="257" s="439" customFormat="1"/>
    <row r="258" s="439" customFormat="1"/>
    <row r="259" s="439" customFormat="1"/>
    <row r="260" s="439" customFormat="1"/>
    <row r="261" s="439" customFormat="1"/>
    <row r="262" s="439" customFormat="1"/>
    <row r="263" s="439" customFormat="1"/>
    <row r="264" s="439" customFormat="1"/>
    <row r="265" s="439" customFormat="1"/>
    <row r="266" s="439" customFormat="1"/>
    <row r="267" s="439" customFormat="1"/>
    <row r="268" s="439" customFormat="1"/>
    <row r="269" s="439" customFormat="1"/>
    <row r="270" s="439" customFormat="1"/>
    <row r="271" s="439" customFormat="1"/>
    <row r="272" s="439" customFormat="1"/>
    <row r="273" s="439" customFormat="1"/>
    <row r="274" s="439" customFormat="1"/>
    <row r="275" s="439" customFormat="1"/>
    <row r="276" s="439" customFormat="1"/>
    <row r="277" s="439" customFormat="1"/>
    <row r="278" s="439" customFormat="1"/>
    <row r="279" s="439" customFormat="1"/>
    <row r="280" s="439" customFormat="1"/>
    <row r="281" s="439" customFormat="1"/>
    <row r="282" s="439" customFormat="1"/>
    <row r="283" s="439" customFormat="1"/>
    <row r="284" s="439" customFormat="1"/>
    <row r="285" s="439" customFormat="1"/>
    <row r="286" s="439" customFormat="1"/>
    <row r="287" s="439" customFormat="1"/>
    <row r="288" s="439" customFormat="1"/>
    <row r="289" s="439" customFormat="1"/>
    <row r="290" s="439" customFormat="1"/>
    <row r="291" s="439" customFormat="1"/>
    <row r="292" s="439" customFormat="1"/>
    <row r="293" s="439" customFormat="1"/>
    <row r="294" s="439" customFormat="1"/>
    <row r="295" s="439" customFormat="1"/>
    <row r="296" s="439" customFormat="1"/>
    <row r="297" s="439" customFormat="1"/>
    <row r="298" s="439" customFormat="1"/>
    <row r="299" s="439" customFormat="1"/>
    <row r="300" s="439" customFormat="1"/>
    <row r="301" s="439" customFormat="1"/>
    <row r="302" s="439" customFormat="1"/>
    <row r="303" s="439" customFormat="1"/>
    <row r="304" s="439" customFormat="1"/>
    <row r="305" s="439" customFormat="1"/>
    <row r="306" s="439" customFormat="1"/>
    <row r="307" s="439" customFormat="1"/>
    <row r="308" s="439" customFormat="1"/>
    <row r="309" s="439" customFormat="1"/>
    <row r="310" s="439" customFormat="1"/>
    <row r="311" s="439" customFormat="1"/>
    <row r="312" s="439" customFormat="1"/>
    <row r="313" s="439" customFormat="1"/>
    <row r="314" s="439" customFormat="1"/>
    <row r="315" s="439" customFormat="1"/>
    <row r="316" s="439" customFormat="1"/>
    <row r="317" s="439" customFormat="1"/>
    <row r="318" s="439" customFormat="1"/>
    <row r="319" s="439" customFormat="1"/>
    <row r="320" s="439" customFormat="1"/>
    <row r="321" s="439" customFormat="1"/>
    <row r="322" s="439" customFormat="1"/>
    <row r="323" s="439" customFormat="1"/>
    <row r="324" s="439" customFormat="1"/>
    <row r="325" s="439" customFormat="1"/>
    <row r="326" s="439" customFormat="1"/>
    <row r="327" s="439" customFormat="1"/>
    <row r="328" s="439" customFormat="1"/>
    <row r="329" s="439" customFormat="1"/>
    <row r="330" s="439" customFormat="1"/>
    <row r="331" s="439" customFormat="1"/>
    <row r="332" s="439" customFormat="1"/>
    <row r="333" s="439" customFormat="1"/>
    <row r="334" s="439" customFormat="1"/>
    <row r="335" s="439" customFormat="1"/>
    <row r="336" s="439" customFormat="1"/>
    <row r="337" s="439" customFormat="1"/>
    <row r="338" s="439" customFormat="1"/>
    <row r="339" s="439" customFormat="1"/>
    <row r="340" s="439" customFormat="1"/>
    <row r="341" s="439" customFormat="1"/>
    <row r="342" s="439" customFormat="1"/>
    <row r="343" s="439" customFormat="1"/>
    <row r="344" s="439" customFormat="1"/>
    <row r="345" s="439" customFormat="1"/>
    <row r="346" s="439" customFormat="1"/>
    <row r="347" s="439" customFormat="1"/>
    <row r="348" s="439" customFormat="1"/>
    <row r="349" s="439" customFormat="1"/>
    <row r="350" s="439" customFormat="1"/>
    <row r="351" s="439" customFormat="1"/>
    <row r="352" s="439" customFormat="1"/>
    <row r="353" s="439" customFormat="1"/>
    <row r="354" s="439" customFormat="1"/>
    <row r="355" s="439" customFormat="1"/>
    <row r="356" s="439" customFormat="1"/>
    <row r="357" s="439" customFormat="1"/>
    <row r="358" s="439" customFormat="1"/>
    <row r="359" s="439" customFormat="1"/>
    <row r="360" s="439" customFormat="1"/>
    <row r="361" s="439" customFormat="1"/>
    <row r="362" s="439" customFormat="1"/>
    <row r="363" s="439" customFormat="1"/>
    <row r="364" s="439" customFormat="1"/>
    <row r="365" s="439" customFormat="1"/>
    <row r="366" s="439" customFormat="1"/>
    <row r="367" s="439" customFormat="1"/>
    <row r="368" s="439" customFormat="1"/>
    <row r="369" s="439" customFormat="1"/>
    <row r="370" s="439" customFormat="1"/>
    <row r="371" s="439" customFormat="1"/>
    <row r="372" s="439" customFormat="1"/>
    <row r="373" s="439" customFormat="1"/>
    <row r="374" s="439" customFormat="1"/>
    <row r="375" s="439" customFormat="1"/>
    <row r="376" s="439" customFormat="1"/>
    <row r="377" s="439" customFormat="1"/>
    <row r="378" s="439" customFormat="1"/>
    <row r="379" s="439" customFormat="1"/>
    <row r="380" s="439" customFormat="1"/>
    <row r="381" s="439" customFormat="1"/>
    <row r="382" s="439" customFormat="1"/>
    <row r="383" s="439" customFormat="1"/>
    <row r="384" s="439" customFormat="1"/>
    <row r="385" s="439" customFormat="1"/>
    <row r="386" s="439" customFormat="1"/>
    <row r="387" s="439" customFormat="1"/>
    <row r="388" s="439" customFormat="1"/>
    <row r="389" s="439" customFormat="1"/>
    <row r="390" s="439" customFormat="1"/>
    <row r="391" s="439" customFormat="1"/>
    <row r="392" s="439" customFormat="1"/>
    <row r="393" s="439" customFormat="1"/>
    <row r="394" s="439" customFormat="1"/>
    <row r="395" s="439" customFormat="1"/>
    <row r="396" s="439" customFormat="1"/>
    <row r="397" s="439" customFormat="1"/>
    <row r="398" s="439" customFormat="1"/>
    <row r="399" s="439" customFormat="1"/>
    <row r="400" s="439" customFormat="1"/>
    <row r="401" s="439" customFormat="1"/>
    <row r="402" s="439" customFormat="1"/>
    <row r="403" s="439" customFormat="1"/>
    <row r="404" s="439" customFormat="1"/>
    <row r="405" s="439" customFormat="1"/>
    <row r="406" s="439" customFormat="1"/>
    <row r="407" s="439" customFormat="1"/>
    <row r="408" s="439" customFormat="1"/>
    <row r="409" s="439" customFormat="1"/>
    <row r="410" s="439" customFormat="1"/>
    <row r="411" s="439" customFormat="1"/>
    <row r="412" s="439" customFormat="1"/>
    <row r="413" s="439" customFormat="1"/>
    <row r="414" s="439" customFormat="1"/>
    <row r="415" s="439" customFormat="1"/>
    <row r="416" s="439" customFormat="1"/>
    <row r="417" s="439" customFormat="1"/>
    <row r="418" s="439" customFormat="1"/>
    <row r="419" s="439" customFormat="1"/>
    <row r="420" s="439" customFormat="1"/>
    <row r="421" s="439" customFormat="1"/>
    <row r="422" s="439" customFormat="1"/>
    <row r="423" s="439" customFormat="1"/>
    <row r="424" s="439" customFormat="1"/>
    <row r="425" s="439" customFormat="1"/>
    <row r="426" s="439" customFormat="1"/>
    <row r="427" s="439" customFormat="1"/>
    <row r="428" s="439" customFormat="1"/>
    <row r="429" s="439" customFormat="1"/>
    <row r="430" s="439" customFormat="1"/>
    <row r="431" s="439" customFormat="1"/>
    <row r="432" s="439" customFormat="1"/>
    <row r="433" s="439" customFormat="1"/>
    <row r="434" s="439" customFormat="1"/>
    <row r="435" s="439" customFormat="1"/>
    <row r="436" s="439" customFormat="1"/>
    <row r="437" s="439" customFormat="1"/>
    <row r="438" s="439" customFormat="1"/>
    <row r="439" s="439" customFormat="1"/>
    <row r="440" s="439" customFormat="1"/>
    <row r="441" s="439" customFormat="1"/>
    <row r="442" s="439" customFormat="1"/>
    <row r="443" s="439" customFormat="1"/>
    <row r="444" s="439" customFormat="1"/>
    <row r="445" s="439" customFormat="1"/>
    <row r="446" s="439" customFormat="1"/>
    <row r="447" s="439" customFormat="1"/>
    <row r="448" s="439" customFormat="1"/>
    <row r="449" s="439" customFormat="1"/>
    <row r="450" s="439" customFormat="1"/>
    <row r="451" s="439" customFormat="1"/>
    <row r="452" s="439" customFormat="1"/>
    <row r="453" s="439" customFormat="1"/>
    <row r="454" s="439" customFormat="1"/>
    <row r="455" s="439" customFormat="1"/>
    <row r="456" s="439" customFormat="1"/>
    <row r="457" s="439" customFormat="1"/>
    <row r="458" s="439" customFormat="1"/>
    <row r="459" s="439" customFormat="1"/>
    <row r="460" s="439" customFormat="1"/>
    <row r="461" s="439" customFormat="1"/>
    <row r="462" s="439" customFormat="1"/>
  </sheetData>
  <sortState xmlns:xlrd2="http://schemas.microsoft.com/office/spreadsheetml/2017/richdata2" ref="A31:F38">
    <sortCondition descending="1" ref="C31:C38"/>
  </sortState>
  <mergeCells count="16">
    <mergeCell ref="E25:F25"/>
    <mergeCell ref="E26:F26"/>
    <mergeCell ref="E27:F27"/>
    <mergeCell ref="E28:F28"/>
    <mergeCell ref="A30:F30"/>
    <mergeCell ref="E6:F6"/>
    <mergeCell ref="E7:F7"/>
    <mergeCell ref="E8:F8"/>
    <mergeCell ref="E9:F9"/>
    <mergeCell ref="A11:F11"/>
    <mergeCell ref="A23:C23"/>
    <mergeCell ref="A3:C3"/>
    <mergeCell ref="A4:C4"/>
    <mergeCell ref="A22:C22"/>
    <mergeCell ref="A42:C42"/>
    <mergeCell ref="A41:C41"/>
  </mergeCells>
  <pageMargins left="0.7" right="0.7" top="0.75" bottom="0.75" header="0.3" footer="0.3"/>
  <pageSetup scale="81"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2:F46"/>
  <sheetViews>
    <sheetView zoomScaleNormal="100" workbookViewId="0">
      <selection activeCell="G35" sqref="G35"/>
    </sheetView>
  </sheetViews>
  <sheetFormatPr defaultRowHeight="12.75"/>
  <cols>
    <col min="1" max="1" width="42.42578125" style="143" customWidth="1"/>
    <col min="2" max="2" width="16" style="143" customWidth="1"/>
    <col min="3" max="3" width="11.85546875" style="143" customWidth="1"/>
    <col min="4" max="4" width="11.5703125" style="143" customWidth="1"/>
    <col min="5" max="16384" width="9.140625" style="143"/>
  </cols>
  <sheetData>
    <row r="2" spans="1:6" ht="15.75" customHeight="1">
      <c r="A2" s="643" t="s">
        <v>261</v>
      </c>
      <c r="B2" s="643"/>
      <c r="C2" s="643"/>
      <c r="D2" s="643"/>
    </row>
    <row r="3" spans="1:6" ht="15.75">
      <c r="A3" s="700" t="s">
        <v>262</v>
      </c>
      <c r="B3" s="700"/>
      <c r="C3" s="700"/>
      <c r="D3" s="700"/>
    </row>
    <row r="5" spans="1:6">
      <c r="A5" s="74"/>
      <c r="B5" s="645"/>
      <c r="C5" s="646"/>
      <c r="D5" s="74" t="s">
        <v>54</v>
      </c>
    </row>
    <row r="6" spans="1:6" ht="14.25">
      <c r="A6" s="78" t="s">
        <v>14</v>
      </c>
      <c r="B6" s="645" t="s">
        <v>119</v>
      </c>
      <c r="C6" s="646"/>
      <c r="D6" s="74" t="s">
        <v>15</v>
      </c>
    </row>
    <row r="7" spans="1:6" ht="15">
      <c r="A7" s="79" t="s">
        <v>17</v>
      </c>
      <c r="B7" s="641" t="s">
        <v>356</v>
      </c>
      <c r="C7" s="642"/>
      <c r="D7" s="81" t="s">
        <v>55</v>
      </c>
    </row>
    <row r="8" spans="1:6">
      <c r="A8" s="81"/>
      <c r="B8" s="75"/>
      <c r="C8" s="76"/>
      <c r="D8" s="81" t="s">
        <v>20</v>
      </c>
    </row>
    <row r="9" spans="1:6" ht="18.75" customHeight="1" thickBot="1">
      <c r="A9" s="491" t="s">
        <v>568</v>
      </c>
      <c r="B9" s="83">
        <v>2024</v>
      </c>
      <c r="C9" s="83">
        <v>2025</v>
      </c>
      <c r="D9" s="83" t="s">
        <v>564</v>
      </c>
      <c r="E9" s="83"/>
      <c r="F9" s="83"/>
    </row>
    <row r="10" spans="1:6" ht="15.75" thickBot="1">
      <c r="A10" s="637" t="s">
        <v>501</v>
      </c>
      <c r="B10" s="637"/>
      <c r="C10" s="637"/>
      <c r="D10" s="637"/>
    </row>
    <row r="11" spans="1:6">
      <c r="A11" s="86" t="s">
        <v>530</v>
      </c>
      <c r="B11" s="68">
        <v>87.197002821742601</v>
      </c>
      <c r="C11" s="68">
        <v>123.56034943882246</v>
      </c>
      <c r="D11" s="346">
        <v>41.702518940264135</v>
      </c>
    </row>
    <row r="12" spans="1:6">
      <c r="A12" s="267" t="s">
        <v>598</v>
      </c>
      <c r="B12" s="297">
        <v>110.61160740658561</v>
      </c>
      <c r="C12" s="297">
        <v>100.06311957389202</v>
      </c>
      <c r="D12" s="347">
        <v>-9.5365107514616465</v>
      </c>
    </row>
    <row r="13" spans="1:6" ht="14.25">
      <c r="A13" s="432" t="s">
        <v>10</v>
      </c>
      <c r="B13" s="433">
        <v>109.38008878831197</v>
      </c>
      <c r="C13" s="433">
        <v>101.08091151902768</v>
      </c>
      <c r="D13" s="434">
        <v>-7.5874662026889084</v>
      </c>
    </row>
    <row r="17" spans="1:4" ht="15.75">
      <c r="A17" s="643" t="s">
        <v>263</v>
      </c>
      <c r="B17" s="643"/>
      <c r="C17" s="643"/>
      <c r="D17" s="643"/>
    </row>
    <row r="18" spans="1:4" ht="15.75">
      <c r="A18" s="700" t="s">
        <v>264</v>
      </c>
      <c r="B18" s="700"/>
      <c r="C18" s="700"/>
      <c r="D18" s="700"/>
    </row>
    <row r="20" spans="1:4">
      <c r="A20" s="103"/>
      <c r="B20" s="651"/>
      <c r="C20" s="652"/>
      <c r="D20" s="103" t="s">
        <v>54</v>
      </c>
    </row>
    <row r="21" spans="1:4" ht="14.25">
      <c r="A21" s="115" t="s">
        <v>11</v>
      </c>
      <c r="B21" s="645" t="s">
        <v>119</v>
      </c>
      <c r="C21" s="646"/>
      <c r="D21" s="103" t="s">
        <v>15</v>
      </c>
    </row>
    <row r="22" spans="1:4" ht="15">
      <c r="A22" s="194" t="s">
        <v>232</v>
      </c>
      <c r="B22" s="641" t="s">
        <v>356</v>
      </c>
      <c r="C22" s="642"/>
      <c r="D22" s="105" t="s">
        <v>55</v>
      </c>
    </row>
    <row r="23" spans="1:4">
      <c r="A23" s="105"/>
      <c r="B23" s="102"/>
      <c r="C23" s="151"/>
      <c r="D23" s="105" t="s">
        <v>20</v>
      </c>
    </row>
    <row r="24" spans="1:4" ht="18.75" customHeight="1" thickBot="1">
      <c r="A24" s="491" t="s">
        <v>568</v>
      </c>
      <c r="B24" s="83">
        <v>2024</v>
      </c>
      <c r="C24" s="83">
        <v>2025</v>
      </c>
      <c r="D24" s="83" t="s">
        <v>564</v>
      </c>
    </row>
    <row r="25" spans="1:4" ht="15.75" thickBot="1">
      <c r="A25" s="637" t="s">
        <v>501</v>
      </c>
      <c r="B25" s="637"/>
      <c r="C25" s="637"/>
      <c r="D25" s="637"/>
    </row>
    <row r="26" spans="1:4" ht="25.5">
      <c r="A26" s="268" t="s">
        <v>599</v>
      </c>
      <c r="B26" s="162">
        <v>20.042219491925241</v>
      </c>
      <c r="C26" s="162">
        <v>21.760140895549334</v>
      </c>
      <c r="D26" s="347">
        <v>8.5715127724063755</v>
      </c>
    </row>
    <row r="27" spans="1:4" ht="20.25" customHeight="1">
      <c r="A27" s="158" t="s">
        <v>600</v>
      </c>
      <c r="B27" s="162">
        <v>173.40008841250332</v>
      </c>
      <c r="C27" s="162">
        <v>155.47732425638225</v>
      </c>
      <c r="D27" s="163">
        <v>-10.336075558095692</v>
      </c>
    </row>
    <row r="28" spans="1:4" ht="30.75" customHeight="1">
      <c r="A28" s="157" t="s">
        <v>601</v>
      </c>
      <c r="B28" s="162">
        <v>262.36266666666666</v>
      </c>
      <c r="C28" s="162">
        <v>595.28969499999994</v>
      </c>
      <c r="D28" s="163">
        <v>126.89573275161096</v>
      </c>
    </row>
    <row r="29" spans="1:4" ht="18" customHeight="1">
      <c r="A29" s="158" t="s">
        <v>602</v>
      </c>
      <c r="B29" s="162">
        <v>1029.711</v>
      </c>
      <c r="C29" s="162">
        <v>424.67003499999998</v>
      </c>
      <c r="D29" s="163">
        <v>-58.758327822078236</v>
      </c>
    </row>
    <row r="30" spans="1:4" ht="19.5" customHeight="1">
      <c r="A30" s="158" t="s">
        <v>603</v>
      </c>
      <c r="B30" s="162">
        <v>2753.8170311999997</v>
      </c>
      <c r="C30" s="162">
        <v>1552.3337343269231</v>
      </c>
      <c r="D30" s="347">
        <v>-43.629743126017338</v>
      </c>
    </row>
    <row r="31" spans="1:4" ht="14.25">
      <c r="A31" s="432" t="s">
        <v>10</v>
      </c>
      <c r="B31" s="433">
        <v>110.61160740614183</v>
      </c>
      <c r="C31" s="433">
        <v>100.06311957430857</v>
      </c>
      <c r="D31" s="427">
        <v>-9.5365107507221154</v>
      </c>
    </row>
    <row r="33" spans="1:4" ht="15.75">
      <c r="A33" s="643" t="s">
        <v>374</v>
      </c>
      <c r="B33" s="643"/>
      <c r="C33" s="643"/>
      <c r="D33" s="643"/>
    </row>
    <row r="34" spans="1:4" ht="15.75">
      <c r="A34" s="700" t="s">
        <v>265</v>
      </c>
      <c r="B34" s="700"/>
      <c r="C34" s="700"/>
      <c r="D34" s="700"/>
    </row>
    <row r="35" spans="1:4" ht="15.75">
      <c r="A35" s="69"/>
      <c r="B35" s="69"/>
      <c r="C35" s="69"/>
      <c r="D35" s="69"/>
    </row>
    <row r="36" spans="1:4">
      <c r="A36" s="103"/>
      <c r="B36" s="651"/>
      <c r="C36" s="652"/>
      <c r="D36" s="103" t="s">
        <v>54</v>
      </c>
    </row>
    <row r="37" spans="1:4" ht="14.25">
      <c r="A37" s="115"/>
      <c r="B37" s="645" t="s">
        <v>119</v>
      </c>
      <c r="C37" s="646"/>
      <c r="D37" s="103" t="s">
        <v>15</v>
      </c>
    </row>
    <row r="38" spans="1:4" ht="15">
      <c r="A38" s="194" t="s">
        <v>232</v>
      </c>
      <c r="B38" s="641" t="s">
        <v>356</v>
      </c>
      <c r="C38" s="642"/>
      <c r="D38" s="105" t="s">
        <v>55</v>
      </c>
    </row>
    <row r="39" spans="1:4">
      <c r="A39" s="105"/>
      <c r="B39" s="102"/>
      <c r="C39" s="151"/>
      <c r="D39" s="105" t="s">
        <v>20</v>
      </c>
    </row>
    <row r="40" spans="1:4" ht="16.5" customHeight="1" thickBot="1">
      <c r="A40" s="491" t="s">
        <v>568</v>
      </c>
      <c r="B40" s="83">
        <v>2024</v>
      </c>
      <c r="C40" s="83">
        <v>2025</v>
      </c>
      <c r="D40" s="83" t="s">
        <v>564</v>
      </c>
    </row>
    <row r="41" spans="1:4" ht="15.75" thickBot="1">
      <c r="A41" s="637" t="s">
        <v>502</v>
      </c>
      <c r="B41" s="637"/>
      <c r="C41" s="637"/>
      <c r="D41" s="637"/>
    </row>
    <row r="42" spans="1:4">
      <c r="A42" s="158" t="s">
        <v>604</v>
      </c>
      <c r="B42" s="162">
        <v>110.65975264775415</v>
      </c>
      <c r="C42" s="162">
        <v>117.20118165289257</v>
      </c>
      <c r="D42" s="163">
        <v>5.9112991386857106</v>
      </c>
    </row>
    <row r="43" spans="1:4">
      <c r="A43" s="158" t="s">
        <v>605</v>
      </c>
      <c r="B43" s="162">
        <v>157.98812361494527</v>
      </c>
      <c r="C43" s="162">
        <v>154.53329687845894</v>
      </c>
      <c r="D43" s="163">
        <v>-2.1867635727521928</v>
      </c>
    </row>
    <row r="44" spans="1:4">
      <c r="A44" s="158" t="s">
        <v>606</v>
      </c>
      <c r="B44" s="162">
        <v>961.02545455284542</v>
      </c>
      <c r="C44" s="162">
        <v>403.35042353881278</v>
      </c>
      <c r="D44" s="163">
        <v>-58.029163366282809</v>
      </c>
    </row>
    <row r="45" spans="1:4">
      <c r="A45" s="158" t="s">
        <v>607</v>
      </c>
      <c r="B45" s="162">
        <v>149.34065538461539</v>
      </c>
      <c r="C45" s="162">
        <v>316.82354788732397</v>
      </c>
      <c r="D45" s="163">
        <v>112.14822385195058</v>
      </c>
    </row>
    <row r="46" spans="1:4" ht="14.25">
      <c r="A46" s="432" t="s">
        <v>10</v>
      </c>
      <c r="B46" s="433">
        <v>173.40008841250332</v>
      </c>
      <c r="C46" s="433">
        <v>155.47732425638225</v>
      </c>
      <c r="D46" s="434">
        <v>-10.336075558095692</v>
      </c>
    </row>
  </sheetData>
  <mergeCells count="18">
    <mergeCell ref="A2:D2"/>
    <mergeCell ref="B5:C5"/>
    <mergeCell ref="B6:C6"/>
    <mergeCell ref="B7:C7"/>
    <mergeCell ref="A33:D33"/>
    <mergeCell ref="B22:C22"/>
    <mergeCell ref="A25:D25"/>
    <mergeCell ref="A3:D3"/>
    <mergeCell ref="A18:D18"/>
    <mergeCell ref="A10:D10"/>
    <mergeCell ref="A17:D17"/>
    <mergeCell ref="B20:C20"/>
    <mergeCell ref="B21:C21"/>
    <mergeCell ref="A41:D41"/>
    <mergeCell ref="B36:C36"/>
    <mergeCell ref="B37:C37"/>
    <mergeCell ref="B38:C38"/>
    <mergeCell ref="A34:D34"/>
  </mergeCells>
  <phoneticPr fontId="76" type="noConversion"/>
  <printOptions horizontalCentered="1"/>
  <pageMargins left="0.7" right="0.7" top="0.75" bottom="0.75" header="0.3" footer="0.3"/>
  <pageSetup paperSize="9" scale="81" fitToWidth="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32"/>
  <dimension ref="A1:J20"/>
  <sheetViews>
    <sheetView zoomScaleNormal="100" workbookViewId="0">
      <selection activeCell="J8" sqref="J8"/>
    </sheetView>
  </sheetViews>
  <sheetFormatPr defaultRowHeight="33.75" customHeight="1"/>
  <cols>
    <col min="1" max="1" width="29.140625" style="66" customWidth="1"/>
    <col min="2" max="2" width="32.42578125" style="66" customWidth="1"/>
    <col min="3" max="3" width="11" style="66" customWidth="1"/>
    <col min="4" max="4" width="10.140625" style="66" customWidth="1"/>
    <col min="5" max="5" width="7.5703125" style="66" hidden="1" customWidth="1"/>
    <col min="6" max="16384" width="9.140625" style="66"/>
  </cols>
  <sheetData>
    <row r="1" spans="1:10" ht="33.75" customHeight="1">
      <c r="A1" s="322" t="s">
        <v>117</v>
      </c>
      <c r="B1" s="323"/>
      <c r="C1" s="324"/>
      <c r="D1" s="323"/>
      <c r="E1" s="362"/>
    </row>
    <row r="2" spans="1:10" ht="12.75" customHeight="1">
      <c r="A2" s="323"/>
      <c r="B2" s="701"/>
      <c r="C2" s="701"/>
      <c r="D2" s="323"/>
      <c r="E2" s="323"/>
    </row>
    <row r="3" spans="1:10" ht="18.75" customHeight="1">
      <c r="A3" s="703" t="s">
        <v>153</v>
      </c>
      <c r="B3" s="703"/>
      <c r="C3" s="703"/>
      <c r="D3" s="703"/>
      <c r="E3" s="325"/>
    </row>
    <row r="4" spans="1:10" ht="44.25" customHeight="1">
      <c r="A4" s="626" t="s">
        <v>403</v>
      </c>
      <c r="B4" s="626"/>
      <c r="C4" s="626"/>
      <c r="D4" s="626"/>
      <c r="E4" s="626"/>
    </row>
    <row r="5" spans="1:10" ht="44.25" customHeight="1">
      <c r="A5" s="626" t="s">
        <v>121</v>
      </c>
      <c r="B5" s="626"/>
      <c r="C5" s="626"/>
      <c r="D5" s="626"/>
      <c r="E5" s="626"/>
    </row>
    <row r="6" spans="1:10" ht="44.25" customHeight="1">
      <c r="A6" s="706" t="s">
        <v>608</v>
      </c>
      <c r="B6" s="706"/>
      <c r="C6" s="706"/>
      <c r="D6" s="706"/>
      <c r="E6" s="706"/>
      <c r="G6" s="626"/>
      <c r="H6" s="626"/>
      <c r="I6" s="626"/>
      <c r="J6" s="626"/>
    </row>
    <row r="7" spans="1:10" ht="44.25" customHeight="1">
      <c r="A7" s="701" t="s">
        <v>290</v>
      </c>
      <c r="B7" s="701"/>
      <c r="C7" s="701"/>
      <c r="D7" s="701"/>
    </row>
    <row r="8" spans="1:10" ht="44.25" customHeight="1">
      <c r="A8" s="626" t="s">
        <v>379</v>
      </c>
      <c r="B8" s="626"/>
      <c r="C8" s="626"/>
      <c r="D8" s="626"/>
    </row>
    <row r="9" spans="1:10" ht="44.25" customHeight="1">
      <c r="A9" s="626" t="s">
        <v>515</v>
      </c>
      <c r="B9" s="626"/>
      <c r="C9" s="626"/>
      <c r="D9" s="626"/>
      <c r="E9" s="363"/>
    </row>
    <row r="10" spans="1:10" ht="15.75" customHeight="1">
      <c r="A10" s="626"/>
      <c r="B10" s="626"/>
      <c r="C10" s="626"/>
      <c r="D10" s="626"/>
      <c r="E10" s="363"/>
    </row>
    <row r="11" spans="1:10" ht="15" customHeight="1">
      <c r="A11" s="363"/>
      <c r="B11" s="363"/>
      <c r="C11" s="363"/>
      <c r="D11" s="363"/>
      <c r="E11" s="363"/>
    </row>
    <row r="12" spans="1:10" ht="31.5" customHeight="1">
      <c r="A12" s="318" t="s">
        <v>6</v>
      </c>
      <c r="B12" s="319"/>
      <c r="C12" s="319"/>
      <c r="D12" s="319"/>
      <c r="E12" s="319"/>
    </row>
    <row r="13" spans="1:10" ht="26.25" customHeight="1">
      <c r="A13" s="703" t="s">
        <v>122</v>
      </c>
      <c r="B13" s="703"/>
      <c r="C13" s="703"/>
      <c r="D13" s="703"/>
      <c r="E13" s="703"/>
    </row>
    <row r="14" spans="1:10" ht="62.25" customHeight="1">
      <c r="A14" s="626" t="s">
        <v>404</v>
      </c>
      <c r="B14" s="626"/>
      <c r="C14" s="626"/>
      <c r="D14" s="626"/>
      <c r="E14" s="626"/>
    </row>
    <row r="15" spans="1:10" ht="23.25" customHeight="1">
      <c r="A15" s="626" t="s">
        <v>123</v>
      </c>
      <c r="B15" s="626"/>
      <c r="C15" s="626"/>
      <c r="D15" s="626"/>
      <c r="E15" s="626"/>
    </row>
    <row r="16" spans="1:10" ht="27.75" customHeight="1">
      <c r="A16" s="702" t="s">
        <v>610</v>
      </c>
      <c r="B16" s="702"/>
      <c r="C16" s="702"/>
      <c r="D16" s="702"/>
      <c r="E16" s="366"/>
    </row>
    <row r="17" spans="1:5" ht="37.5" customHeight="1">
      <c r="A17" s="704" t="s">
        <v>291</v>
      </c>
      <c r="B17" s="704"/>
      <c r="C17" s="704"/>
      <c r="D17" s="704"/>
      <c r="E17" s="363"/>
    </row>
    <row r="18" spans="1:5" ht="51.75" customHeight="1">
      <c r="A18" s="626" t="s">
        <v>378</v>
      </c>
      <c r="B18" s="626"/>
      <c r="C18" s="626"/>
      <c r="D18" s="626"/>
      <c r="E18" s="363"/>
    </row>
    <row r="19" spans="1:5" ht="54.75" customHeight="1">
      <c r="A19" s="705" t="s">
        <v>405</v>
      </c>
      <c r="B19" s="705"/>
      <c r="C19" s="705"/>
      <c r="D19" s="705"/>
    </row>
    <row r="20" spans="1:5" ht="36.75" customHeight="1">
      <c r="A20" s="626"/>
      <c r="B20" s="626"/>
      <c r="C20" s="626"/>
      <c r="D20" s="626"/>
    </row>
  </sheetData>
  <customSheetViews>
    <customSheetView guid="{CE7EBE67-DCEA-4A6B-A7CE-D3282729E0AF}" showGridLines="0" showRuler="0">
      <pageMargins left="0.78740157480314965" right="0.78740157480314965" top="1.1811023622047245" bottom="0" header="0.47244094488188981" footer="0.47244094488188981"/>
      <printOptions horizontalCentered="1"/>
      <pageSetup paperSize="9" orientation="portrait" r:id="rId1"/>
      <headerFooter alignWithMargins="0">
        <oddFooter>&amp;L&amp;"Trebuchet MS,Bold"&amp;8Australian Prudential Regulation Authority&amp;R&amp;"Trebuchet MS,Bold"&amp;8&amp;P</oddFooter>
      </headerFooter>
    </customSheetView>
  </customSheetViews>
  <mergeCells count="18">
    <mergeCell ref="A20:D20"/>
    <mergeCell ref="A19:D19"/>
    <mergeCell ref="B2:C2"/>
    <mergeCell ref="A3:D3"/>
    <mergeCell ref="A4:E4"/>
    <mergeCell ref="A6:E6"/>
    <mergeCell ref="A8:D8"/>
    <mergeCell ref="A9:D9"/>
    <mergeCell ref="G6:J6"/>
    <mergeCell ref="A18:D18"/>
    <mergeCell ref="A5:E5"/>
    <mergeCell ref="A7:D7"/>
    <mergeCell ref="A14:E14"/>
    <mergeCell ref="A15:E15"/>
    <mergeCell ref="A16:D16"/>
    <mergeCell ref="A13:E13"/>
    <mergeCell ref="A17:D17"/>
    <mergeCell ref="A10:D10"/>
  </mergeCells>
  <phoneticPr fontId="5" type="noConversion"/>
  <printOptions horizontalCentered="1"/>
  <pageMargins left="0.7" right="0.7" top="0.75" bottom="0.75" header="0.3" footer="0.3"/>
  <pageSetup paperSize="9" scale="81" orientation="portrait" r:id="rId2"/>
  <headerFooter>
    <oddHeader xml:space="preserve">&amp;L&amp;"Times New Roman,Regular"&amp;9BULETINI STATISTIKOR 
&amp;"Times New Roman,Italic"Statistics </oddHeader>
    <oddFooter>&amp;L&amp;"Times New Roman,Regular"AMF - Drejtoria e Statistikës
FSA -  Statistics Directorate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P28"/>
  <sheetViews>
    <sheetView zoomScale="110" zoomScaleNormal="110" workbookViewId="0">
      <selection activeCell="E17" sqref="E17"/>
    </sheetView>
  </sheetViews>
  <sheetFormatPr defaultRowHeight="15"/>
  <cols>
    <col min="1" max="1" width="4.140625" style="461" customWidth="1"/>
    <col min="2" max="2" width="91.140625" style="461" customWidth="1"/>
    <col min="3" max="3" width="1.7109375" style="461" customWidth="1"/>
    <col min="4" max="4" width="2.42578125" style="461" customWidth="1"/>
    <col min="5" max="5" width="92.85546875" style="461" customWidth="1"/>
    <col min="6" max="6" width="82.7109375" style="461" customWidth="1"/>
    <col min="7" max="10" width="5.42578125" style="461" customWidth="1"/>
    <col min="11" max="16384" width="9.140625" style="461"/>
  </cols>
  <sheetData>
    <row r="1" spans="1:16">
      <c r="A1" s="64"/>
      <c r="B1" s="460"/>
      <c r="C1" s="64"/>
      <c r="D1" s="64"/>
      <c r="F1" s="64"/>
      <c r="G1" s="64"/>
      <c r="H1" s="64"/>
      <c r="I1" s="64"/>
      <c r="J1" s="64"/>
      <c r="K1" s="64"/>
      <c r="L1" s="64"/>
      <c r="M1" s="64"/>
      <c r="N1" s="64"/>
      <c r="O1" s="64"/>
      <c r="P1" s="64"/>
    </row>
    <row r="2" spans="1:16" ht="21">
      <c r="A2" s="597" t="s">
        <v>69</v>
      </c>
      <c r="B2" s="598"/>
      <c r="C2" s="598"/>
      <c r="D2" s="597" t="s">
        <v>5</v>
      </c>
      <c r="E2" s="598"/>
      <c r="F2" s="64"/>
      <c r="G2" s="64"/>
      <c r="H2" s="64"/>
      <c r="I2" s="64"/>
      <c r="J2" s="64"/>
      <c r="K2" s="64"/>
      <c r="L2" s="64"/>
      <c r="M2" s="64"/>
      <c r="N2" s="64"/>
      <c r="O2" s="64"/>
      <c r="P2" s="64"/>
    </row>
    <row r="3" spans="1:16" ht="18.75">
      <c r="A3" s="462"/>
      <c r="B3" s="463"/>
      <c r="C3" s="64"/>
      <c r="D3" s="462"/>
      <c r="E3" s="64"/>
      <c r="F3" s="64"/>
      <c r="G3" s="64"/>
      <c r="H3" s="64"/>
      <c r="I3" s="64"/>
      <c r="J3" s="64"/>
      <c r="K3" s="64"/>
      <c r="L3" s="64"/>
      <c r="M3" s="64"/>
      <c r="N3" s="64"/>
      <c r="O3" s="64"/>
      <c r="P3" s="64"/>
    </row>
    <row r="4" spans="1:16" ht="18.75">
      <c r="A4" s="494" t="s">
        <v>348</v>
      </c>
      <c r="B4" s="493"/>
      <c r="C4" s="493"/>
      <c r="D4" s="494" t="s">
        <v>349</v>
      </c>
      <c r="E4" s="493"/>
      <c r="F4" s="64"/>
      <c r="G4" s="64"/>
      <c r="H4" s="64"/>
      <c r="I4" s="64"/>
      <c r="J4" s="64"/>
      <c r="K4" s="64"/>
      <c r="L4" s="64"/>
      <c r="M4" s="64"/>
      <c r="N4" s="64"/>
      <c r="O4" s="64"/>
      <c r="P4" s="64"/>
    </row>
    <row r="5" spans="1:16">
      <c r="A5" s="64"/>
      <c r="B5" s="465"/>
      <c r="C5" s="64"/>
      <c r="D5" s="64"/>
      <c r="E5" s="465"/>
      <c r="F5" s="64"/>
      <c r="G5" s="64"/>
      <c r="H5" s="64"/>
      <c r="I5" s="64"/>
      <c r="J5" s="64"/>
      <c r="K5" s="64"/>
      <c r="L5" s="64"/>
      <c r="M5" s="64"/>
      <c r="N5" s="64"/>
      <c r="O5" s="64"/>
      <c r="P5" s="64"/>
    </row>
    <row r="6" spans="1:16" ht="45">
      <c r="A6" s="466" t="s">
        <v>9</v>
      </c>
      <c r="B6" s="492" t="s">
        <v>575</v>
      </c>
      <c r="C6" s="467"/>
      <c r="D6" s="466" t="s">
        <v>9</v>
      </c>
      <c r="E6" s="492" t="s">
        <v>582</v>
      </c>
      <c r="F6" s="492"/>
      <c r="G6" s="492"/>
      <c r="H6" s="492"/>
      <c r="I6" s="492"/>
      <c r="J6" s="492"/>
      <c r="K6" s="492"/>
      <c r="L6" s="492"/>
      <c r="M6" s="492"/>
      <c r="N6" s="492"/>
      <c r="O6" s="492"/>
      <c r="P6" s="492"/>
    </row>
    <row r="7" spans="1:16" ht="30">
      <c r="A7" s="466" t="s">
        <v>9</v>
      </c>
      <c r="B7" s="492" t="s">
        <v>576</v>
      </c>
      <c r="C7" s="472"/>
      <c r="D7" s="466" t="s">
        <v>9</v>
      </c>
      <c r="E7" s="492" t="s">
        <v>583</v>
      </c>
      <c r="F7" s="633"/>
      <c r="G7" s="633"/>
      <c r="H7" s="633"/>
      <c r="I7" s="633"/>
      <c r="J7" s="633"/>
      <c r="K7" s="633"/>
      <c r="L7" s="633"/>
      <c r="M7" s="633"/>
      <c r="N7" s="633"/>
      <c r="O7" s="633"/>
      <c r="P7" s="633"/>
    </row>
    <row r="8" spans="1:16" ht="30">
      <c r="A8" s="466" t="s">
        <v>9</v>
      </c>
      <c r="B8" s="492" t="s">
        <v>577</v>
      </c>
      <c r="C8" s="472"/>
      <c r="D8" s="466" t="s">
        <v>9</v>
      </c>
      <c r="E8" s="492" t="s">
        <v>584</v>
      </c>
      <c r="F8" s="633"/>
      <c r="G8" s="633"/>
      <c r="H8" s="633"/>
      <c r="I8" s="633"/>
      <c r="J8" s="633"/>
      <c r="K8" s="633"/>
      <c r="L8" s="633"/>
      <c r="M8" s="633"/>
      <c r="N8" s="633"/>
      <c r="O8" s="633"/>
      <c r="P8" s="633"/>
    </row>
    <row r="9" spans="1:16" ht="30">
      <c r="A9" s="466" t="s">
        <v>9</v>
      </c>
      <c r="B9" s="492" t="s">
        <v>578</v>
      </c>
      <c r="C9" s="472"/>
      <c r="D9" s="466" t="s">
        <v>9</v>
      </c>
      <c r="E9" s="492" t="s">
        <v>585</v>
      </c>
      <c r="F9" s="633"/>
      <c r="G9" s="633"/>
      <c r="H9" s="633"/>
      <c r="I9" s="633"/>
      <c r="J9" s="633"/>
      <c r="K9" s="633"/>
      <c r="L9" s="633"/>
      <c r="M9" s="633"/>
      <c r="N9" s="633"/>
      <c r="O9" s="633"/>
      <c r="P9" s="633"/>
    </row>
    <row r="10" spans="1:16" ht="30">
      <c r="A10" s="466" t="s">
        <v>9</v>
      </c>
      <c r="B10" s="492" t="s">
        <v>579</v>
      </c>
      <c r="C10" s="472"/>
      <c r="D10" s="466" t="s">
        <v>9</v>
      </c>
      <c r="E10" s="492" t="s">
        <v>586</v>
      </c>
      <c r="F10" s="633"/>
      <c r="G10" s="633"/>
      <c r="H10" s="633"/>
      <c r="I10" s="633"/>
      <c r="J10" s="633"/>
      <c r="K10" s="633"/>
      <c r="L10" s="633"/>
      <c r="M10" s="633"/>
      <c r="N10" s="633"/>
      <c r="O10" s="633"/>
      <c r="P10" s="633"/>
    </row>
    <row r="11" spans="1:16" ht="30">
      <c r="A11" s="466" t="s">
        <v>9</v>
      </c>
      <c r="B11" s="492" t="s">
        <v>580</v>
      </c>
      <c r="C11" s="472"/>
      <c r="D11" s="466" t="s">
        <v>9</v>
      </c>
      <c r="E11" s="492" t="s">
        <v>587</v>
      </c>
      <c r="F11" s="633"/>
      <c r="G11" s="633"/>
      <c r="H11" s="633"/>
      <c r="I11" s="633"/>
      <c r="J11" s="633"/>
      <c r="K11" s="633"/>
      <c r="L11" s="633"/>
      <c r="M11" s="633"/>
      <c r="N11" s="633"/>
      <c r="O11" s="633"/>
      <c r="P11" s="633"/>
    </row>
    <row r="12" spans="1:16" ht="45">
      <c r="A12" s="466" t="s">
        <v>9</v>
      </c>
      <c r="B12" s="492" t="s">
        <v>588</v>
      </c>
      <c r="C12" s="472"/>
      <c r="D12" s="466" t="s">
        <v>9</v>
      </c>
      <c r="E12" s="492" t="s">
        <v>589</v>
      </c>
      <c r="F12" s="633"/>
      <c r="G12" s="633"/>
      <c r="H12" s="633"/>
      <c r="I12" s="633"/>
      <c r="J12" s="633"/>
      <c r="K12" s="633"/>
      <c r="L12" s="633"/>
      <c r="M12" s="633"/>
      <c r="N12" s="633"/>
      <c r="O12" s="633"/>
      <c r="P12" s="633"/>
    </row>
    <row r="13" spans="1:16" ht="45">
      <c r="A13" s="466" t="s">
        <v>9</v>
      </c>
      <c r="B13" s="492" t="s">
        <v>581</v>
      </c>
      <c r="C13" s="472"/>
      <c r="D13" s="466" t="s">
        <v>9</v>
      </c>
      <c r="E13" s="492" t="s">
        <v>609</v>
      </c>
      <c r="F13" s="633"/>
      <c r="G13" s="633"/>
      <c r="H13" s="633"/>
      <c r="I13" s="633"/>
      <c r="J13" s="633"/>
      <c r="K13" s="633"/>
      <c r="L13" s="633"/>
      <c r="M13" s="633"/>
      <c r="N13" s="633"/>
      <c r="O13" s="633"/>
      <c r="P13" s="633"/>
    </row>
    <row r="14" spans="1:16" ht="18">
      <c r="A14" s="464"/>
      <c r="B14" s="473"/>
      <c r="C14" s="64"/>
      <c r="D14" s="464"/>
      <c r="E14" s="473" t="s">
        <v>376</v>
      </c>
      <c r="F14" s="64"/>
      <c r="G14" s="64"/>
      <c r="H14" s="64"/>
      <c r="I14" s="64"/>
      <c r="J14" s="64"/>
      <c r="K14" s="64"/>
      <c r="L14" s="64"/>
      <c r="M14" s="64"/>
      <c r="N14" s="64"/>
      <c r="O14" s="64"/>
      <c r="P14" s="64"/>
    </row>
    <row r="15" spans="1:16" ht="18">
      <c r="A15" s="464"/>
      <c r="B15" s="473"/>
      <c r="C15" s="64"/>
      <c r="D15" s="464"/>
      <c r="E15" s="473"/>
      <c r="F15" s="64"/>
      <c r="G15" s="64"/>
      <c r="H15" s="64"/>
      <c r="I15" s="64"/>
      <c r="J15" s="64"/>
      <c r="K15" s="64"/>
      <c r="L15" s="64"/>
      <c r="M15" s="64"/>
      <c r="N15" s="64"/>
      <c r="O15" s="64"/>
      <c r="P15" s="64"/>
    </row>
    <row r="16" spans="1:16">
      <c r="A16" s="473"/>
      <c r="B16" s="473"/>
      <c r="C16" s="473"/>
      <c r="D16" s="473"/>
      <c r="E16" s="473"/>
      <c r="F16" s="64"/>
      <c r="G16" s="64"/>
      <c r="H16" s="64"/>
      <c r="I16" s="64"/>
      <c r="J16" s="64"/>
      <c r="K16" s="64"/>
      <c r="L16" s="64"/>
      <c r="M16" s="64"/>
      <c r="N16" s="64"/>
      <c r="O16" s="64"/>
      <c r="P16" s="64"/>
    </row>
    <row r="17" spans="1:3" ht="39.75" customHeight="1">
      <c r="B17" s="473"/>
      <c r="C17" s="473"/>
    </row>
    <row r="18" spans="1:3" ht="332.25" customHeight="1">
      <c r="B18" s="473"/>
      <c r="C18" s="473"/>
    </row>
    <row r="19" spans="1:3" ht="99.75" customHeight="1">
      <c r="B19" s="634"/>
      <c r="C19" s="634"/>
    </row>
    <row r="20" spans="1:3" ht="65.25" customHeight="1">
      <c r="B20" s="634"/>
      <c r="C20" s="634"/>
    </row>
    <row r="21" spans="1:3" ht="185.25" customHeight="1">
      <c r="B21" s="473"/>
      <c r="C21" s="473"/>
    </row>
    <row r="22" spans="1:3" ht="12" customHeight="1">
      <c r="B22" s="635"/>
      <c r="C22" s="635"/>
    </row>
    <row r="23" spans="1:3" ht="15" customHeight="1">
      <c r="B23" s="474"/>
      <c r="C23" s="468"/>
    </row>
    <row r="24" spans="1:3" ht="18">
      <c r="A24" s="487"/>
      <c r="B24" s="464"/>
      <c r="C24" s="464"/>
    </row>
    <row r="25" spans="1:3" ht="18">
      <c r="B25" s="464"/>
      <c r="C25" s="464"/>
    </row>
    <row r="26" spans="1:3" ht="40.5" customHeight="1">
      <c r="B26" s="634"/>
      <c r="C26" s="634"/>
    </row>
    <row r="27" spans="1:3" ht="54.75" customHeight="1">
      <c r="B27" s="634"/>
      <c r="C27" s="634"/>
    </row>
    <row r="28" spans="1:3" ht="54.75" customHeight="1">
      <c r="B28" s="634"/>
      <c r="C28" s="634"/>
    </row>
  </sheetData>
  <customSheetViews>
    <customSheetView guid="{CE7EBE67-DCEA-4A6B-A7CE-D3282729E0AF}" showGridLines="0" printArea="1" showRuler="0">
      <selection activeCell="D6" sqref="D6"/>
      <rowBreaks count="3" manualBreakCount="3">
        <brk id="16" max="1" man="1"/>
        <brk id="23" max="1" man="1"/>
        <brk id="28" max="1" man="1"/>
      </rowBreaks>
      <pageMargins left="0.78740157480314965" right="0.82677165354330717" top="1.1811023622047245" bottom="0" header="0.47244094488188981" footer="0.47244094488188981"/>
      <pageSetup paperSize="9" scale="90" orientation="portrait" r:id="rId1"/>
      <headerFooter alignWithMargins="0">
        <oddFooter>&amp;L&amp;"Trebuchet MS,Bold"&amp;8Australian Prudential Regulation Authority&amp;R&amp;"Trebuchet MS,Bold"&amp;8&amp;P</oddFooter>
      </headerFooter>
    </customSheetView>
  </customSheetViews>
  <mergeCells count="13">
    <mergeCell ref="B27:C27"/>
    <mergeCell ref="B28:C28"/>
    <mergeCell ref="B19:C19"/>
    <mergeCell ref="B20:C20"/>
    <mergeCell ref="B22:C22"/>
    <mergeCell ref="B26:C26"/>
    <mergeCell ref="F12:P12"/>
    <mergeCell ref="F13:P13"/>
    <mergeCell ref="F7:P7"/>
    <mergeCell ref="F8:P8"/>
    <mergeCell ref="F9:P9"/>
    <mergeCell ref="F10:P10"/>
    <mergeCell ref="F11:P11"/>
  </mergeCells>
  <phoneticPr fontId="5" type="noConversion"/>
  <printOptions horizontalCentered="1"/>
  <pageMargins left="0.7" right="0.7" top="0.75" bottom="0.75" header="0.3" footer="0.3"/>
  <pageSetup paperSize="9" scale="69" orientation="landscape" r:id="rId2"/>
  <headerFooter>
    <oddHeader xml:space="preserve">&amp;L&amp;"Times New Roman,Regular"&amp;9BULETINI STATISTIKOR 
&amp;"Times New Roman,Italic"Statistics </oddHeader>
    <oddFooter>&amp;L&amp;"Times New Roman,Regular"AMF - Drejtoria e Statistikës
FSA -  Statistics Directorate</oddFooter>
  </headerFooter>
  <colBreaks count="1" manualBreakCount="1">
    <brk id="2" max="1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Y48"/>
  <sheetViews>
    <sheetView topLeftCell="A40" zoomScaleNormal="100" workbookViewId="0">
      <selection activeCell="I25" sqref="I25"/>
    </sheetView>
  </sheetViews>
  <sheetFormatPr defaultRowHeight="12"/>
  <cols>
    <col min="1" max="1" width="40.7109375" style="72" customWidth="1"/>
    <col min="2" max="2" width="14" style="72" bestFit="1" customWidth="1"/>
    <col min="3" max="3" width="13.7109375" style="72" bestFit="1" customWidth="1"/>
    <col min="4" max="4" width="14.42578125" style="72" bestFit="1" customWidth="1"/>
    <col min="5" max="5" width="9.5703125" style="72" customWidth="1"/>
    <col min="6" max="6" width="9" style="72" customWidth="1"/>
    <col min="7" max="8" width="9.140625" style="88"/>
    <col min="9" max="9" width="12" style="88" customWidth="1"/>
    <col min="10" max="51" width="9.140625" style="88"/>
    <col min="52" max="16384" width="9.140625" style="72"/>
  </cols>
  <sheetData>
    <row r="1" spans="1:51" s="71" customFormat="1" ht="16.5" customHeight="1">
      <c r="A1" s="643" t="s">
        <v>260</v>
      </c>
      <c r="B1" s="643"/>
      <c r="C1" s="643"/>
      <c r="D1" s="643"/>
      <c r="E1" s="643"/>
      <c r="F1" s="643"/>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317"/>
      <c r="AL1" s="317"/>
      <c r="AM1" s="317"/>
      <c r="AN1" s="317"/>
      <c r="AO1" s="317"/>
      <c r="AP1" s="317"/>
      <c r="AQ1" s="317"/>
      <c r="AR1" s="317"/>
      <c r="AS1" s="317"/>
      <c r="AT1" s="317"/>
      <c r="AU1" s="317"/>
      <c r="AV1" s="317"/>
      <c r="AW1" s="317"/>
      <c r="AX1" s="317"/>
      <c r="AY1" s="317"/>
    </row>
    <row r="2" spans="1:51" s="71" customFormat="1" ht="16.5" customHeight="1">
      <c r="A2" s="644" t="s">
        <v>59</v>
      </c>
      <c r="B2" s="644"/>
      <c r="C2" s="644"/>
      <c r="D2" s="644"/>
      <c r="E2" s="644"/>
      <c r="F2" s="644"/>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317"/>
      <c r="AR2" s="317"/>
      <c r="AS2" s="317"/>
      <c r="AT2" s="317"/>
      <c r="AU2" s="317"/>
      <c r="AV2" s="317"/>
      <c r="AW2" s="317"/>
      <c r="AX2" s="317"/>
      <c r="AY2" s="317"/>
    </row>
    <row r="3" spans="1:51" s="71" customFormat="1" ht="12.75" customHeight="1">
      <c r="A3" s="640" t="s">
        <v>149</v>
      </c>
      <c r="B3" s="640"/>
      <c r="C3" s="640"/>
      <c r="D3" s="640"/>
      <c r="E3" s="640"/>
      <c r="F3" s="640"/>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317"/>
      <c r="AQ3" s="317"/>
      <c r="AR3" s="317"/>
      <c r="AS3" s="317"/>
      <c r="AT3" s="317"/>
      <c r="AU3" s="317"/>
      <c r="AV3" s="317"/>
      <c r="AW3" s="317"/>
      <c r="AX3" s="317"/>
      <c r="AY3" s="317"/>
    </row>
    <row r="4" spans="1:51" ht="11.25" customHeight="1">
      <c r="E4" s="87"/>
    </row>
    <row r="5" spans="1:51" hidden="1">
      <c r="A5" s="73"/>
    </row>
    <row r="6" spans="1:51" ht="12" customHeight="1">
      <c r="A6" s="74"/>
      <c r="B6" s="75"/>
      <c r="C6" s="76"/>
      <c r="D6" s="74" t="s">
        <v>54</v>
      </c>
      <c r="E6" s="645" t="s">
        <v>13</v>
      </c>
      <c r="F6" s="646"/>
    </row>
    <row r="7" spans="1:51" ht="12" customHeight="1">
      <c r="A7" s="78" t="s">
        <v>14</v>
      </c>
      <c r="B7" s="645" t="s">
        <v>119</v>
      </c>
      <c r="C7" s="646"/>
      <c r="D7" s="74" t="s">
        <v>15</v>
      </c>
      <c r="E7" s="645" t="s">
        <v>15</v>
      </c>
      <c r="F7" s="646"/>
    </row>
    <row r="8" spans="1:51" ht="12" customHeight="1">
      <c r="A8" s="79" t="s">
        <v>17</v>
      </c>
      <c r="B8" s="641" t="s">
        <v>350</v>
      </c>
      <c r="C8" s="642"/>
      <c r="D8" s="81" t="s">
        <v>55</v>
      </c>
      <c r="E8" s="641" t="s">
        <v>19</v>
      </c>
      <c r="F8" s="642"/>
    </row>
    <row r="9" spans="1:51" ht="12" customHeight="1">
      <c r="A9" s="81"/>
      <c r="B9" s="490"/>
      <c r="C9" s="76"/>
      <c r="D9" s="81" t="s">
        <v>20</v>
      </c>
      <c r="E9" s="641" t="s">
        <v>20</v>
      </c>
      <c r="F9" s="642"/>
    </row>
    <row r="10" spans="1:51" ht="14.25" customHeight="1" thickBot="1">
      <c r="A10" s="491" t="s">
        <v>567</v>
      </c>
      <c r="B10" s="83">
        <v>2024</v>
      </c>
      <c r="C10" s="83">
        <v>2025</v>
      </c>
      <c r="D10" s="83" t="s">
        <v>564</v>
      </c>
      <c r="E10" s="83">
        <v>2024</v>
      </c>
      <c r="F10" s="83">
        <v>2025</v>
      </c>
    </row>
    <row r="11" spans="1:51" ht="15.75" thickBot="1">
      <c r="A11" s="637" t="s">
        <v>481</v>
      </c>
      <c r="B11" s="637"/>
      <c r="C11" s="637"/>
      <c r="D11" s="637"/>
      <c r="E11" s="637"/>
      <c r="F11" s="637"/>
    </row>
    <row r="12" spans="1:51" ht="13.5" customHeight="1">
      <c r="A12" s="86" t="s">
        <v>215</v>
      </c>
      <c r="B12" s="68">
        <v>660083.55085</v>
      </c>
      <c r="C12" s="68">
        <v>729750.90227999992</v>
      </c>
      <c r="D12" s="269">
        <v>10.554323212612736</v>
      </c>
      <c r="E12" s="523">
        <v>9.3109731558500304</v>
      </c>
      <c r="F12" s="523">
        <v>9.5188640797235138</v>
      </c>
    </row>
    <row r="13" spans="1:51" ht="18" customHeight="1">
      <c r="A13" s="89" t="s">
        <v>347</v>
      </c>
      <c r="B13" s="526">
        <v>6425249.3525400003</v>
      </c>
      <c r="C13" s="109">
        <v>6932633.3241400002</v>
      </c>
      <c r="D13" s="110">
        <v>7.8967203257165997</v>
      </c>
      <c r="E13" s="111">
        <v>90.632957243222791</v>
      </c>
      <c r="F13" s="111">
        <v>90.429205528724779</v>
      </c>
    </row>
    <row r="14" spans="1:51" ht="13.5" customHeight="1">
      <c r="A14" s="90" t="s">
        <v>289</v>
      </c>
      <c r="B14" s="526">
        <v>3974.9466200000002</v>
      </c>
      <c r="C14" s="109">
        <v>3981.1735699999999</v>
      </c>
      <c r="D14" s="109">
        <v>0.15665493389693808</v>
      </c>
      <c r="E14" s="111">
        <v>5.6069600927182099E-2</v>
      </c>
      <c r="F14" s="525">
        <v>5.1930391551714888E-2</v>
      </c>
    </row>
    <row r="15" spans="1:51" ht="14.25">
      <c r="A15" s="432" t="s">
        <v>10</v>
      </c>
      <c r="B15" s="522">
        <v>7089307.8500100002</v>
      </c>
      <c r="C15" s="522">
        <v>7666365.3999899998</v>
      </c>
      <c r="D15" s="427">
        <v>8.1398291933278966</v>
      </c>
      <c r="E15" s="524">
        <v>100</v>
      </c>
      <c r="F15" s="524">
        <v>100</v>
      </c>
      <c r="G15" s="87"/>
    </row>
    <row r="16" spans="1:51" ht="12.75" thickBot="1">
      <c r="A16" s="91"/>
      <c r="B16" s="91"/>
      <c r="C16" s="91"/>
      <c r="D16" s="91"/>
      <c r="E16" s="91"/>
      <c r="F16" s="91"/>
    </row>
    <row r="17" spans="1:51" ht="14.25" customHeight="1" thickBot="1">
      <c r="A17" s="637" t="s">
        <v>482</v>
      </c>
      <c r="B17" s="637"/>
      <c r="C17" s="637"/>
      <c r="D17" s="637"/>
      <c r="E17" s="637"/>
      <c r="F17" s="637"/>
    </row>
    <row r="18" spans="1:51" ht="16.5" customHeight="1">
      <c r="A18" s="86" t="s">
        <v>530</v>
      </c>
      <c r="B18" s="68">
        <v>109083.45053</v>
      </c>
      <c r="C18" s="68">
        <v>134310.09984000001</v>
      </c>
      <c r="D18" s="110">
        <v>23.12600966272349</v>
      </c>
      <c r="E18" s="111">
        <v>3.9130994256726686</v>
      </c>
      <c r="F18" s="523">
        <v>5.0321032234195107</v>
      </c>
    </row>
    <row r="19" spans="1:51" ht="17.25" customHeight="1">
      <c r="A19" s="89" t="s">
        <v>531</v>
      </c>
      <c r="B19" s="526">
        <v>2492521.9613000001</v>
      </c>
      <c r="C19" s="109">
        <v>2402315.3747299998</v>
      </c>
      <c r="D19" s="110">
        <v>-3.6190889376538138</v>
      </c>
      <c r="E19" s="111">
        <v>89.413070523994392</v>
      </c>
      <c r="F19" s="111">
        <v>90.005881577409454</v>
      </c>
    </row>
    <row r="20" spans="1:51" ht="17.25" customHeight="1">
      <c r="A20" s="90" t="s">
        <v>532</v>
      </c>
      <c r="B20" s="109">
        <v>0</v>
      </c>
      <c r="C20" s="109">
        <v>0</v>
      </c>
      <c r="D20" s="109">
        <v>0</v>
      </c>
      <c r="E20" s="111">
        <v>0</v>
      </c>
      <c r="F20" s="111">
        <v>0</v>
      </c>
    </row>
    <row r="21" spans="1:51" ht="30.75" customHeight="1">
      <c r="A21" s="476" t="s">
        <v>538</v>
      </c>
      <c r="B21" s="307">
        <v>186042.91149999999</v>
      </c>
      <c r="C21" s="307">
        <v>132439.405</v>
      </c>
      <c r="D21" s="532">
        <v>-28.812442284316752</v>
      </c>
      <c r="E21" s="533">
        <v>6.6738300503329437</v>
      </c>
      <c r="F21" s="533">
        <v>4.9620151991710557</v>
      </c>
    </row>
    <row r="22" spans="1:51" ht="15" customHeight="1">
      <c r="A22" s="477" t="s">
        <v>533</v>
      </c>
      <c r="B22" s="534"/>
      <c r="C22" s="534"/>
      <c r="D22" s="535"/>
      <c r="E22" s="536"/>
      <c r="F22" s="536"/>
    </row>
    <row r="23" spans="1:51" ht="27.75" customHeight="1">
      <c r="A23" s="478" t="s">
        <v>539</v>
      </c>
      <c r="B23" s="521">
        <v>153502.31849999999</v>
      </c>
      <c r="C23" s="521">
        <v>90704.528999999995</v>
      </c>
      <c r="D23" s="530">
        <v>-40.909994137971282</v>
      </c>
      <c r="E23" s="531">
        <v>5.5065166296383108</v>
      </c>
      <c r="F23" s="531">
        <v>3.3983635877226401</v>
      </c>
    </row>
    <row r="24" spans="1:51" ht="24" customHeight="1">
      <c r="A24" s="486" t="s">
        <v>543</v>
      </c>
      <c r="B24" s="529">
        <v>32540.592999999997</v>
      </c>
      <c r="C24" s="529">
        <v>41734.876000000004</v>
      </c>
      <c r="D24" s="527">
        <v>28.254810845026725</v>
      </c>
      <c r="E24" s="528">
        <v>1.1673134206946327</v>
      </c>
      <c r="F24" s="528">
        <v>1.5636516114484154</v>
      </c>
    </row>
    <row r="25" spans="1:51" ht="14.25">
      <c r="A25" s="432" t="s">
        <v>10</v>
      </c>
      <c r="B25" s="522">
        <v>2787648.32333</v>
      </c>
      <c r="C25" s="522">
        <v>2669064.8795699994</v>
      </c>
      <c r="D25" s="427">
        <v>-4.2538882242630249</v>
      </c>
      <c r="E25" s="524">
        <v>100</v>
      </c>
      <c r="F25" s="524">
        <v>100.00000000000003</v>
      </c>
    </row>
    <row r="26" spans="1:51" ht="14.25">
      <c r="A26" s="351" t="s">
        <v>452</v>
      </c>
      <c r="B26" s="94"/>
      <c r="C26" s="94"/>
      <c r="D26" s="95"/>
      <c r="E26" s="96"/>
      <c r="F26" s="96"/>
    </row>
    <row r="27" spans="1:51" ht="14.25">
      <c r="A27" s="351"/>
      <c r="B27" s="94"/>
      <c r="C27" s="94"/>
      <c r="D27" s="95"/>
      <c r="E27" s="96"/>
      <c r="F27" s="96"/>
    </row>
    <row r="28" spans="1:51" s="71" customFormat="1" ht="15.75" customHeight="1">
      <c r="A28" s="643" t="s">
        <v>60</v>
      </c>
      <c r="B28" s="643"/>
      <c r="C28" s="643"/>
      <c r="D28" s="643"/>
      <c r="E28" s="643"/>
      <c r="F28" s="643"/>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317"/>
      <c r="AP28" s="317"/>
      <c r="AQ28" s="317"/>
      <c r="AR28" s="317"/>
      <c r="AS28" s="317"/>
      <c r="AT28" s="317"/>
      <c r="AU28" s="317"/>
      <c r="AV28" s="317"/>
      <c r="AW28" s="317"/>
      <c r="AX28" s="317"/>
      <c r="AY28" s="317"/>
    </row>
    <row r="29" spans="1:51" s="71" customFormat="1" ht="15" customHeight="1">
      <c r="A29" s="640" t="s">
        <v>150</v>
      </c>
      <c r="B29" s="640"/>
      <c r="C29" s="640"/>
      <c r="D29" s="640"/>
      <c r="E29" s="640"/>
      <c r="F29" s="640"/>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17"/>
      <c r="AM29" s="317"/>
      <c r="AN29" s="317"/>
      <c r="AO29" s="317"/>
      <c r="AP29" s="317"/>
      <c r="AQ29" s="317"/>
      <c r="AR29" s="317"/>
      <c r="AS29" s="317"/>
      <c r="AT29" s="317"/>
      <c r="AU29" s="317"/>
      <c r="AV29" s="317"/>
      <c r="AW29" s="317"/>
      <c r="AX29" s="317"/>
      <c r="AY29" s="317"/>
    </row>
    <row r="30" spans="1:51" s="71" customFormat="1" ht="12.75" customHeight="1">
      <c r="A30" s="97"/>
      <c r="B30" s="98"/>
      <c r="C30" s="98"/>
      <c r="D30" s="98"/>
      <c r="E30" s="99"/>
      <c r="F30" s="100"/>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c r="AO30" s="317"/>
      <c r="AP30" s="317"/>
      <c r="AQ30" s="317"/>
      <c r="AR30" s="317"/>
      <c r="AS30" s="317"/>
      <c r="AT30" s="317"/>
      <c r="AU30" s="317"/>
      <c r="AV30" s="317"/>
      <c r="AW30" s="317"/>
      <c r="AX30" s="317"/>
      <c r="AY30" s="317"/>
    </row>
    <row r="31" spans="1:51" ht="12" customHeight="1">
      <c r="A31" s="101"/>
      <c r="B31" s="102"/>
      <c r="C31" s="102"/>
      <c r="D31" s="103" t="s">
        <v>54</v>
      </c>
      <c r="E31" s="638" t="s">
        <v>13</v>
      </c>
      <c r="F31" s="638"/>
    </row>
    <row r="32" spans="1:51" ht="12" customHeight="1">
      <c r="A32" s="101" t="s">
        <v>14</v>
      </c>
      <c r="B32" s="638" t="s">
        <v>213</v>
      </c>
      <c r="C32" s="638"/>
      <c r="D32" s="103" t="s">
        <v>15</v>
      </c>
      <c r="E32" s="638" t="s">
        <v>15</v>
      </c>
      <c r="F32" s="638"/>
    </row>
    <row r="33" spans="1:7" ht="12" customHeight="1">
      <c r="A33" s="104" t="s">
        <v>17</v>
      </c>
      <c r="B33" s="639" t="s">
        <v>212</v>
      </c>
      <c r="C33" s="639"/>
      <c r="D33" s="105" t="s">
        <v>55</v>
      </c>
      <c r="E33" s="639" t="s">
        <v>19</v>
      </c>
      <c r="F33" s="639"/>
    </row>
    <row r="34" spans="1:7" ht="12" customHeight="1">
      <c r="A34" s="104"/>
      <c r="B34" s="102"/>
      <c r="C34" s="102"/>
      <c r="D34" s="105" t="s">
        <v>20</v>
      </c>
      <c r="E34" s="639" t="s">
        <v>20</v>
      </c>
      <c r="F34" s="639"/>
    </row>
    <row r="35" spans="1:7" ht="14.25" customHeight="1" thickBot="1">
      <c r="A35" s="491" t="s">
        <v>568</v>
      </c>
      <c r="B35" s="83">
        <v>2024</v>
      </c>
      <c r="C35" s="83">
        <v>2025</v>
      </c>
      <c r="D35" s="83" t="s">
        <v>564</v>
      </c>
      <c r="E35" s="83">
        <v>2024</v>
      </c>
      <c r="F35" s="83">
        <v>2025</v>
      </c>
    </row>
    <row r="36" spans="1:7" ht="15.75" thickBot="1">
      <c r="A36" s="637" t="s">
        <v>483</v>
      </c>
      <c r="B36" s="637"/>
      <c r="C36" s="637"/>
      <c r="D36" s="637"/>
      <c r="E36" s="637"/>
      <c r="F36" s="637"/>
    </row>
    <row r="37" spans="1:7" ht="12.75">
      <c r="A37" s="86" t="s">
        <v>214</v>
      </c>
      <c r="B37" s="68">
        <v>45200</v>
      </c>
      <c r="C37" s="537">
        <v>55319</v>
      </c>
      <c r="D37" s="269">
        <v>22.387168141592916</v>
      </c>
      <c r="E37" s="523">
        <v>10.635519340409562</v>
      </c>
      <c r="F37" s="523">
        <v>11.646963460465507</v>
      </c>
    </row>
    <row r="38" spans="1:7" ht="12.75">
      <c r="A38" s="89" t="s">
        <v>347</v>
      </c>
      <c r="B38" s="109">
        <v>379782</v>
      </c>
      <c r="C38" s="109">
        <v>419637</v>
      </c>
      <c r="D38" s="110">
        <v>10.494178239095064</v>
      </c>
      <c r="E38" s="111">
        <v>89.362362967686366</v>
      </c>
      <c r="F38" s="111">
        <v>88.35114166306991</v>
      </c>
    </row>
    <row r="39" spans="1:7" ht="13.5" customHeight="1">
      <c r="A39" s="90" t="s">
        <v>289</v>
      </c>
      <c r="B39" s="538">
        <v>9</v>
      </c>
      <c r="C39" s="591">
        <v>9</v>
      </c>
      <c r="D39" s="110" t="s">
        <v>550</v>
      </c>
      <c r="E39" s="541">
        <v>2.1176919040638508E-3</v>
      </c>
      <c r="F39" s="541">
        <v>1.8948764645816008E-3</v>
      </c>
    </row>
    <row r="40" spans="1:7" ht="14.25">
      <c r="A40" s="432" t="s">
        <v>10</v>
      </c>
      <c r="B40" s="448">
        <v>424991</v>
      </c>
      <c r="C40" s="448">
        <v>474965</v>
      </c>
      <c r="D40" s="427">
        <v>11.758837245965204</v>
      </c>
      <c r="E40" s="524">
        <v>100</v>
      </c>
      <c r="F40" s="524">
        <v>100</v>
      </c>
    </row>
    <row r="41" spans="1:7" ht="12.75" thickBot="1">
      <c r="A41" s="73"/>
      <c r="B41" s="106"/>
      <c r="C41" s="106"/>
      <c r="D41" s="84"/>
      <c r="E41" s="106"/>
      <c r="F41" s="106"/>
    </row>
    <row r="42" spans="1:7" ht="15.75" thickBot="1">
      <c r="A42" s="637" t="s">
        <v>484</v>
      </c>
      <c r="B42" s="637"/>
      <c r="C42" s="637"/>
      <c r="D42" s="637"/>
      <c r="E42" s="637"/>
      <c r="F42" s="637"/>
    </row>
    <row r="43" spans="1:7" ht="12.75" customHeight="1">
      <c r="A43" s="86" t="s">
        <v>215</v>
      </c>
      <c r="B43" s="553">
        <v>1251</v>
      </c>
      <c r="C43" s="554">
        <v>1087</v>
      </c>
      <c r="D43" s="269">
        <v>-13.109512390087929</v>
      </c>
      <c r="E43" s="523">
        <v>5.2596174059281058</v>
      </c>
      <c r="F43" s="523">
        <v>4.3315401474397293</v>
      </c>
    </row>
    <row r="44" spans="1:7" ht="12.75">
      <c r="A44" s="89" t="s">
        <v>347</v>
      </c>
      <c r="B44" s="109">
        <v>22534</v>
      </c>
      <c r="C44" s="551">
        <v>24008</v>
      </c>
      <c r="D44" s="110">
        <v>6.5412265909292611</v>
      </c>
      <c r="E44" s="111">
        <v>94.740382594071889</v>
      </c>
      <c r="F44" s="111">
        <v>95.668459852560275</v>
      </c>
    </row>
    <row r="45" spans="1:7" ht="15.75" customHeight="1">
      <c r="A45" s="90" t="s">
        <v>289</v>
      </c>
      <c r="B45" s="538">
        <v>0</v>
      </c>
      <c r="C45" s="538">
        <v>0</v>
      </c>
      <c r="D45" s="538">
        <v>0</v>
      </c>
      <c r="E45" s="538">
        <v>0</v>
      </c>
      <c r="F45" s="538">
        <v>0</v>
      </c>
    </row>
    <row r="46" spans="1:7" ht="14.25">
      <c r="A46" s="432" t="s">
        <v>10</v>
      </c>
      <c r="B46" s="448">
        <v>23785</v>
      </c>
      <c r="C46" s="448">
        <v>25095</v>
      </c>
      <c r="D46" s="427">
        <v>5.5076729030901772</v>
      </c>
      <c r="E46" s="524">
        <v>100</v>
      </c>
      <c r="F46" s="524">
        <v>100</v>
      </c>
      <c r="G46" s="87"/>
    </row>
    <row r="47" spans="1:7" ht="14.25">
      <c r="A47" s="93"/>
      <c r="B47" s="107"/>
      <c r="C47" s="107"/>
      <c r="D47" s="108"/>
      <c r="E47" s="108"/>
      <c r="F47" s="108"/>
    </row>
    <row r="48" spans="1:7" ht="12.75">
      <c r="A48" s="636" t="s">
        <v>189</v>
      </c>
      <c r="B48" s="636"/>
      <c r="C48" s="636" t="s">
        <v>190</v>
      </c>
      <c r="D48" s="636"/>
      <c r="E48" s="636"/>
      <c r="F48" s="636"/>
    </row>
  </sheetData>
  <sheetProtection formatCells="0" formatColumns="0" formatRows="0" insertColumns="0" insertRows="0" insertHyperlinks="0" deleteColumns="0" deleteRows="0" sort="0" autoFilter="0" pivotTables="0"/>
  <mergeCells count="23">
    <mergeCell ref="A1:F1"/>
    <mergeCell ref="A3:F3"/>
    <mergeCell ref="A28:F28"/>
    <mergeCell ref="A2:F2"/>
    <mergeCell ref="B7:C7"/>
    <mergeCell ref="E6:F6"/>
    <mergeCell ref="E7:F7"/>
    <mergeCell ref="A29:F29"/>
    <mergeCell ref="A11:F11"/>
    <mergeCell ref="E8:F8"/>
    <mergeCell ref="E9:F9"/>
    <mergeCell ref="A17:F17"/>
    <mergeCell ref="B8:C8"/>
    <mergeCell ref="C48:F48"/>
    <mergeCell ref="A48:B48"/>
    <mergeCell ref="A42:F42"/>
    <mergeCell ref="E31:F31"/>
    <mergeCell ref="E34:F34"/>
    <mergeCell ref="B33:C33"/>
    <mergeCell ref="A36:F36"/>
    <mergeCell ref="E33:F33"/>
    <mergeCell ref="E32:F32"/>
    <mergeCell ref="B32:C32"/>
  </mergeCells>
  <phoneticPr fontId="5" type="noConversion"/>
  <printOptions horizontalCentered="1"/>
  <pageMargins left="0.7" right="0.7" top="0.75" bottom="0.75" header="0.3" footer="0.3"/>
  <pageSetup paperSize="9" scale="86"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ignoredErrors>
    <ignoredError sqref="A16:F17 A41:F41"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47"/>
  <sheetViews>
    <sheetView topLeftCell="B23" zoomScaleNormal="100" workbookViewId="0">
      <selection activeCell="B48" sqref="B48"/>
    </sheetView>
  </sheetViews>
  <sheetFormatPr defaultRowHeight="12"/>
  <cols>
    <col min="1" max="1" width="4.42578125" style="72" customWidth="1"/>
    <col min="2" max="2" width="51.85546875" style="72" customWidth="1"/>
    <col min="3" max="4" width="14.5703125" style="72" customWidth="1"/>
    <col min="5" max="5" width="9.42578125" style="72" customWidth="1"/>
    <col min="6" max="6" width="8.28515625" style="72" customWidth="1"/>
    <col min="7" max="7" width="8.85546875" style="72" customWidth="1"/>
    <col min="8" max="16384" width="9.140625" style="72"/>
  </cols>
  <sheetData>
    <row r="1" spans="1:7" s="317" customFormat="1" ht="15.75" customHeight="1">
      <c r="A1" s="364"/>
      <c r="B1" s="643"/>
      <c r="C1" s="643"/>
      <c r="D1" s="643"/>
      <c r="E1" s="643"/>
      <c r="F1" s="643"/>
      <c r="G1" s="643"/>
    </row>
    <row r="2" spans="1:7" s="317" customFormat="1" ht="15.75" customHeight="1">
      <c r="A2" s="643" t="s">
        <v>208</v>
      </c>
      <c r="B2" s="643"/>
      <c r="C2" s="643"/>
      <c r="D2" s="643"/>
      <c r="E2" s="643"/>
      <c r="F2" s="643"/>
      <c r="G2" s="643"/>
    </row>
    <row r="3" spans="1:7" s="317" customFormat="1" ht="15.75" customHeight="1">
      <c r="A3" s="640" t="s">
        <v>231</v>
      </c>
      <c r="B3" s="640"/>
      <c r="C3" s="640"/>
      <c r="D3" s="640"/>
      <c r="E3" s="640"/>
      <c r="F3" s="640"/>
      <c r="G3" s="640"/>
    </row>
    <row r="4" spans="1:7">
      <c r="A4" s="73"/>
      <c r="B4" s="73"/>
    </row>
    <row r="5" spans="1:7" ht="12" customHeight="1">
      <c r="A5" s="114"/>
      <c r="B5" s="115"/>
      <c r="C5" s="75"/>
      <c r="D5" s="76"/>
      <c r="E5" s="103" t="s">
        <v>54</v>
      </c>
      <c r="F5" s="645" t="s">
        <v>13</v>
      </c>
      <c r="G5" s="638"/>
    </row>
    <row r="6" spans="1:7" ht="15.75" customHeight="1">
      <c r="A6" s="116" t="s">
        <v>51</v>
      </c>
      <c r="B6" s="101" t="s">
        <v>11</v>
      </c>
      <c r="C6" s="645" t="s">
        <v>119</v>
      </c>
      <c r="D6" s="646"/>
      <c r="E6" s="103" t="s">
        <v>15</v>
      </c>
      <c r="F6" s="645" t="s">
        <v>15</v>
      </c>
      <c r="G6" s="638"/>
    </row>
    <row r="7" spans="1:7" ht="13.5" customHeight="1">
      <c r="A7" s="117"/>
      <c r="B7" s="104" t="s">
        <v>232</v>
      </c>
      <c r="C7" s="641" t="s">
        <v>350</v>
      </c>
      <c r="D7" s="642"/>
      <c r="E7" s="105" t="s">
        <v>55</v>
      </c>
      <c r="F7" s="641" t="s">
        <v>19</v>
      </c>
      <c r="G7" s="639"/>
    </row>
    <row r="8" spans="1:7" ht="12" customHeight="1">
      <c r="A8" s="118"/>
      <c r="B8" s="104"/>
      <c r="C8" s="75"/>
      <c r="D8" s="76"/>
      <c r="E8" s="105" t="s">
        <v>20</v>
      </c>
      <c r="F8" s="641" t="s">
        <v>20</v>
      </c>
      <c r="G8" s="639"/>
    </row>
    <row r="9" spans="1:7" ht="16.5" customHeight="1" thickBot="1">
      <c r="A9" s="73"/>
      <c r="B9" s="491" t="s">
        <v>568</v>
      </c>
      <c r="C9" s="83">
        <v>2024</v>
      </c>
      <c r="D9" s="83">
        <v>2025</v>
      </c>
      <c r="E9" s="83" t="s">
        <v>564</v>
      </c>
      <c r="F9" s="83">
        <v>2024</v>
      </c>
      <c r="G9" s="83">
        <v>2025</v>
      </c>
    </row>
    <row r="10" spans="1:7" ht="15.75" thickBot="1">
      <c r="A10" s="637" t="s">
        <v>485</v>
      </c>
      <c r="B10" s="637"/>
      <c r="C10" s="637"/>
      <c r="D10" s="637"/>
      <c r="E10" s="637"/>
      <c r="F10" s="637"/>
      <c r="G10" s="637"/>
    </row>
    <row r="11" spans="1:7" ht="22.5" customHeight="1">
      <c r="A11" s="418" t="s">
        <v>306</v>
      </c>
      <c r="B11" s="419" t="s">
        <v>334</v>
      </c>
      <c r="C11" s="420"/>
      <c r="D11" s="420"/>
      <c r="E11" s="420"/>
      <c r="F11" s="420"/>
      <c r="G11" s="420"/>
    </row>
    <row r="12" spans="1:7" ht="25.5" customHeight="1">
      <c r="A12" s="119"/>
      <c r="B12" s="421" t="s">
        <v>310</v>
      </c>
      <c r="C12" s="148">
        <v>914.42858000000001</v>
      </c>
      <c r="D12" s="148">
        <v>960.52632999999992</v>
      </c>
      <c r="E12" s="142">
        <v>5.0411536787268618</v>
      </c>
      <c r="F12" s="327">
        <v>0.13853224774689143</v>
      </c>
      <c r="G12" s="327">
        <v>0.13162386328807388</v>
      </c>
    </row>
    <row r="13" spans="1:7" ht="21" customHeight="1">
      <c r="A13" s="119"/>
      <c r="B13" s="376" t="s">
        <v>311</v>
      </c>
      <c r="C13" s="148">
        <v>503695.45478999999</v>
      </c>
      <c r="D13" s="148">
        <v>582663.0723</v>
      </c>
      <c r="E13" s="142">
        <v>15.677651398089964</v>
      </c>
      <c r="F13" s="313">
        <v>76.307833173752542</v>
      </c>
      <c r="G13" s="313">
        <v>79.844104399953636</v>
      </c>
    </row>
    <row r="14" spans="1:7" ht="23.25" customHeight="1">
      <c r="A14" s="119"/>
      <c r="B14" s="377" t="s">
        <v>312</v>
      </c>
      <c r="C14" s="148">
        <v>15885.244059999999</v>
      </c>
      <c r="D14" s="148">
        <v>20898.68534</v>
      </c>
      <c r="E14" s="142">
        <v>31.56036672186957</v>
      </c>
      <c r="F14" s="313">
        <v>2.4065505100898696</v>
      </c>
      <c r="G14" s="313">
        <v>2.8638108255633492</v>
      </c>
    </row>
    <row r="15" spans="1:7" ht="23.25" customHeight="1">
      <c r="A15" s="119"/>
      <c r="B15" s="377" t="s">
        <v>313</v>
      </c>
      <c r="C15" s="148">
        <v>2161.5803699999997</v>
      </c>
      <c r="D15" s="367">
        <v>1968.43083</v>
      </c>
      <c r="E15" s="142">
        <v>-8.935570598284059</v>
      </c>
      <c r="F15" s="313">
        <v>0.32747072203458161</v>
      </c>
      <c r="G15" s="313">
        <v>0.26974010224160105</v>
      </c>
    </row>
    <row r="16" spans="1:7" ht="23.25" customHeight="1">
      <c r="A16" s="119"/>
      <c r="B16" s="377" t="s">
        <v>314</v>
      </c>
      <c r="C16" s="148">
        <v>30012.382290000001</v>
      </c>
      <c r="D16" s="148">
        <v>37095.706749999998</v>
      </c>
      <c r="E16" s="142">
        <v>23.601340245356429</v>
      </c>
      <c r="F16" s="313">
        <v>4.5467550662870764</v>
      </c>
      <c r="G16" s="313">
        <v>5.0833382504324263</v>
      </c>
    </row>
    <row r="17" spans="1:7" ht="23.25" customHeight="1">
      <c r="A17" s="119"/>
      <c r="B17" s="377" t="s">
        <v>315</v>
      </c>
      <c r="C17" s="148">
        <v>64.464529999999996</v>
      </c>
      <c r="D17" s="148">
        <v>51.896950000000004</v>
      </c>
      <c r="E17" s="142">
        <v>-19.495341081366746</v>
      </c>
      <c r="F17" s="313">
        <v>9.7661167161320721E-3</v>
      </c>
      <c r="G17" s="313">
        <v>7.1115979213896277E-3</v>
      </c>
    </row>
    <row r="18" spans="1:7" ht="23.25" customHeight="1">
      <c r="A18" s="119"/>
      <c r="B18" s="377" t="s">
        <v>316</v>
      </c>
      <c r="C18" s="148">
        <v>41</v>
      </c>
      <c r="D18" s="148">
        <v>0</v>
      </c>
      <c r="E18" s="142">
        <v>-100</v>
      </c>
      <c r="F18" s="313">
        <v>6.2113349055893993E-3</v>
      </c>
      <c r="G18" s="314">
        <v>0</v>
      </c>
    </row>
    <row r="19" spans="1:7" ht="21.75" customHeight="1">
      <c r="A19" s="119"/>
      <c r="B19" s="285" t="s">
        <v>317</v>
      </c>
      <c r="C19" s="148">
        <v>52266.825269999994</v>
      </c>
      <c r="D19" s="148">
        <v>48363.123729999999</v>
      </c>
      <c r="E19" s="142">
        <v>-7.4687940578641481</v>
      </c>
      <c r="F19" s="327">
        <v>7.9182135659486104</v>
      </c>
      <c r="G19" s="327">
        <v>6.627346890138579</v>
      </c>
    </row>
    <row r="20" spans="1:7" ht="23.25" customHeight="1">
      <c r="A20" s="119"/>
      <c r="B20" s="377" t="s">
        <v>318</v>
      </c>
      <c r="C20" s="148">
        <v>0</v>
      </c>
      <c r="D20" s="148">
        <v>0</v>
      </c>
      <c r="E20" s="148">
        <v>0</v>
      </c>
      <c r="F20" s="148">
        <v>0</v>
      </c>
      <c r="G20" s="148">
        <v>0</v>
      </c>
    </row>
    <row r="21" spans="1:7" ht="23.25" customHeight="1">
      <c r="A21" s="120"/>
      <c r="B21" s="377" t="s">
        <v>319</v>
      </c>
      <c r="C21" s="148">
        <v>33632.290259999994</v>
      </c>
      <c r="D21" s="148">
        <v>23759.610639999999</v>
      </c>
      <c r="E21" s="142">
        <v>-29.354764554175794</v>
      </c>
      <c r="F21" s="142">
        <v>5.0951565474842031</v>
      </c>
      <c r="G21" s="142">
        <v>3.2558521770634083</v>
      </c>
    </row>
    <row r="22" spans="1:7" ht="24.75" customHeight="1">
      <c r="A22" s="120"/>
      <c r="B22" s="377" t="s">
        <v>320</v>
      </c>
      <c r="C22" s="148">
        <v>21388.920040000001</v>
      </c>
      <c r="D22" s="148">
        <v>13079.644509999998</v>
      </c>
      <c r="E22" s="142">
        <v>-38.848504339913383</v>
      </c>
      <c r="F22" s="327">
        <v>3.2403352594466495</v>
      </c>
      <c r="G22" s="327">
        <v>1.7923437255914121</v>
      </c>
    </row>
    <row r="23" spans="1:7" ht="23.25" customHeight="1">
      <c r="A23" s="120"/>
      <c r="B23" s="377" t="s">
        <v>321</v>
      </c>
      <c r="C23" s="148">
        <v>0</v>
      </c>
      <c r="D23" s="148">
        <v>0</v>
      </c>
      <c r="E23" s="148">
        <v>0</v>
      </c>
      <c r="F23" s="327">
        <v>0</v>
      </c>
      <c r="G23" s="327">
        <v>0</v>
      </c>
    </row>
    <row r="24" spans="1:7" ht="23.25" customHeight="1">
      <c r="A24" s="120"/>
      <c r="B24" s="377" t="s">
        <v>322</v>
      </c>
      <c r="C24" s="148">
        <v>20.960660000000001</v>
      </c>
      <c r="D24" s="148">
        <v>910.20492999999999</v>
      </c>
      <c r="E24" s="142">
        <v>4242.444035636282</v>
      </c>
      <c r="F24" s="573">
        <v>3.1754555878583291E-3</v>
      </c>
      <c r="G24" s="573">
        <v>0.12472816780613487</v>
      </c>
    </row>
    <row r="25" spans="1:7" ht="23.25" customHeight="1">
      <c r="A25" s="120"/>
      <c r="B25" s="377" t="s">
        <v>323</v>
      </c>
      <c r="C25" s="148">
        <v>0</v>
      </c>
      <c r="D25" s="148">
        <v>0</v>
      </c>
      <c r="E25" s="148">
        <v>0</v>
      </c>
      <c r="F25" s="148">
        <v>0</v>
      </c>
      <c r="G25" s="148">
        <v>0</v>
      </c>
    </row>
    <row r="26" spans="1:7" ht="23.25" customHeight="1">
      <c r="A26" s="291" t="s">
        <v>307</v>
      </c>
      <c r="B26" s="378" t="s">
        <v>335</v>
      </c>
      <c r="C26" s="290">
        <v>0</v>
      </c>
      <c r="D26" s="290">
        <v>0</v>
      </c>
      <c r="E26" s="290">
        <v>0</v>
      </c>
      <c r="F26" s="290">
        <v>0</v>
      </c>
      <c r="G26" s="290">
        <v>0</v>
      </c>
    </row>
    <row r="27" spans="1:7" ht="23.25" customHeight="1">
      <c r="A27" s="282"/>
      <c r="B27" s="378" t="s">
        <v>324</v>
      </c>
      <c r="C27" s="148">
        <v>0</v>
      </c>
      <c r="D27" s="148">
        <v>0</v>
      </c>
      <c r="E27" s="148">
        <v>0</v>
      </c>
      <c r="F27" s="148">
        <v>0</v>
      </c>
      <c r="G27" s="148">
        <v>0</v>
      </c>
    </row>
    <row r="28" spans="1:7" ht="23.25" customHeight="1">
      <c r="A28" s="282"/>
      <c r="B28" s="378" t="s">
        <v>325</v>
      </c>
      <c r="C28" s="148">
        <v>0</v>
      </c>
      <c r="D28" s="148">
        <v>0</v>
      </c>
      <c r="E28" s="148">
        <v>0</v>
      </c>
      <c r="F28" s="148">
        <v>0</v>
      </c>
      <c r="G28" s="148">
        <v>0</v>
      </c>
    </row>
    <row r="29" spans="1:7" ht="31.5" customHeight="1">
      <c r="A29" s="292" t="s">
        <v>308</v>
      </c>
      <c r="B29" s="376" t="s">
        <v>398</v>
      </c>
      <c r="C29" s="290">
        <v>0</v>
      </c>
      <c r="D29" s="290">
        <v>0</v>
      </c>
      <c r="E29" s="290">
        <v>0</v>
      </c>
      <c r="F29" s="290">
        <v>0</v>
      </c>
      <c r="G29" s="290">
        <v>0</v>
      </c>
    </row>
    <row r="30" spans="1:7" ht="28.5" customHeight="1">
      <c r="A30" s="292" t="s">
        <v>309</v>
      </c>
      <c r="B30" s="376" t="s">
        <v>336</v>
      </c>
      <c r="C30" s="290">
        <v>0</v>
      </c>
      <c r="D30" s="290">
        <v>0</v>
      </c>
      <c r="E30" s="290">
        <v>0</v>
      </c>
      <c r="F30" s="148">
        <v>0</v>
      </c>
      <c r="G30" s="148">
        <v>0</v>
      </c>
    </row>
    <row r="31" spans="1:7" ht="15.75" customHeight="1">
      <c r="A31" s="379"/>
      <c r="B31" s="387" t="s">
        <v>305</v>
      </c>
      <c r="C31" s="380">
        <v>660083.55085</v>
      </c>
      <c r="D31" s="380">
        <v>729750.90230999992</v>
      </c>
      <c r="E31" s="381">
        <v>10.554323217157613</v>
      </c>
      <c r="F31" s="382">
        <v>100</v>
      </c>
      <c r="G31" s="388">
        <v>100</v>
      </c>
    </row>
    <row r="32" spans="1:7">
      <c r="A32" s="122"/>
      <c r="C32" s="85"/>
      <c r="D32" s="85"/>
    </row>
    <row r="33" spans="1:7" ht="15">
      <c r="A33" s="123"/>
      <c r="B33" s="124" t="s">
        <v>209</v>
      </c>
      <c r="C33" s="124"/>
      <c r="D33" s="334"/>
      <c r="E33" s="125"/>
      <c r="F33" s="648"/>
      <c r="G33" s="648"/>
    </row>
    <row r="34" spans="1:7" ht="14.25">
      <c r="A34" s="123"/>
      <c r="B34" s="647">
        <v>2024</v>
      </c>
      <c r="C34" s="647"/>
      <c r="D34" s="647">
        <v>2025</v>
      </c>
      <c r="E34" s="647"/>
      <c r="F34" s="126"/>
      <c r="G34" s="126"/>
    </row>
    <row r="35" spans="1:7" ht="14.25">
      <c r="A35" s="123"/>
      <c r="B35" s="126"/>
      <c r="C35" s="126"/>
      <c r="D35" s="126"/>
      <c r="E35" s="126"/>
      <c r="F35" s="126"/>
      <c r="G35" s="126"/>
    </row>
    <row r="36" spans="1:7" ht="14.25">
      <c r="A36" s="106"/>
      <c r="B36" s="128"/>
      <c r="C36" s="129"/>
      <c r="D36" s="129"/>
      <c r="E36" s="130"/>
      <c r="F36" s="129"/>
      <c r="G36" s="131"/>
    </row>
    <row r="37" spans="1:7" ht="15">
      <c r="A37" s="91"/>
      <c r="B37" s="132"/>
      <c r="C37" s="133"/>
      <c r="D37" s="133"/>
      <c r="E37" s="134"/>
      <c r="F37" s="135"/>
      <c r="G37" s="135"/>
    </row>
    <row r="38" spans="1:7" ht="15">
      <c r="A38" s="91"/>
      <c r="B38" s="132"/>
      <c r="C38" s="133"/>
      <c r="D38" s="133"/>
      <c r="E38" s="134"/>
      <c r="F38" s="135"/>
      <c r="G38" s="135"/>
    </row>
    <row r="39" spans="1:7" ht="15">
      <c r="A39" s="91"/>
      <c r="B39" s="132"/>
      <c r="C39" s="133"/>
      <c r="D39" s="133"/>
      <c r="E39" s="134"/>
      <c r="F39" s="135"/>
      <c r="G39" s="135"/>
    </row>
    <row r="40" spans="1:7" ht="14.25" customHeight="1">
      <c r="A40" s="263"/>
      <c r="B40" s="136"/>
      <c r="C40" s="137"/>
      <c r="D40" s="137"/>
      <c r="E40" s="134"/>
      <c r="F40" s="135"/>
      <c r="G40" s="135"/>
    </row>
    <row r="41" spans="1:7" ht="15">
      <c r="A41" s="91"/>
      <c r="B41" s="132"/>
      <c r="C41" s="137"/>
      <c r="D41" s="137"/>
      <c r="E41" s="134"/>
      <c r="F41" s="135"/>
      <c r="G41" s="135"/>
    </row>
    <row r="42" spans="1:7" ht="15">
      <c r="A42" s="91"/>
      <c r="B42" s="132"/>
      <c r="C42" s="137"/>
      <c r="D42" s="137"/>
      <c r="E42" s="134"/>
      <c r="F42" s="135"/>
      <c r="G42" s="135"/>
    </row>
    <row r="43" spans="1:7" ht="15">
      <c r="A43" s="91"/>
      <c r="B43" s="132"/>
      <c r="C43" s="137"/>
      <c r="D43" s="137"/>
      <c r="E43" s="134"/>
      <c r="F43" s="135"/>
      <c r="G43" s="135"/>
    </row>
    <row r="44" spans="1:7" ht="15">
      <c r="A44" s="91"/>
      <c r="B44" s="132"/>
      <c r="C44" s="137"/>
      <c r="D44" s="137"/>
      <c r="E44" s="134"/>
      <c r="F44" s="135"/>
      <c r="G44" s="135"/>
    </row>
    <row r="45" spans="1:7" ht="15">
      <c r="A45" s="91"/>
      <c r="B45" s="132"/>
      <c r="C45" s="137"/>
      <c r="D45" s="137"/>
      <c r="E45" s="134"/>
      <c r="F45" s="135"/>
      <c r="G45" s="135"/>
    </row>
    <row r="46" spans="1:7" ht="15">
      <c r="A46" s="91"/>
      <c r="B46" s="132"/>
      <c r="C46" s="137"/>
      <c r="D46" s="137"/>
      <c r="E46" s="134"/>
      <c r="F46" s="135"/>
      <c r="G46" s="135"/>
    </row>
    <row r="47" spans="1:7" ht="15">
      <c r="A47" s="91"/>
      <c r="B47" s="138"/>
      <c r="C47" s="137"/>
      <c r="D47" s="137"/>
      <c r="E47" s="134"/>
      <c r="F47" s="135"/>
      <c r="G47" s="135"/>
    </row>
  </sheetData>
  <sheetProtection formatCells="0" formatColumns="0" formatRows="0" insertColumns="0" insertRows="0" insertHyperlinks="0" deleteColumns="0" deleteRows="0" sort="0" autoFilter="0" pivotTables="0"/>
  <customSheetViews>
    <customSheetView guid="{CE7EBE67-DCEA-4A6B-A7CE-D3282729E0AF}" showGridLines="0" fitToPage="1" showRuler="0">
      <pane ySplit="5" topLeftCell="A6" activePane="bottomLeft" state="frozen"/>
      <selection pane="bottomLeft"/>
      <pageMargins left="0.78740157480314965" right="0.78740157480314965" top="1.1811023622047245" bottom="0" header="0.47244094488188981" footer="0.47244094488188981"/>
      <printOptions horizontalCentered="1"/>
      <pageSetup paperSize="9" scale="61" orientation="portrait" r:id="rId1"/>
      <headerFooter alignWithMargins="0">
        <oddFooter>&amp;L&amp;"Trebuchet MS,Bold"&amp;8Australian Prudential Regulation Authority&amp;R&amp;"Trebuchet MS,Bold"&amp;8&amp;P</oddFooter>
      </headerFooter>
    </customSheetView>
  </customSheetViews>
  <mergeCells count="13">
    <mergeCell ref="B1:G1"/>
    <mergeCell ref="C6:D6"/>
    <mergeCell ref="C7:D7"/>
    <mergeCell ref="F33:G33"/>
    <mergeCell ref="A2:G2"/>
    <mergeCell ref="A3:G3"/>
    <mergeCell ref="A10:G10"/>
    <mergeCell ref="B34:C34"/>
    <mergeCell ref="D34:E34"/>
    <mergeCell ref="F5:G5"/>
    <mergeCell ref="F6:G6"/>
    <mergeCell ref="F7:G7"/>
    <mergeCell ref="F8:G8"/>
  </mergeCells>
  <phoneticPr fontId="8" type="noConversion"/>
  <printOptions horizontalCentered="1"/>
  <pageMargins left="0.7" right="0.7" top="0.75" bottom="0.75" header="0.3" footer="0.3"/>
  <pageSetup paperSize="9" scale="79" orientation="portrait" r:id="rId2"/>
  <headerFooter>
    <oddHeader xml:space="preserve">&amp;L&amp;"Times New Roman,Regular"&amp;9BULETINI STATISTIKOR 
&amp;"Times New Roman,Italic"Statistics </oddHeader>
    <oddFooter>&amp;L&amp;"Times New Roman,Regular"AMF - Drejtoria e Statistikës
FSA -  Statistics Directorate</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H40"/>
  <sheetViews>
    <sheetView topLeftCell="B25" zoomScaleNormal="100" workbookViewId="0">
      <selection activeCell="I24" sqref="I24"/>
    </sheetView>
  </sheetViews>
  <sheetFormatPr defaultRowHeight="12.75"/>
  <cols>
    <col min="1" max="1" width="4.28515625" style="143" customWidth="1"/>
    <col min="2" max="2" width="52" style="143" customWidth="1"/>
    <col min="3" max="3" width="9.5703125" style="143" customWidth="1"/>
    <col min="4" max="4" width="11.140625" style="143" bestFit="1" customWidth="1"/>
    <col min="5" max="5" width="10.140625" style="143" customWidth="1"/>
    <col min="6" max="6" width="9.42578125" style="143" customWidth="1"/>
    <col min="7" max="7" width="8.5703125" style="143" customWidth="1"/>
    <col min="8" max="8" width="9.140625" style="143" hidden="1" customWidth="1"/>
    <col min="9" max="16384" width="9.140625" style="143"/>
  </cols>
  <sheetData>
    <row r="2" spans="1:8" ht="15.75" customHeight="1">
      <c r="A2" s="643" t="s">
        <v>233</v>
      </c>
      <c r="B2" s="643"/>
      <c r="C2" s="643"/>
      <c r="D2" s="643"/>
      <c r="E2" s="643"/>
      <c r="F2" s="643"/>
      <c r="G2" s="643"/>
      <c r="H2" s="112"/>
    </row>
    <row r="3" spans="1:8" ht="15.75">
      <c r="A3" s="640" t="s">
        <v>234</v>
      </c>
      <c r="B3" s="640"/>
      <c r="C3" s="640"/>
      <c r="D3" s="640"/>
      <c r="E3" s="640"/>
      <c r="F3" s="640"/>
      <c r="G3" s="640"/>
      <c r="H3" s="113"/>
    </row>
    <row r="5" spans="1:8" ht="14.25">
      <c r="A5" s="114"/>
      <c r="B5" s="115"/>
      <c r="C5" s="649" t="s">
        <v>187</v>
      </c>
      <c r="D5" s="650"/>
      <c r="E5" s="103" t="s">
        <v>54</v>
      </c>
      <c r="F5" s="645" t="s">
        <v>13</v>
      </c>
      <c r="G5" s="638"/>
    </row>
    <row r="6" spans="1:8" ht="14.25">
      <c r="A6" s="116" t="s">
        <v>51</v>
      </c>
      <c r="B6" s="101" t="s">
        <v>11</v>
      </c>
      <c r="C6" s="645" t="s">
        <v>119</v>
      </c>
      <c r="D6" s="646"/>
      <c r="E6" s="103" t="s">
        <v>15</v>
      </c>
      <c r="F6" s="645" t="s">
        <v>15</v>
      </c>
      <c r="G6" s="638"/>
    </row>
    <row r="7" spans="1:8" ht="15">
      <c r="A7" s="117"/>
      <c r="B7" s="104" t="s">
        <v>232</v>
      </c>
      <c r="C7" s="641" t="s">
        <v>350</v>
      </c>
      <c r="D7" s="642"/>
      <c r="E7" s="105" t="s">
        <v>55</v>
      </c>
      <c r="F7" s="641" t="s">
        <v>19</v>
      </c>
      <c r="G7" s="639"/>
    </row>
    <row r="8" spans="1:8" ht="15">
      <c r="A8" s="118"/>
      <c r="B8" s="104"/>
      <c r="C8" s="75"/>
      <c r="D8" s="76"/>
      <c r="E8" s="105" t="s">
        <v>20</v>
      </c>
      <c r="F8" s="641" t="s">
        <v>20</v>
      </c>
      <c r="G8" s="639"/>
    </row>
    <row r="9" spans="1:8" ht="16.5" customHeight="1" thickBot="1">
      <c r="A9" s="73"/>
      <c r="B9" s="491" t="s">
        <v>568</v>
      </c>
      <c r="C9" s="83">
        <v>2024</v>
      </c>
      <c r="D9" s="83">
        <v>2025</v>
      </c>
      <c r="E9" s="83" t="s">
        <v>564</v>
      </c>
      <c r="F9" s="83">
        <v>2024</v>
      </c>
      <c r="G9" s="83">
        <v>2025</v>
      </c>
    </row>
    <row r="10" spans="1:8" ht="15.75" thickBot="1">
      <c r="A10" s="637" t="s">
        <v>486</v>
      </c>
      <c r="B10" s="637"/>
      <c r="C10" s="637"/>
      <c r="D10" s="637"/>
      <c r="E10" s="637"/>
      <c r="F10" s="637"/>
      <c r="G10" s="637"/>
    </row>
    <row r="11" spans="1:8" ht="27" customHeight="1">
      <c r="A11" s="383" t="s">
        <v>306</v>
      </c>
      <c r="B11" s="383" t="s">
        <v>338</v>
      </c>
      <c r="C11" s="384"/>
      <c r="D11" s="384"/>
      <c r="E11" s="385"/>
      <c r="F11" s="386"/>
      <c r="G11" s="386"/>
    </row>
    <row r="12" spans="1:8" ht="27" customHeight="1">
      <c r="A12" s="287"/>
      <c r="B12" s="288" t="s">
        <v>310</v>
      </c>
      <c r="C12" s="326"/>
      <c r="D12" s="326"/>
      <c r="E12" s="326"/>
      <c r="F12" s="326"/>
      <c r="G12" s="326"/>
      <c r="H12" s="326">
        <v>0</v>
      </c>
    </row>
    <row r="13" spans="1:8" ht="27" customHeight="1">
      <c r="A13" s="119"/>
      <c r="B13" s="121" t="s">
        <v>551</v>
      </c>
      <c r="C13" s="148">
        <v>56396.692309999999</v>
      </c>
      <c r="D13" s="148">
        <v>59009.609429999997</v>
      </c>
      <c r="E13" s="316">
        <v>4.6331034906043289</v>
      </c>
      <c r="F13" s="313">
        <v>51.700502731007717</v>
      </c>
      <c r="G13" s="314">
        <v>43.935347748161178</v>
      </c>
    </row>
    <row r="14" spans="1:8" ht="27" customHeight="1">
      <c r="A14" s="119"/>
      <c r="B14" s="121" t="s">
        <v>552</v>
      </c>
      <c r="C14" s="148">
        <v>213.81980999999996</v>
      </c>
      <c r="D14" s="148">
        <v>6726.4610499999999</v>
      </c>
      <c r="E14" s="316">
        <v>3045.8549373886362</v>
      </c>
      <c r="F14" s="327">
        <v>0.19601489410201456</v>
      </c>
      <c r="G14" s="314">
        <v>5.0081572849042892</v>
      </c>
    </row>
    <row r="15" spans="1:8" ht="27" customHeight="1">
      <c r="A15" s="119"/>
      <c r="B15" s="121" t="s">
        <v>553</v>
      </c>
      <c r="C15" s="148">
        <v>248.70642999999998</v>
      </c>
      <c r="D15" s="148">
        <v>70.367750000000001</v>
      </c>
      <c r="E15" s="316">
        <v>-71.706501516667657</v>
      </c>
      <c r="F15" s="327">
        <v>0.22799648236026451</v>
      </c>
      <c r="G15" s="327">
        <v>5.2392001851378274E-2</v>
      </c>
      <c r="H15" s="148">
        <v>0</v>
      </c>
    </row>
    <row r="16" spans="1:8" ht="27" customHeight="1">
      <c r="A16" s="119"/>
      <c r="B16" s="121" t="s">
        <v>554</v>
      </c>
      <c r="C16" s="148">
        <v>721.11703</v>
      </c>
      <c r="D16" s="148">
        <v>9833.0164000000004</v>
      </c>
      <c r="E16" s="316">
        <v>1263.5812206515218</v>
      </c>
      <c r="F16" s="327">
        <v>0.66106914167873065</v>
      </c>
      <c r="G16" s="314">
        <v>7.3211295434831003</v>
      </c>
    </row>
    <row r="17" spans="1:8" ht="27" customHeight="1">
      <c r="A17" s="119"/>
      <c r="B17" s="121" t="s">
        <v>555</v>
      </c>
      <c r="C17" s="148">
        <v>0</v>
      </c>
      <c r="D17" s="148">
        <v>0</v>
      </c>
      <c r="E17" s="148">
        <v>0</v>
      </c>
      <c r="F17" s="148">
        <v>0</v>
      </c>
      <c r="G17" s="327">
        <v>0</v>
      </c>
    </row>
    <row r="18" spans="1:8" ht="27" customHeight="1">
      <c r="A18" s="119"/>
      <c r="B18" s="121" t="s">
        <v>556</v>
      </c>
      <c r="C18" s="148">
        <v>0</v>
      </c>
      <c r="D18" s="148">
        <v>0</v>
      </c>
      <c r="E18" s="148">
        <v>0</v>
      </c>
      <c r="F18" s="148">
        <v>0</v>
      </c>
      <c r="G18" s="327">
        <v>0</v>
      </c>
      <c r="H18" s="148">
        <v>0</v>
      </c>
    </row>
    <row r="19" spans="1:8" ht="27" customHeight="1">
      <c r="A19" s="119"/>
      <c r="B19" s="121" t="s">
        <v>557</v>
      </c>
      <c r="C19" s="148">
        <v>27438.57202</v>
      </c>
      <c r="D19" s="148">
        <v>31643.63334</v>
      </c>
      <c r="E19" s="316">
        <v>15.325365026047733</v>
      </c>
      <c r="F19" s="313">
        <v>25.153744121327211</v>
      </c>
      <c r="G19" s="314">
        <v>23.560129413454529</v>
      </c>
    </row>
    <row r="20" spans="1:8" ht="27" customHeight="1">
      <c r="A20" s="119"/>
      <c r="B20" s="121" t="s">
        <v>558</v>
      </c>
      <c r="C20" s="148">
        <v>0</v>
      </c>
      <c r="D20" s="148">
        <v>0</v>
      </c>
      <c r="E20" s="148">
        <v>0</v>
      </c>
      <c r="F20" s="148">
        <v>0</v>
      </c>
      <c r="G20" s="148">
        <v>0</v>
      </c>
      <c r="H20" s="148">
        <v>0</v>
      </c>
    </row>
    <row r="21" spans="1:8" ht="27" customHeight="1">
      <c r="A21" s="120"/>
      <c r="B21" s="121" t="s">
        <v>559</v>
      </c>
      <c r="C21" s="148">
        <v>15118.790519999999</v>
      </c>
      <c r="D21" s="148">
        <v>7191.7695300000005</v>
      </c>
      <c r="E21" s="316">
        <v>-52.431581610405154</v>
      </c>
      <c r="F21" s="313">
        <v>13.859838911690838</v>
      </c>
      <c r="G21" s="314">
        <v>5.3546006875372001</v>
      </c>
    </row>
    <row r="22" spans="1:8" ht="27" customHeight="1">
      <c r="A22" s="120"/>
      <c r="B22" s="121" t="s">
        <v>560</v>
      </c>
      <c r="C22" s="148">
        <v>8945.7523899999997</v>
      </c>
      <c r="D22" s="148">
        <v>19835.242350000004</v>
      </c>
      <c r="E22" s="316">
        <v>121.72805019925224</v>
      </c>
      <c r="F22" s="313">
        <v>8.2008337178332269</v>
      </c>
      <c r="G22" s="314">
        <v>14.768243320608329</v>
      </c>
    </row>
    <row r="23" spans="1:8" ht="27" customHeight="1">
      <c r="A23" s="120"/>
      <c r="B23" s="121" t="s">
        <v>321</v>
      </c>
      <c r="C23" s="148">
        <v>0</v>
      </c>
      <c r="D23" s="148">
        <v>0</v>
      </c>
      <c r="E23" s="148">
        <v>0</v>
      </c>
      <c r="F23" s="148">
        <v>0</v>
      </c>
      <c r="G23" s="327">
        <v>0</v>
      </c>
      <c r="H23" s="148">
        <v>0</v>
      </c>
    </row>
    <row r="24" spans="1:8" ht="27" customHeight="1">
      <c r="A24" s="120"/>
      <c r="B24" s="121" t="s">
        <v>322</v>
      </c>
      <c r="C24" s="148">
        <v>0</v>
      </c>
      <c r="D24" s="148">
        <v>0</v>
      </c>
      <c r="E24" s="148">
        <v>0</v>
      </c>
      <c r="F24" s="148">
        <v>0</v>
      </c>
      <c r="G24" s="327">
        <v>0</v>
      </c>
      <c r="H24" s="148">
        <v>0</v>
      </c>
    </row>
    <row r="25" spans="1:8" ht="27" customHeight="1">
      <c r="A25" s="120"/>
      <c r="B25" s="121" t="s">
        <v>329</v>
      </c>
      <c r="C25" s="148">
        <v>0</v>
      </c>
      <c r="D25" s="148">
        <v>0</v>
      </c>
      <c r="E25" s="148">
        <v>0</v>
      </c>
      <c r="F25" s="148">
        <v>0</v>
      </c>
      <c r="G25" s="327">
        <v>0</v>
      </c>
      <c r="H25" s="148">
        <v>0</v>
      </c>
    </row>
    <row r="26" spans="1:8" ht="27" customHeight="1">
      <c r="A26" s="282" t="s">
        <v>307</v>
      </c>
      <c r="B26" s="121" t="s">
        <v>332</v>
      </c>
      <c r="C26" s="290">
        <v>0</v>
      </c>
      <c r="D26" s="148">
        <v>0</v>
      </c>
      <c r="E26" s="148">
        <v>0</v>
      </c>
      <c r="F26" s="148"/>
      <c r="G26" s="435"/>
      <c r="H26" s="290">
        <v>0</v>
      </c>
    </row>
    <row r="27" spans="1:8" ht="27" customHeight="1">
      <c r="A27" s="282"/>
      <c r="B27" s="121" t="s">
        <v>324</v>
      </c>
      <c r="C27" s="148">
        <v>0</v>
      </c>
      <c r="D27" s="148">
        <v>0</v>
      </c>
      <c r="E27" s="148">
        <v>0</v>
      </c>
      <c r="F27" s="148">
        <v>0</v>
      </c>
      <c r="G27" s="327">
        <v>0</v>
      </c>
      <c r="H27" s="148">
        <v>0</v>
      </c>
    </row>
    <row r="28" spans="1:8" ht="27" customHeight="1">
      <c r="A28" s="282"/>
      <c r="B28" s="121" t="s">
        <v>330</v>
      </c>
      <c r="C28" s="148">
        <v>0</v>
      </c>
      <c r="D28" s="148">
        <v>0</v>
      </c>
      <c r="E28" s="148">
        <v>0</v>
      </c>
      <c r="F28" s="148">
        <v>0</v>
      </c>
      <c r="G28" s="327">
        <v>0</v>
      </c>
      <c r="H28" s="148">
        <v>0</v>
      </c>
    </row>
    <row r="29" spans="1:8" ht="29.25" customHeight="1">
      <c r="A29" s="292" t="s">
        <v>308</v>
      </c>
      <c r="B29" s="285" t="s">
        <v>398</v>
      </c>
      <c r="C29" s="290">
        <v>0</v>
      </c>
      <c r="D29" s="148">
        <v>0</v>
      </c>
      <c r="E29" s="148">
        <v>0</v>
      </c>
      <c r="F29" s="148">
        <v>0</v>
      </c>
      <c r="G29" s="435">
        <v>0</v>
      </c>
      <c r="H29" s="290">
        <v>0</v>
      </c>
    </row>
    <row r="30" spans="1:8" ht="31.5" customHeight="1">
      <c r="A30" s="374" t="s">
        <v>309</v>
      </c>
      <c r="B30" s="306" t="s">
        <v>337</v>
      </c>
      <c r="C30" s="375">
        <v>0</v>
      </c>
      <c r="D30" s="148">
        <v>0</v>
      </c>
      <c r="E30" s="148">
        <v>0</v>
      </c>
      <c r="F30" s="148">
        <v>0</v>
      </c>
      <c r="G30" s="436">
        <v>0</v>
      </c>
      <c r="H30" s="290">
        <v>0</v>
      </c>
    </row>
    <row r="31" spans="1:8" ht="24" customHeight="1">
      <c r="A31" s="389"/>
      <c r="B31" s="390" t="s">
        <v>305</v>
      </c>
      <c r="C31" s="391">
        <v>109083.45051</v>
      </c>
      <c r="D31" s="391">
        <v>134310.09985</v>
      </c>
      <c r="E31" s="392">
        <v>23.126009694465431</v>
      </c>
      <c r="F31" s="393">
        <v>100</v>
      </c>
      <c r="G31" s="393">
        <v>100.00000000000001</v>
      </c>
    </row>
    <row r="32" spans="1:8">
      <c r="C32" s="218"/>
      <c r="D32" s="218"/>
    </row>
    <row r="33" spans="1:8" ht="13.5">
      <c r="B33" s="124" t="s">
        <v>219</v>
      </c>
    </row>
    <row r="34" spans="1:8">
      <c r="B34" s="126">
        <v>2024</v>
      </c>
      <c r="C34" s="555">
        <v>2025</v>
      </c>
    </row>
    <row r="35" spans="1:8" s="72" customFormat="1" ht="14.25">
      <c r="A35" s="123"/>
      <c r="B35" s="647"/>
      <c r="C35" s="647"/>
      <c r="D35" s="647"/>
      <c r="E35" s="647"/>
      <c r="F35" s="126"/>
      <c r="G35" s="126"/>
      <c r="H35" s="126"/>
    </row>
    <row r="36" spans="1:8">
      <c r="A36" s="220"/>
    </row>
    <row r="40" spans="1:8">
      <c r="A40" s="263"/>
    </row>
  </sheetData>
  <sheetProtection formatCells="0" formatColumns="0" formatRows="0" insertColumns="0" insertRows="0" insertHyperlinks="0" deleteColumns="0" deleteRows="0"/>
  <mergeCells count="12">
    <mergeCell ref="A2:G2"/>
    <mergeCell ref="A3:G3"/>
    <mergeCell ref="F5:G5"/>
    <mergeCell ref="F6:G6"/>
    <mergeCell ref="C5:D5"/>
    <mergeCell ref="C6:D6"/>
    <mergeCell ref="B35:C35"/>
    <mergeCell ref="D35:E35"/>
    <mergeCell ref="C7:D7"/>
    <mergeCell ref="F8:G8"/>
    <mergeCell ref="F7:G7"/>
    <mergeCell ref="A10:G10"/>
  </mergeCells>
  <phoneticPr fontId="53" type="noConversion"/>
  <printOptions horizontalCentered="1"/>
  <pageMargins left="0.7" right="0.7" top="0.75" bottom="0.75" header="0.3" footer="0.3"/>
  <pageSetup paperSize="9" scale="76"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55"/>
  <sheetViews>
    <sheetView topLeftCell="A39" zoomScaleNormal="100" workbookViewId="0">
      <selection activeCell="I44" sqref="I44"/>
    </sheetView>
  </sheetViews>
  <sheetFormatPr defaultRowHeight="12"/>
  <cols>
    <col min="1" max="1" width="5" style="72" customWidth="1"/>
    <col min="2" max="2" width="50.140625" style="72" customWidth="1"/>
    <col min="3" max="3" width="13.140625" style="72" customWidth="1"/>
    <col min="4" max="4" width="9.85546875" style="72" customWidth="1"/>
    <col min="5" max="5" width="9.7109375" style="92" customWidth="1"/>
    <col min="6" max="7" width="8.5703125" style="72" customWidth="1"/>
    <col min="8" max="16384" width="9.140625" style="72"/>
  </cols>
  <sheetData>
    <row r="1" spans="1:7" s="517" customFormat="1" ht="19.5" customHeight="1">
      <c r="A1" s="643" t="s">
        <v>61</v>
      </c>
      <c r="B1" s="643"/>
      <c r="C1" s="643"/>
      <c r="D1" s="643"/>
      <c r="E1" s="643"/>
      <c r="F1" s="643"/>
      <c r="G1" s="643"/>
    </row>
    <row r="2" spans="1:7" s="517" customFormat="1" ht="15.75" customHeight="1">
      <c r="A2" s="640" t="s">
        <v>62</v>
      </c>
      <c r="B2" s="640"/>
      <c r="C2" s="640"/>
      <c r="D2" s="640"/>
      <c r="E2" s="640"/>
      <c r="F2" s="640"/>
      <c r="G2" s="640"/>
    </row>
    <row r="3" spans="1:7">
      <c r="A3" s="73"/>
      <c r="B3" s="73"/>
      <c r="E3" s="293"/>
    </row>
    <row r="4" spans="1:7" ht="12" customHeight="1">
      <c r="A4" s="114"/>
      <c r="B4" s="115"/>
      <c r="C4" s="102"/>
      <c r="D4" s="151"/>
      <c r="E4" s="294" t="s">
        <v>54</v>
      </c>
      <c r="F4" s="651" t="s">
        <v>13</v>
      </c>
      <c r="G4" s="652"/>
    </row>
    <row r="5" spans="1:7" ht="12" customHeight="1">
      <c r="A5" s="116" t="s">
        <v>53</v>
      </c>
      <c r="B5" s="101" t="s">
        <v>11</v>
      </c>
      <c r="C5" s="651" t="s">
        <v>213</v>
      </c>
      <c r="D5" s="652"/>
      <c r="E5" s="294" t="s">
        <v>15</v>
      </c>
      <c r="F5" s="651" t="s">
        <v>15</v>
      </c>
      <c r="G5" s="652"/>
    </row>
    <row r="6" spans="1:7" ht="12" customHeight="1">
      <c r="A6" s="117"/>
      <c r="B6" s="104" t="s">
        <v>232</v>
      </c>
      <c r="C6" s="653" t="s">
        <v>212</v>
      </c>
      <c r="D6" s="654"/>
      <c r="E6" s="295" t="s">
        <v>55</v>
      </c>
      <c r="F6" s="653" t="s">
        <v>19</v>
      </c>
      <c r="G6" s="654"/>
    </row>
    <row r="7" spans="1:7" ht="12" customHeight="1">
      <c r="A7" s="118"/>
      <c r="B7" s="104"/>
      <c r="C7" s="102"/>
      <c r="D7" s="151"/>
      <c r="E7" s="295" t="s">
        <v>20</v>
      </c>
      <c r="F7" s="641" t="s">
        <v>20</v>
      </c>
      <c r="G7" s="639"/>
    </row>
    <row r="8" spans="1:7" ht="16.5" customHeight="1" thickBot="1">
      <c r="A8" s="73"/>
      <c r="B8" s="491" t="s">
        <v>568</v>
      </c>
      <c r="C8" s="83">
        <v>2024</v>
      </c>
      <c r="D8" s="83">
        <v>2025</v>
      </c>
      <c r="E8" s="83" t="s">
        <v>564</v>
      </c>
      <c r="F8" s="83">
        <v>2024</v>
      </c>
      <c r="G8" s="83">
        <v>2025</v>
      </c>
    </row>
    <row r="9" spans="1:7" ht="15.75" thickBot="1">
      <c r="A9" s="637" t="s">
        <v>487</v>
      </c>
      <c r="B9" s="655"/>
      <c r="C9" s="637"/>
      <c r="D9" s="637"/>
      <c r="E9" s="637"/>
      <c r="F9" s="637"/>
      <c r="G9" s="637"/>
    </row>
    <row r="10" spans="1:7" ht="24.75" customHeight="1">
      <c r="A10" s="383"/>
      <c r="B10" s="383" t="s">
        <v>331</v>
      </c>
      <c r="C10" s="384"/>
      <c r="D10" s="384"/>
      <c r="E10" s="385"/>
      <c r="F10" s="386"/>
      <c r="G10" s="386"/>
    </row>
    <row r="11" spans="1:7" ht="24.75" customHeight="1">
      <c r="A11" s="119"/>
      <c r="B11" s="121" t="s">
        <v>310</v>
      </c>
      <c r="C11" s="109">
        <v>49</v>
      </c>
      <c r="D11" s="109">
        <v>42</v>
      </c>
      <c r="E11" s="269">
        <v>-14.28571428571429</v>
      </c>
      <c r="F11" s="111">
        <v>0.1084070796460177</v>
      </c>
      <c r="G11" s="327">
        <v>7.5923281331911271E-2</v>
      </c>
    </row>
    <row r="12" spans="1:7" ht="24.75" customHeight="1">
      <c r="A12" s="119"/>
      <c r="B12" s="121" t="s">
        <v>311</v>
      </c>
      <c r="C12" s="109">
        <v>35050</v>
      </c>
      <c r="D12" s="109">
        <v>41291</v>
      </c>
      <c r="E12" s="269">
        <v>17.805991440798863</v>
      </c>
      <c r="F12" s="110">
        <v>77.544247787610615</v>
      </c>
      <c r="G12" s="110">
        <v>74.641624035141632</v>
      </c>
    </row>
    <row r="13" spans="1:7" ht="24.75" customHeight="1">
      <c r="A13" s="119"/>
      <c r="B13" s="121" t="s">
        <v>312</v>
      </c>
      <c r="C13" s="109">
        <v>303</v>
      </c>
      <c r="D13" s="109">
        <v>297</v>
      </c>
      <c r="E13" s="269">
        <v>-1.980198019801982</v>
      </c>
      <c r="F13" s="110">
        <v>0.67035398230088505</v>
      </c>
      <c r="G13" s="110">
        <v>0.5368860608470869</v>
      </c>
    </row>
    <row r="14" spans="1:7" ht="24.75" customHeight="1">
      <c r="A14" s="119"/>
      <c r="B14" s="121" t="s">
        <v>313</v>
      </c>
      <c r="C14" s="109">
        <v>2589</v>
      </c>
      <c r="D14" s="109">
        <v>2254</v>
      </c>
      <c r="E14" s="269">
        <v>-12.939358825801472</v>
      </c>
      <c r="F14" s="110">
        <v>5.7278761061946906</v>
      </c>
      <c r="G14" s="110">
        <v>4.0745494314792383</v>
      </c>
    </row>
    <row r="15" spans="1:7" ht="24.75" customHeight="1">
      <c r="A15" s="119"/>
      <c r="B15" s="121" t="s">
        <v>314</v>
      </c>
      <c r="C15" s="109">
        <v>3895</v>
      </c>
      <c r="D15" s="109">
        <v>3303</v>
      </c>
      <c r="E15" s="269">
        <v>-15.198973042362008</v>
      </c>
      <c r="F15" s="110">
        <v>8.6172566371681416</v>
      </c>
      <c r="G15" s="110">
        <v>5.9708237676024511</v>
      </c>
    </row>
    <row r="16" spans="1:7" ht="24.75" customHeight="1">
      <c r="A16" s="119"/>
      <c r="B16" s="121" t="s">
        <v>326</v>
      </c>
      <c r="C16" s="109">
        <v>17</v>
      </c>
      <c r="D16" s="109">
        <v>7</v>
      </c>
      <c r="E16" s="269">
        <v>-58.82352941176471</v>
      </c>
      <c r="F16" s="110">
        <v>3.7610619469026552E-2</v>
      </c>
      <c r="G16" s="110">
        <v>1.2653880221985214E-2</v>
      </c>
    </row>
    <row r="17" spans="1:7" ht="24.75" customHeight="1">
      <c r="A17" s="119"/>
      <c r="B17" s="121" t="s">
        <v>316</v>
      </c>
      <c r="C17" s="109">
        <v>75</v>
      </c>
      <c r="D17" s="109">
        <v>0</v>
      </c>
      <c r="E17" s="269">
        <v>-100</v>
      </c>
      <c r="F17" s="142">
        <v>0.16592920353982302</v>
      </c>
      <c r="G17" s="142">
        <v>0</v>
      </c>
    </row>
    <row r="18" spans="1:7" ht="24.75" customHeight="1">
      <c r="A18" s="119"/>
      <c r="B18" s="121" t="s">
        <v>327</v>
      </c>
      <c r="C18" s="109">
        <v>1035</v>
      </c>
      <c r="D18" s="109">
        <v>6696</v>
      </c>
      <c r="E18" s="269">
        <v>546.95652173913038</v>
      </c>
      <c r="F18" s="142">
        <v>2.2898230088495573</v>
      </c>
      <c r="G18" s="142">
        <v>12.104340280916141</v>
      </c>
    </row>
    <row r="19" spans="1:7" ht="24.75" customHeight="1">
      <c r="A19" s="119"/>
      <c r="B19" s="121" t="s">
        <v>318</v>
      </c>
      <c r="C19" s="109">
        <v>0</v>
      </c>
      <c r="D19" s="109">
        <v>0</v>
      </c>
      <c r="E19" s="109">
        <v>0</v>
      </c>
      <c r="F19" s="109">
        <v>0</v>
      </c>
      <c r="G19" s="109">
        <v>0</v>
      </c>
    </row>
    <row r="20" spans="1:7" ht="24.75" customHeight="1">
      <c r="A20" s="120"/>
      <c r="B20" s="121" t="s">
        <v>328</v>
      </c>
      <c r="C20" s="109">
        <v>1339</v>
      </c>
      <c r="D20" s="109">
        <v>928</v>
      </c>
      <c r="E20" s="269">
        <v>-30.694548170276327</v>
      </c>
      <c r="F20" s="142">
        <v>2.9623893805309733</v>
      </c>
      <c r="G20" s="142">
        <v>1.6775429780003255</v>
      </c>
    </row>
    <row r="21" spans="1:7" ht="24.75" customHeight="1">
      <c r="A21" s="120"/>
      <c r="B21" s="121" t="s">
        <v>320</v>
      </c>
      <c r="C21" s="109">
        <v>843</v>
      </c>
      <c r="D21" s="109">
        <v>497</v>
      </c>
      <c r="E21" s="269">
        <v>-41.043890865954921</v>
      </c>
      <c r="F21" s="142">
        <v>1.8650442477876106</v>
      </c>
      <c r="G21" s="142">
        <v>0.8984254957609501</v>
      </c>
    </row>
    <row r="22" spans="1:7" ht="24.75" customHeight="1">
      <c r="A22" s="120"/>
      <c r="B22" s="121" t="s">
        <v>321</v>
      </c>
      <c r="C22" s="109">
        <v>0</v>
      </c>
      <c r="D22" s="109">
        <v>0</v>
      </c>
      <c r="E22" s="109">
        <v>0</v>
      </c>
      <c r="F22" s="109">
        <v>0</v>
      </c>
      <c r="G22" s="109">
        <v>0</v>
      </c>
    </row>
    <row r="23" spans="1:7" ht="24.75" customHeight="1">
      <c r="A23" s="120"/>
      <c r="B23" s="121" t="s">
        <v>322</v>
      </c>
      <c r="C23" s="109">
        <v>5</v>
      </c>
      <c r="D23" s="109">
        <v>4</v>
      </c>
      <c r="E23" s="269">
        <v>-19.999999999999996</v>
      </c>
      <c r="F23" s="327">
        <v>1.1061946902654867E-2</v>
      </c>
      <c r="G23" s="327">
        <v>7.2307886982772643E-3</v>
      </c>
    </row>
    <row r="24" spans="1:7" ht="24.75" customHeight="1">
      <c r="A24" s="485"/>
      <c r="B24" s="121" t="s">
        <v>329</v>
      </c>
      <c r="C24" s="109">
        <v>0</v>
      </c>
      <c r="D24" s="109">
        <v>0</v>
      </c>
      <c r="E24" s="109">
        <v>0</v>
      </c>
      <c r="F24" s="109">
        <v>0</v>
      </c>
      <c r="G24" s="109">
        <v>0</v>
      </c>
    </row>
    <row r="25" spans="1:7" ht="24.75" customHeight="1">
      <c r="A25" s="282" t="s">
        <v>307</v>
      </c>
      <c r="B25" s="121" t="s">
        <v>332</v>
      </c>
      <c r="C25" s="289">
        <v>0</v>
      </c>
      <c r="D25" s="109">
        <v>0</v>
      </c>
      <c r="E25" s="109">
        <v>0</v>
      </c>
      <c r="F25" s="109"/>
      <c r="G25" s="289"/>
    </row>
    <row r="26" spans="1:7" ht="24.75" customHeight="1">
      <c r="A26" s="282"/>
      <c r="B26" s="121" t="s">
        <v>324</v>
      </c>
      <c r="C26" s="109">
        <v>0</v>
      </c>
      <c r="D26" s="109">
        <v>0</v>
      </c>
      <c r="E26" s="109">
        <v>0</v>
      </c>
      <c r="F26" s="109">
        <v>0</v>
      </c>
      <c r="G26" s="109">
        <v>0</v>
      </c>
    </row>
    <row r="27" spans="1:7" ht="24.75" customHeight="1">
      <c r="A27" s="282"/>
      <c r="B27" s="121" t="s">
        <v>330</v>
      </c>
      <c r="C27" s="109">
        <v>0</v>
      </c>
      <c r="D27" s="109">
        <v>0</v>
      </c>
      <c r="E27" s="109">
        <v>0</v>
      </c>
      <c r="F27" s="109">
        <v>0</v>
      </c>
      <c r="G27" s="109">
        <v>0</v>
      </c>
    </row>
    <row r="28" spans="1:7" ht="27.75" customHeight="1">
      <c r="A28" s="283" t="s">
        <v>308</v>
      </c>
      <c r="B28" s="285" t="s">
        <v>398</v>
      </c>
      <c r="C28" s="289">
        <v>0</v>
      </c>
      <c r="D28" s="109">
        <v>0</v>
      </c>
      <c r="E28" s="109">
        <v>0</v>
      </c>
      <c r="F28" s="109">
        <v>0</v>
      </c>
      <c r="G28" s="289">
        <v>0</v>
      </c>
    </row>
    <row r="29" spans="1:7" ht="29.25" customHeight="1">
      <c r="A29" s="284" t="s">
        <v>309</v>
      </c>
      <c r="B29" s="306" t="s">
        <v>339</v>
      </c>
      <c r="C29" s="307">
        <v>0</v>
      </c>
      <c r="D29" s="109">
        <v>0</v>
      </c>
      <c r="E29" s="109">
        <v>0</v>
      </c>
      <c r="F29" s="307" t="s">
        <v>550</v>
      </c>
      <c r="G29" s="307" t="s">
        <v>550</v>
      </c>
    </row>
    <row r="30" spans="1:7" ht="15" customHeight="1">
      <c r="A30" s="394"/>
      <c r="B30" s="395" t="s">
        <v>305</v>
      </c>
      <c r="C30" s="396">
        <v>45200</v>
      </c>
      <c r="D30" s="396">
        <v>55319</v>
      </c>
      <c r="E30" s="397">
        <v>22.387168141592916</v>
      </c>
      <c r="F30" s="398">
        <v>100</v>
      </c>
      <c r="G30" s="399">
        <v>100</v>
      </c>
    </row>
    <row r="31" spans="1:7" ht="12.75" thickBot="1">
      <c r="A31" s="91"/>
      <c r="B31" s="91"/>
      <c r="C31" s="252"/>
      <c r="D31" s="252"/>
      <c r="E31" s="233"/>
      <c r="F31" s="91"/>
      <c r="G31" s="91"/>
    </row>
    <row r="32" spans="1:7" ht="15.75" thickBot="1">
      <c r="A32" s="637" t="s">
        <v>488</v>
      </c>
      <c r="B32" s="637"/>
      <c r="C32" s="637"/>
      <c r="D32" s="637"/>
      <c r="E32" s="637"/>
      <c r="F32" s="637"/>
      <c r="G32" s="637"/>
    </row>
    <row r="33" spans="1:7" ht="28.5" customHeight="1">
      <c r="A33" s="383"/>
      <c r="B33" s="383" t="s">
        <v>331</v>
      </c>
      <c r="C33" s="384"/>
      <c r="D33" s="384"/>
      <c r="E33" s="385"/>
      <c r="F33" s="386"/>
      <c r="G33" s="386"/>
    </row>
    <row r="34" spans="1:7" ht="28.5" customHeight="1">
      <c r="A34" s="119"/>
      <c r="B34" s="121" t="s">
        <v>310</v>
      </c>
      <c r="C34" s="109">
        <v>0</v>
      </c>
      <c r="D34" s="109">
        <v>0</v>
      </c>
      <c r="E34" s="109">
        <v>0</v>
      </c>
      <c r="F34" s="109">
        <v>0</v>
      </c>
      <c r="G34" s="109">
        <v>0</v>
      </c>
    </row>
    <row r="35" spans="1:7" ht="28.5" customHeight="1">
      <c r="A35" s="119"/>
      <c r="B35" s="121" t="s">
        <v>311</v>
      </c>
      <c r="C35" s="444">
        <v>57</v>
      </c>
      <c r="D35" s="444">
        <v>39</v>
      </c>
      <c r="E35" s="269">
        <v>-31.578947368421051</v>
      </c>
      <c r="F35" s="111">
        <v>4.5563549160671464</v>
      </c>
      <c r="G35" s="111">
        <v>3.5878564857405704</v>
      </c>
    </row>
    <row r="36" spans="1:7" ht="28.5" customHeight="1">
      <c r="A36" s="119"/>
      <c r="B36" s="121" t="s">
        <v>312</v>
      </c>
      <c r="C36" s="444">
        <v>8</v>
      </c>
      <c r="D36" s="444">
        <v>4</v>
      </c>
      <c r="E36" s="269">
        <v>-50</v>
      </c>
      <c r="F36" s="111">
        <v>0.63948840927258188</v>
      </c>
      <c r="G36" s="111">
        <v>0.36798528058877644</v>
      </c>
    </row>
    <row r="37" spans="1:7" ht="28.5" customHeight="1">
      <c r="A37" s="119"/>
      <c r="B37" s="121" t="s">
        <v>313</v>
      </c>
      <c r="C37" s="444">
        <v>3</v>
      </c>
      <c r="D37" s="444">
        <v>2</v>
      </c>
      <c r="E37" s="269">
        <v>-33.333333333333336</v>
      </c>
      <c r="F37" s="111">
        <v>0.23980815347721821</v>
      </c>
      <c r="G37" s="111">
        <v>0.18399264029438822</v>
      </c>
    </row>
    <row r="38" spans="1:7" ht="28.5" customHeight="1">
      <c r="A38" s="119"/>
      <c r="B38" s="121" t="s">
        <v>314</v>
      </c>
      <c r="C38" s="444">
        <v>11</v>
      </c>
      <c r="D38" s="444">
        <v>18</v>
      </c>
      <c r="E38" s="269">
        <v>63.636363636363647</v>
      </c>
      <c r="F38" s="111">
        <v>0.87929656274980017</v>
      </c>
      <c r="G38" s="111">
        <v>1.6559337626494939</v>
      </c>
    </row>
    <row r="39" spans="1:7" ht="28.5" customHeight="1">
      <c r="A39" s="119"/>
      <c r="B39" s="121" t="s">
        <v>326</v>
      </c>
      <c r="C39" s="109">
        <v>0</v>
      </c>
      <c r="D39" s="109">
        <v>0</v>
      </c>
      <c r="E39" s="109">
        <v>0</v>
      </c>
      <c r="F39" s="109">
        <v>0</v>
      </c>
      <c r="G39" s="109">
        <v>0</v>
      </c>
    </row>
    <row r="40" spans="1:7" ht="28.5" customHeight="1">
      <c r="A40" s="355"/>
      <c r="B40" s="121" t="s">
        <v>316</v>
      </c>
      <c r="C40" s="109">
        <v>0</v>
      </c>
      <c r="D40" s="109">
        <v>0</v>
      </c>
      <c r="E40" s="109">
        <v>0</v>
      </c>
      <c r="F40" s="109">
        <v>0</v>
      </c>
      <c r="G40" s="109">
        <v>0</v>
      </c>
    </row>
    <row r="41" spans="1:7" ht="28.5" customHeight="1">
      <c r="A41" s="119"/>
      <c r="B41" s="121" t="s">
        <v>327</v>
      </c>
      <c r="C41" s="444">
        <v>148</v>
      </c>
      <c r="D41" s="444">
        <v>105</v>
      </c>
      <c r="E41" s="269">
        <v>-29.054054054054056</v>
      </c>
      <c r="F41" s="327">
        <v>11.830535571542766</v>
      </c>
      <c r="G41" s="327">
        <v>9.6596136154553811</v>
      </c>
    </row>
    <row r="42" spans="1:7" ht="28.5" customHeight="1">
      <c r="A42" s="119"/>
      <c r="B42" s="121" t="s">
        <v>318</v>
      </c>
      <c r="C42" s="444" t="s">
        <v>550</v>
      </c>
      <c r="D42" s="444" t="s">
        <v>550</v>
      </c>
      <c r="E42" s="444" t="s">
        <v>550</v>
      </c>
      <c r="F42" s="444" t="s">
        <v>550</v>
      </c>
      <c r="G42" s="444" t="s">
        <v>550</v>
      </c>
    </row>
    <row r="43" spans="1:7" ht="28.5" customHeight="1">
      <c r="A43" s="120"/>
      <c r="B43" s="121" t="s">
        <v>328</v>
      </c>
      <c r="C43" s="551">
        <v>525</v>
      </c>
      <c r="D43" s="444">
        <v>342</v>
      </c>
      <c r="E43" s="269">
        <v>-34.857142857142854</v>
      </c>
      <c r="F43" s="327">
        <v>41.966426858513188</v>
      </c>
      <c r="G43" s="327">
        <v>31.462741490340385</v>
      </c>
    </row>
    <row r="44" spans="1:7" ht="28.5" customHeight="1">
      <c r="A44" s="120"/>
      <c r="B44" s="121" t="s">
        <v>320</v>
      </c>
      <c r="C44" s="551">
        <v>499</v>
      </c>
      <c r="D44" s="444">
        <v>577</v>
      </c>
      <c r="E44" s="269">
        <v>15.631262525050094</v>
      </c>
      <c r="F44" s="327">
        <v>39.888089528377293</v>
      </c>
      <c r="G44" s="327">
        <v>53.081876724931</v>
      </c>
    </row>
    <row r="45" spans="1:7" ht="28.5" customHeight="1">
      <c r="A45" s="120"/>
      <c r="B45" s="121" t="s">
        <v>321</v>
      </c>
      <c r="C45" s="109">
        <v>0</v>
      </c>
      <c r="D45" s="109">
        <v>0</v>
      </c>
      <c r="E45" s="109">
        <v>0</v>
      </c>
      <c r="F45" s="109">
        <v>0</v>
      </c>
      <c r="G45" s="109">
        <v>0</v>
      </c>
    </row>
    <row r="46" spans="1:7" ht="28.5" customHeight="1">
      <c r="A46" s="120"/>
      <c r="B46" s="121" t="s">
        <v>322</v>
      </c>
      <c r="C46" s="109">
        <v>0</v>
      </c>
      <c r="D46" s="109">
        <v>0</v>
      </c>
      <c r="E46" s="109">
        <v>0</v>
      </c>
      <c r="F46" s="109">
        <v>0</v>
      </c>
      <c r="G46" s="109">
        <v>0</v>
      </c>
    </row>
    <row r="47" spans="1:7" ht="28.5" customHeight="1">
      <c r="A47" s="120"/>
      <c r="B47" s="121" t="s">
        <v>329</v>
      </c>
      <c r="C47" s="109">
        <v>0</v>
      </c>
      <c r="D47" s="109">
        <v>0</v>
      </c>
      <c r="E47" s="109">
        <v>0</v>
      </c>
      <c r="F47" s="109">
        <v>0</v>
      </c>
      <c r="G47" s="109">
        <v>0</v>
      </c>
    </row>
    <row r="48" spans="1:7" ht="28.5" customHeight="1">
      <c r="A48" s="282" t="s">
        <v>307</v>
      </c>
      <c r="B48" s="121" t="s">
        <v>332</v>
      </c>
      <c r="C48" s="109">
        <v>0</v>
      </c>
      <c r="D48" s="109">
        <v>0</v>
      </c>
      <c r="E48" s="109">
        <v>0</v>
      </c>
      <c r="F48" s="109"/>
      <c r="G48" s="109"/>
    </row>
    <row r="49" spans="1:7" ht="28.5" customHeight="1">
      <c r="A49" s="282"/>
      <c r="B49" s="121" t="s">
        <v>324</v>
      </c>
      <c r="C49" s="109">
        <v>0</v>
      </c>
      <c r="D49" s="109">
        <v>0</v>
      </c>
      <c r="E49" s="109">
        <v>0</v>
      </c>
      <c r="F49" s="109">
        <v>0</v>
      </c>
      <c r="G49" s="109">
        <v>0</v>
      </c>
    </row>
    <row r="50" spans="1:7" ht="28.5" customHeight="1">
      <c r="A50" s="282"/>
      <c r="B50" s="121" t="s">
        <v>330</v>
      </c>
      <c r="C50" s="109">
        <v>0</v>
      </c>
      <c r="D50" s="109">
        <v>0</v>
      </c>
      <c r="E50" s="109">
        <v>0</v>
      </c>
      <c r="F50" s="109">
        <v>0</v>
      </c>
      <c r="G50" s="109">
        <v>0</v>
      </c>
    </row>
    <row r="51" spans="1:7" ht="29.25" customHeight="1">
      <c r="A51" s="283" t="s">
        <v>308</v>
      </c>
      <c r="B51" s="285" t="s">
        <v>398</v>
      </c>
      <c r="C51" s="109">
        <v>0</v>
      </c>
      <c r="D51" s="109">
        <v>0</v>
      </c>
      <c r="E51" s="109">
        <v>0</v>
      </c>
      <c r="F51" s="109">
        <v>0</v>
      </c>
      <c r="G51" s="109">
        <v>0</v>
      </c>
    </row>
    <row r="52" spans="1:7" ht="32.25" customHeight="1">
      <c r="A52" s="284" t="s">
        <v>309</v>
      </c>
      <c r="B52" s="285" t="s">
        <v>333</v>
      </c>
      <c r="C52" s="109">
        <v>0</v>
      </c>
      <c r="D52" s="109">
        <v>0</v>
      </c>
      <c r="E52" s="109">
        <v>0</v>
      </c>
      <c r="F52" s="109">
        <v>0</v>
      </c>
      <c r="G52" s="109">
        <v>0</v>
      </c>
    </row>
    <row r="53" spans="1:7" ht="20.25" customHeight="1">
      <c r="A53" s="379"/>
      <c r="B53" s="400" t="s">
        <v>305</v>
      </c>
      <c r="C53" s="380">
        <v>1251</v>
      </c>
      <c r="D53" s="380">
        <v>1087</v>
      </c>
      <c r="E53" s="381">
        <v>-13.109512390087929</v>
      </c>
      <c r="F53" s="382">
        <v>100</v>
      </c>
      <c r="G53" s="388">
        <v>100</v>
      </c>
    </row>
    <row r="54" spans="1:7">
      <c r="A54" s="141"/>
      <c r="B54" s="141"/>
      <c r="C54" s="141"/>
      <c r="D54" s="141"/>
      <c r="E54" s="296"/>
      <c r="F54" s="141"/>
      <c r="G54" s="141"/>
    </row>
    <row r="55" spans="1:7">
      <c r="A55" s="141"/>
      <c r="B55" s="141"/>
      <c r="C55" s="141"/>
      <c r="D55" s="141"/>
      <c r="E55" s="296"/>
      <c r="F55" s="141"/>
      <c r="G55" s="141"/>
    </row>
  </sheetData>
  <sheetProtection formatCells="0" formatColumns="0" formatRows="0" insertColumns="0" insertRows="0" insertHyperlinks="0" deleteColumns="0" deleteRows="0" sort="0" autoFilter="0" pivotTables="0"/>
  <mergeCells count="10">
    <mergeCell ref="A1:G1"/>
    <mergeCell ref="A2:G2"/>
    <mergeCell ref="C5:D5"/>
    <mergeCell ref="F4:G4"/>
    <mergeCell ref="A9:G9"/>
    <mergeCell ref="A32:G32"/>
    <mergeCell ref="F5:G5"/>
    <mergeCell ref="C6:D6"/>
    <mergeCell ref="F6:G6"/>
    <mergeCell ref="F7:G7"/>
  </mergeCells>
  <phoneticPr fontId="5" type="noConversion"/>
  <printOptions horizontalCentered="1"/>
  <pageMargins left="0.7" right="0.7" top="0.75" bottom="0.75" header="0.3" footer="0.3"/>
  <pageSetup paperSize="9" scale="78"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44</vt:i4>
      </vt:variant>
    </vt:vector>
  </HeadingPairs>
  <TitlesOfParts>
    <vt:vector size="90" baseType="lpstr">
      <vt:lpstr>Kapaku</vt:lpstr>
      <vt:lpstr>Shenime</vt:lpstr>
      <vt:lpstr>Permbajtja</vt:lpstr>
      <vt:lpstr>F3</vt:lpstr>
      <vt:lpstr>F4</vt:lpstr>
      <vt:lpstr>F5</vt:lpstr>
      <vt:lpstr>F6</vt:lpstr>
      <vt:lpstr>F7</vt:lpstr>
      <vt:lpstr>F8</vt:lpstr>
      <vt:lpstr>F9</vt:lpstr>
      <vt:lpstr>F10</vt:lpstr>
      <vt:lpstr>F11</vt:lpstr>
      <vt:lpstr>F12</vt:lpstr>
      <vt:lpstr>F13</vt:lpstr>
      <vt:lpstr>F14</vt:lpstr>
      <vt:lpstr>F15</vt:lpstr>
      <vt:lpstr>F16</vt:lpstr>
      <vt:lpstr>F17</vt:lpstr>
      <vt:lpstr>F18</vt:lpstr>
      <vt:lpstr>F19</vt:lpstr>
      <vt:lpstr>F20</vt:lpstr>
      <vt:lpstr>F21</vt:lpstr>
      <vt:lpstr>F22</vt:lpstr>
      <vt:lpstr>F23</vt:lpstr>
      <vt:lpstr>Ndarja e tregut KJ</vt:lpstr>
      <vt:lpstr>F24</vt:lpstr>
      <vt:lpstr>F25</vt:lpstr>
      <vt:lpstr>F26</vt:lpstr>
      <vt:lpstr>F27</vt:lpstr>
      <vt:lpstr>F28</vt:lpstr>
      <vt:lpstr>F29</vt:lpstr>
      <vt:lpstr>F30</vt:lpstr>
      <vt:lpstr>F31</vt:lpstr>
      <vt:lpstr>F32</vt:lpstr>
      <vt:lpstr>F33</vt:lpstr>
      <vt:lpstr>F34</vt:lpstr>
      <vt:lpstr>F35</vt:lpstr>
      <vt:lpstr>F36</vt:lpstr>
      <vt:lpstr>F37</vt:lpstr>
      <vt:lpstr>F38</vt:lpstr>
      <vt:lpstr>F39</vt:lpstr>
      <vt:lpstr>F40</vt:lpstr>
      <vt:lpstr>F41</vt:lpstr>
      <vt:lpstr>F42</vt:lpstr>
      <vt:lpstr>F43</vt:lpstr>
      <vt:lpstr>Sqarime</vt:lpstr>
      <vt:lpstr>'F10'!Print_Area</vt:lpstr>
      <vt:lpstr>'F11'!Print_Area</vt:lpstr>
      <vt:lpstr>'F12'!Print_Area</vt:lpstr>
      <vt:lpstr>'F13'!Print_Area</vt:lpstr>
      <vt:lpstr>'F15'!Print_Area</vt:lpstr>
      <vt:lpstr>'F16'!Print_Area</vt:lpstr>
      <vt:lpstr>'F17'!Print_Area</vt:lpstr>
      <vt:lpstr>'F18'!Print_Area</vt:lpstr>
      <vt:lpstr>'F19'!Print_Area</vt:lpstr>
      <vt:lpstr>'F20'!Print_Area</vt:lpstr>
      <vt:lpstr>'F21'!Print_Area</vt:lpstr>
      <vt:lpstr>'F22'!Print_Area</vt:lpstr>
      <vt:lpstr>'F23'!Print_Area</vt:lpstr>
      <vt:lpstr>'F24'!Print_Area</vt:lpstr>
      <vt:lpstr>'F25'!Print_Area</vt:lpstr>
      <vt:lpstr>'F26'!Print_Area</vt:lpstr>
      <vt:lpstr>'F27'!Print_Area</vt:lpstr>
      <vt:lpstr>'F28'!Print_Area</vt:lpstr>
      <vt:lpstr>'F29'!Print_Area</vt:lpstr>
      <vt:lpstr>'F3'!Print_Area</vt:lpstr>
      <vt:lpstr>'F30'!Print_Area</vt:lpstr>
      <vt:lpstr>'F31'!Print_Area</vt:lpstr>
      <vt:lpstr>'F32'!Print_Area</vt:lpstr>
      <vt:lpstr>'F33'!Print_Area</vt:lpstr>
      <vt:lpstr>'F34'!Print_Area</vt:lpstr>
      <vt:lpstr>'F35'!Print_Area</vt:lpstr>
      <vt:lpstr>'F36'!Print_Area</vt:lpstr>
      <vt:lpstr>'F37'!Print_Area</vt:lpstr>
      <vt:lpstr>'F38'!Print_Area</vt:lpstr>
      <vt:lpstr>'F39'!Print_Area</vt:lpstr>
      <vt:lpstr>'F4'!Print_Area</vt:lpstr>
      <vt:lpstr>'F40'!Print_Area</vt:lpstr>
      <vt:lpstr>'F41'!Print_Area</vt:lpstr>
      <vt:lpstr>'F42'!Print_Area</vt:lpstr>
      <vt:lpstr>'F43'!Print_Area</vt:lpstr>
      <vt:lpstr>'F5'!Print_Area</vt:lpstr>
      <vt:lpstr>'F6'!Print_Area</vt:lpstr>
      <vt:lpstr>'F7'!Print_Area</vt:lpstr>
      <vt:lpstr>'F8'!Print_Area</vt:lpstr>
      <vt:lpstr>'F9'!Print_Area</vt:lpstr>
      <vt:lpstr>Kapaku!Print_Area</vt:lpstr>
      <vt:lpstr>Permbajtja!Print_Area</vt:lpstr>
      <vt:lpstr>Shenime!Print_Area</vt:lpstr>
      <vt:lpstr>Sqarime!Print_Area</vt:lpstr>
    </vt:vector>
  </TitlesOfParts>
  <Company>APRA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Pranvera_Berberi</dc:creator>
  <cp:lastModifiedBy>Redona Eltari</cp:lastModifiedBy>
  <cp:lastPrinted>2025-05-28T06:19:00Z</cp:lastPrinted>
  <dcterms:created xsi:type="dcterms:W3CDTF">2003-05-15T02:09:00Z</dcterms:created>
  <dcterms:modified xsi:type="dcterms:W3CDTF">2025-05-28T09:26:18Z</dcterms:modified>
</cp:coreProperties>
</file>