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xml"/>
  <Override PartName="/xl/charts/chart10.xml" ContentType="application/vnd.openxmlformats-officedocument.drawingml.chart+xml"/>
  <Override PartName="/xl/charts/style1.xml" ContentType="application/vnd.ms-office.chartstyle+xml"/>
  <Override PartName="/xl/charts/colors1.xml" ContentType="application/vnd.ms-office.chartcolorstyle+xml"/>
  <Override PartName="/xl/charts/chart11.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drawings/drawing9.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0.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drawings/drawing11.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2.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13.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drawings/drawing14.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drawings/drawing15.xml" ContentType="application/vnd.openxmlformats-officedocument.drawing+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drawings/drawing16.xml" ContentType="application/vnd.openxmlformats-officedocument.drawing+xml"/>
  <Override PartName="/xl/charts/chart64.xml" ContentType="application/vnd.openxmlformats-officedocument.drawingml.chart+xml"/>
  <Override PartName="/xl/charts/chart65.xml" ContentType="application/vnd.openxmlformats-officedocument.drawingml.chart+xml"/>
  <Override PartName="/xl/drawings/drawing17.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drawings/drawing18.xml" ContentType="application/vnd.openxmlformats-officedocument.drawing+xml"/>
  <Override PartName="/xl/charts/chart69.xml" ContentType="application/vnd.openxmlformats-officedocument.drawingml.chart+xml"/>
  <Override PartName="/xl/charts/chart70.xml" ContentType="application/vnd.openxmlformats-officedocument.drawingml.chart+xml"/>
  <Override PartName="/xl/drawings/drawing19.xml" ContentType="application/vnd.openxmlformats-officedocument.drawing+xml"/>
  <Override PartName="/xl/charts/chart71.xml" ContentType="application/vnd.openxmlformats-officedocument.drawingml.chart+xml"/>
  <Override PartName="/xl/charts/chart72.xml" ContentType="application/vnd.openxmlformats-officedocument.drawingml.chart+xml"/>
  <Override PartName="/xl/drawings/drawing20.xml" ContentType="application/vnd.openxmlformats-officedocument.drawing+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drawings/drawing21.xml" ContentType="application/vnd.openxmlformats-officedocument.drawing+xml"/>
  <Override PartName="/xl/charts/chart77.xml" ContentType="application/vnd.openxmlformats-officedocument.drawingml.chart+xml"/>
  <Override PartName="/xl/charts/chart78.xml" ContentType="application/vnd.openxmlformats-officedocument.drawingml.chart+xml"/>
  <Override PartName="/xl/drawings/drawing22.xml" ContentType="application/vnd.openxmlformats-officedocument.drawing+xml"/>
  <Override PartName="/xl/charts/chart79.xml" ContentType="application/vnd.openxmlformats-officedocument.drawingml.chart+xml"/>
  <Override PartName="/xl/charts/chart80.xml" ContentType="application/vnd.openxmlformats-officedocument.drawingml.chart+xml"/>
  <Override PartName="/xl/drawings/drawing23.xml" ContentType="application/vnd.openxmlformats-officedocument.drawing+xml"/>
  <Override PartName="/xl/charts/chart81.xml" ContentType="application/vnd.openxmlformats-officedocument.drawingml.chart+xml"/>
  <Override PartName="/xl/charts/chart82.xml" ContentType="application/vnd.openxmlformats-officedocument.drawingml.chart+xml"/>
  <Override PartName="/xl/drawings/drawing24.xml" ContentType="application/vnd.openxmlformats-officedocument.drawing+xml"/>
  <Override PartName="/xl/charts/chart83.xml" ContentType="application/vnd.openxmlformats-officedocument.drawingml.chart+xml"/>
  <Override PartName="/xl/charts/chart84.xml" ContentType="application/vnd.openxmlformats-officedocument.drawingml.chart+xml"/>
  <Override PartName="/xl/drawings/drawing25.xml" ContentType="application/vnd.openxmlformats-officedocument.drawing+xml"/>
  <Override PartName="/xl/charts/chart85.xml" ContentType="application/vnd.openxmlformats-officedocument.drawingml.chart+xml"/>
  <Override PartName="/xl/charts/chart86.xml" ContentType="application/vnd.openxmlformats-officedocument.drawingml.chart+xml"/>
  <Override PartName="/xl/drawings/drawing26.xml" ContentType="application/vnd.openxmlformats-officedocument.drawing+xml"/>
  <Override PartName="/xl/charts/chart87.xml" ContentType="application/vnd.openxmlformats-officedocument.drawingml.chart+xml"/>
  <Override PartName="/xl/charts/chart88.xml" ContentType="application/vnd.openxmlformats-officedocument.drawingml.chart+xml"/>
  <Override PartName="/xl/drawings/drawing27.xml" ContentType="application/vnd.openxmlformats-officedocument.drawing+xml"/>
  <Override PartName="/xl/charts/chart89.xml" ContentType="application/vnd.openxmlformats-officedocument.drawingml.chart+xml"/>
  <Override PartName="/xl/charts/chart90.xml" ContentType="application/vnd.openxmlformats-officedocument.drawingml.chart+xml"/>
  <Override PartName="/xl/theme/themeOverride1.xml" ContentType="application/vnd.openxmlformats-officedocument.themeOverride+xml"/>
  <Override PartName="/xl/drawings/drawing28.xml" ContentType="application/vnd.openxmlformats-officedocument.drawing+xml"/>
  <Override PartName="/xl/charts/chart91.xml" ContentType="application/vnd.openxmlformats-officedocument.drawingml.chart+xml"/>
  <Override PartName="/xl/charts/chart92.xml" ContentType="application/vnd.openxmlformats-officedocument.drawingml.chart+xml"/>
  <Override PartName="/xl/drawings/drawing29.xml" ContentType="application/vnd.openxmlformats-officedocument.drawing+xml"/>
  <Override PartName="/xl/charts/chart93.xml" ContentType="application/vnd.openxmlformats-officedocument.drawingml.chart+xml"/>
  <Override PartName="/xl/charts/chart94.xml" ContentType="application/vnd.openxmlformats-officedocument.drawingml.chart+xml"/>
  <Override PartName="/xl/drawings/drawing30.xml" ContentType="application/vnd.openxmlformats-officedocument.drawing+xml"/>
  <Override PartName="/xl/charts/chart95.xml" ContentType="application/vnd.openxmlformats-officedocument.drawingml.chart+xml"/>
  <Override PartName="/xl/charts/chart96.xml" ContentType="application/vnd.openxmlformats-officedocument.drawingml.chart+xml"/>
  <Override PartName="/xl/drawings/drawing31.xml" ContentType="application/vnd.openxmlformats-officedocument.drawing+xml"/>
  <Override PartName="/xl/charts/chart97.xml" ContentType="application/vnd.openxmlformats-officedocument.drawingml.chart+xml"/>
  <Override PartName="/xl/charts/chart98.xml" ContentType="application/vnd.openxmlformats-officedocument.drawingml.chart+xml"/>
  <Override PartName="/xl/drawings/drawing32.xml" ContentType="application/vnd.openxmlformats-officedocument.drawing+xml"/>
  <Override PartName="/xl/charts/chart99.xml" ContentType="application/vnd.openxmlformats-officedocument.drawingml.chart+xml"/>
  <Override PartName="/xl/charts/chart100.xml" ContentType="application/vnd.openxmlformats-officedocument.drawingml.chart+xml"/>
  <Override PartName="/xl/drawings/drawing33.xml" ContentType="application/vnd.openxmlformats-officedocument.drawing+xml"/>
  <Override PartName="/xl/charts/chart101.xml" ContentType="application/vnd.openxmlformats-officedocument.drawingml.chart+xml"/>
  <Override PartName="/xl/charts/chart102.xml" ContentType="application/vnd.openxmlformats-officedocument.drawingml.chart+xml"/>
  <Override PartName="/xl/drawings/drawing34.xml" ContentType="application/vnd.openxmlformats-officedocument.drawing+xml"/>
  <Override PartName="/xl/charts/chart103.xml" ContentType="application/vnd.openxmlformats-officedocument.drawingml.chart+xml"/>
  <Override PartName="/xl/charts/chart104.xml" ContentType="application/vnd.openxmlformats-officedocument.drawingml.chart+xml"/>
  <Override PartName="/xl/drawings/drawing35.xml" ContentType="application/vnd.openxmlformats-officedocument.drawing+xml"/>
  <Override PartName="/xl/charts/chart105.xml" ContentType="application/vnd.openxmlformats-officedocument.drawingml.chart+xml"/>
  <Override PartName="/xl/charts/chart106.xml" ContentType="application/vnd.openxmlformats-officedocument.drawingml.chart+xml"/>
  <Override PartName="/xl/theme/themeOverride2.xml" ContentType="application/vnd.openxmlformats-officedocument.themeOverride+xml"/>
  <Override PartName="/xl/drawings/drawing36.xml" ContentType="application/vnd.openxmlformats-officedocument.drawing+xml"/>
  <Override PartName="/xl/charts/chart10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showInkAnnotation="0" codeName="ThisWorkbook"/>
  <mc:AlternateContent xmlns:mc="http://schemas.openxmlformats.org/markup-compatibility/2006">
    <mc:Choice Requires="x15">
      <x15ac:absPath xmlns:x15ac="http://schemas.microsoft.com/office/spreadsheetml/2010/11/ac" url="https://amfgoval-my.sharepoint.com/personal/redona_eltari_amf_gov_al/Documents/Documents/Redona/redona 1/viti 2024/viti 2024/PER BOTIM/"/>
    </mc:Choice>
  </mc:AlternateContent>
  <xr:revisionPtr revIDLastSave="1026" documentId="13_ncr:1_{A7148E71-2CEB-4597-957F-85820403E2AB}" xr6:coauthVersionLast="47" xr6:coauthVersionMax="47" xr10:uidLastSave="{FC624B92-23F4-48A4-ADF2-075DAA9350A8}"/>
  <bookViews>
    <workbookView xWindow="780" yWindow="780" windowWidth="14040" windowHeight="13440" tabRatio="991" firstSheet="1" activeTab="1" xr2:uid="{00000000-000D-0000-FFFF-FFFF00000000}"/>
  </bookViews>
  <sheets>
    <sheet name="Mozart Reports" sheetId="94" state="veryHidden" r:id="rId1"/>
    <sheet name="Kapaku" sheetId="145" r:id="rId2"/>
    <sheet name="Shenime" sheetId="6" r:id="rId3"/>
    <sheet name="Permbajtja" sheetId="26" r:id="rId4"/>
    <sheet name="F3" sheetId="93" r:id="rId5"/>
    <sheet name="F4" sheetId="97" r:id="rId6"/>
    <sheet name="F5" sheetId="68" r:id="rId7"/>
    <sheet name="F6" sheetId="124" r:id="rId8"/>
    <sheet name="F7" sheetId="115" r:id="rId9"/>
    <sheet name="F8" sheetId="96" r:id="rId10"/>
    <sheet name="F9" sheetId="98" r:id="rId11"/>
    <sheet name="F10" sheetId="99" r:id="rId12"/>
    <sheet name="F11" sheetId="125" r:id="rId13"/>
    <sheet name="F12" sheetId="116" r:id="rId14"/>
    <sheet name="F13" sheetId="100" r:id="rId15"/>
    <sheet name="F14" sheetId="167" r:id="rId16"/>
    <sheet name="F15" sheetId="101" r:id="rId17"/>
    <sheet name="F16" sheetId="126" r:id="rId18"/>
    <sheet name="F17" sheetId="133" r:id="rId19"/>
    <sheet name="F18" sheetId="102" r:id="rId20"/>
    <sheet name="F19" sheetId="127" r:id="rId21"/>
    <sheet name="F20" sheetId="132" r:id="rId22"/>
    <sheet name="F21" sheetId="103" r:id="rId23"/>
    <sheet name="F22" sheetId="128" r:id="rId24"/>
    <sheet name="F23" sheetId="117" r:id="rId25"/>
    <sheet name="Ndarja e tregut KJ" sheetId="104" state="hidden" r:id="rId26"/>
    <sheet name="F24" sheetId="120" r:id="rId27"/>
    <sheet name="F25" sheetId="129" r:id="rId28"/>
    <sheet name="F26" sheetId="106" r:id="rId29"/>
    <sheet name="F27" sheetId="130" r:id="rId30"/>
    <sheet name="F28" sheetId="105" r:id="rId31"/>
    <sheet name="F29" sheetId="131" r:id="rId32"/>
    <sheet name="F30" sheetId="153" r:id="rId33"/>
    <sheet name="F31" sheetId="151" r:id="rId34"/>
    <sheet name="F32" sheetId="152" r:id="rId35"/>
    <sheet name="F33" sheetId="157" r:id="rId36"/>
    <sheet name="F34" sheetId="154" r:id="rId37"/>
    <sheet name="F35" sheetId="156" r:id="rId38"/>
    <sheet name="F36" sheetId="166" r:id="rId39"/>
    <sheet name="F37" sheetId="158" r:id="rId40"/>
    <sheet name="F38" sheetId="159" r:id="rId41"/>
    <sheet name="F39" sheetId="164" r:id="rId42"/>
    <sheet name="F40" sheetId="165" r:id="rId43"/>
    <sheet name="F41" sheetId="163" r:id="rId44"/>
    <sheet name="F42" sheetId="168" r:id="rId45"/>
    <sheet name="F43" sheetId="134" r:id="rId46"/>
    <sheet name="Sqarime" sheetId="80" r:id="rId47"/>
  </sheets>
  <externalReferences>
    <externalReference r:id="rId48"/>
  </externalReferences>
  <definedNames>
    <definedName name="_xlnm._FilterDatabase" localSheetId="18" hidden="1">'F17'!$A$11:$E$17</definedName>
    <definedName name="_Order1" hidden="1">255</definedName>
    <definedName name="_Order2" hidden="1">0</definedName>
    <definedName name="_xlnm.Print_Area" localSheetId="11">'F10'!$A$1:$F$49</definedName>
    <definedName name="_xlnm.Print_Area" localSheetId="12">'F11'!$A$1:$F$49</definedName>
    <definedName name="_xlnm.Print_Area" localSheetId="13">'F12'!$A$1:$F$45</definedName>
    <definedName name="_xlnm.Print_Area" localSheetId="14">'F13'!$A$1:$H$68</definedName>
    <definedName name="_xlnm.Print_Area" localSheetId="16">'F15'!$A$1:$F$55</definedName>
    <definedName name="_xlnm.Print_Area" localSheetId="17">'F16'!$A$1:$H$63</definedName>
    <definedName name="_xlnm.Print_Area" localSheetId="18">'F17'!$A$1:$E$54</definedName>
    <definedName name="_xlnm.Print_Area" localSheetId="19">'F18'!$A$1:$F$53</definedName>
    <definedName name="_xlnm.Print_Area" localSheetId="20">'F19'!$A$1:$F$52</definedName>
    <definedName name="_xlnm.Print_Area" localSheetId="21">'F20'!$A$1:$F$56</definedName>
    <definedName name="_xlnm.Print_Area" localSheetId="22">'F21'!$A$1:$F$52</definedName>
    <definedName name="_xlnm.Print_Area" localSheetId="23">'F22'!$A$1:$F$52</definedName>
    <definedName name="_xlnm.Print_Area" localSheetId="24">'F23'!$A$1:$D$41</definedName>
    <definedName name="_xlnm.Print_Area" localSheetId="26">'F24'!$A$1:$F$55</definedName>
    <definedName name="_xlnm.Print_Area" localSheetId="27">'F25'!$A$1:$F$54</definedName>
    <definedName name="_xlnm.Print_Area" localSheetId="28">'F26'!$A$1:$F$56</definedName>
    <definedName name="_xlnm.Print_Area" localSheetId="29">'F27'!$A$1:$F$54</definedName>
    <definedName name="_xlnm.Print_Area" localSheetId="30">'F28'!$A$1:$F$55</definedName>
    <definedName name="_xlnm.Print_Area" localSheetId="31">'F29'!$A$1:$F$54</definedName>
    <definedName name="_xlnm.Print_Area" localSheetId="4">'F3'!$A$1:$E$17</definedName>
    <definedName name="_xlnm.Print_Area" localSheetId="32">'F30'!$A$1:$F$56</definedName>
    <definedName name="_xlnm.Print_Area" localSheetId="33">'F31'!$A$1:$F$53</definedName>
    <definedName name="_xlnm.Print_Area" localSheetId="34">'F32'!$A$1:$F$53</definedName>
    <definedName name="_xlnm.Print_Area" localSheetId="35">'F33'!$A$1:$F$51</definedName>
    <definedName name="_xlnm.Print_Area" localSheetId="36">'F34'!$A$1:$F$56</definedName>
    <definedName name="_xlnm.Print_Area" localSheetId="37">'F35'!$A$1:$F$54</definedName>
    <definedName name="_xlnm.Print_Area" localSheetId="38">'F36'!$A$1:$F$66</definedName>
    <definedName name="_xlnm.Print_Area" localSheetId="39">'F37'!$A$1:$F$62</definedName>
    <definedName name="_xlnm.Print_Area" localSheetId="40">'F38'!$A$1:$F$61</definedName>
    <definedName name="_xlnm.Print_Area" localSheetId="41">'F39'!$A$1:$H$55</definedName>
    <definedName name="_xlnm.Print_Area" localSheetId="5">'F4'!$A$1:$F$63</definedName>
    <definedName name="_xlnm.Print_Area" localSheetId="42">'F40'!$A$1:$H$56</definedName>
    <definedName name="_xlnm.Print_Area" localSheetId="43">'F41'!$A$1:$F$55</definedName>
    <definedName name="_xlnm.Print_Area" localSheetId="44">'F42'!$A$1:$F$42</definedName>
    <definedName name="_xlnm.Print_Area" localSheetId="45">'F43'!$A$1:$D$46</definedName>
    <definedName name="_xlnm.Print_Area" localSheetId="6">'F5'!$A$1:$G$47</definedName>
    <definedName name="_xlnm.Print_Area" localSheetId="7">'F6'!$A$1:$H$52</definedName>
    <definedName name="_xlnm.Print_Area" localSheetId="8">'F7'!$A$1:$G$55</definedName>
    <definedName name="_xlnm.Print_Area" localSheetId="9">'F8'!$A$1:$G$31</definedName>
    <definedName name="_xlnm.Print_Area" localSheetId="10">'F9'!$A$1:$G$35</definedName>
    <definedName name="_xlnm.Print_Area" localSheetId="1">Kapaku!$A$1:$G$39</definedName>
    <definedName name="_xlnm.Print_Area" localSheetId="3">Permbajtja!$A$1:$J$55</definedName>
    <definedName name="_xlnm.Print_Area" localSheetId="2">Shenime!$A$1:$B$33</definedName>
    <definedName name="_xlnm.Print_Area" localSheetId="46">Sqarime!$A$1:$E$22</definedName>
    <definedName name="Z_CE7EBE67_DCEA_4A6B_A7CE_D3282729E0AF_.wvu.PrintArea" localSheetId="4" hidden="1">'F3'!$B$2:$B$16</definedName>
    <definedName name="Z_CE7EBE67_DCEA_4A6B_A7CE_D3282729E0AF_.wvu.PrintArea" localSheetId="6" hidden="1">'F5'!$B$1:$G$53</definedName>
    <definedName name="Z_CE7EBE67_DCEA_4A6B_A7CE_D3282729E0AF_.wvu.PrintArea" localSheetId="3" hidden="1">Permbajtja!$A$2:$D$29</definedName>
    <definedName name="Z_CE7EBE67_DCEA_4A6B_A7CE_D3282729E0AF_.wvu.PrintArea" localSheetId="2" hidden="1">Shenime!$A$2:$B$32</definedName>
    <definedName name="Z_CE7EBE67_DCEA_4A6B_A7CE_D3282729E0AF_.wvu.PrintArea" localSheetId="46" hidden="1">Sqarime!$A$2:$C$7</definedName>
  </definedNames>
  <calcPr calcId="191029"/>
  <customWorkbookViews>
    <customWorkbookView name="James Rutledge - Personal View" guid="{CE7EBE67-DCEA-4A6B-A7CE-D3282729E0AF}" mergeInterval="0" personalView="1" maximized="1" windowWidth="1276" windowHeight="803" tabRatio="925" activeSheetId="9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129" l="1"/>
  <c r="B12" i="104" l="1"/>
  <c r="E12" i="104"/>
  <c r="C12" i="104"/>
  <c r="F12" i="104"/>
  <c r="D12" i="104"/>
  <c r="B13" i="104"/>
  <c r="E13" i="104"/>
  <c r="C13" i="104"/>
  <c r="D13" i="104"/>
  <c r="B14" i="104"/>
  <c r="E14" i="104"/>
  <c r="C14" i="104"/>
  <c r="D14" i="104"/>
  <c r="F14" i="104"/>
  <c r="B15" i="104"/>
  <c r="C15" i="104"/>
  <c r="D15" i="104"/>
  <c r="E15" i="104"/>
  <c r="B16" i="104"/>
  <c r="C16" i="104"/>
  <c r="F16" i="104"/>
  <c r="D16" i="104"/>
  <c r="B17" i="104"/>
  <c r="E17" i="104"/>
  <c r="C17" i="104"/>
  <c r="D17" i="104"/>
  <c r="B18" i="104"/>
  <c r="E18" i="104"/>
  <c r="C18" i="104"/>
  <c r="D18" i="104"/>
  <c r="F18" i="104"/>
  <c r="B19" i="104"/>
  <c r="C19" i="104"/>
  <c r="D19" i="104"/>
  <c r="E19" i="104"/>
  <c r="B20" i="104"/>
  <c r="E16" i="104"/>
  <c r="C20" i="104"/>
  <c r="F15" i="104"/>
  <c r="D20" i="104"/>
  <c r="B23" i="104"/>
  <c r="E23" i="104"/>
  <c r="C23" i="104"/>
  <c r="D23" i="104"/>
  <c r="B24" i="104"/>
  <c r="D24" i="104"/>
  <c r="C24" i="104"/>
  <c r="B25" i="104"/>
  <c r="C25" i="104"/>
  <c r="F25" i="104"/>
  <c r="D25" i="104"/>
  <c r="E25" i="104"/>
  <c r="B26" i="104"/>
  <c r="E26" i="104"/>
  <c r="C26" i="104"/>
  <c r="F26" i="104"/>
  <c r="D26" i="104"/>
  <c r="B27" i="104"/>
  <c r="E27" i="104"/>
  <c r="C27" i="104"/>
  <c r="D27" i="104"/>
  <c r="B28" i="104"/>
  <c r="D28" i="104"/>
  <c r="C28" i="104"/>
  <c r="B29" i="104"/>
  <c r="C29" i="104"/>
  <c r="F29" i="104"/>
  <c r="D29" i="104"/>
  <c r="E29" i="104"/>
  <c r="B30" i="104"/>
  <c r="E30" i="104"/>
  <c r="C30" i="104"/>
  <c r="F30" i="104"/>
  <c r="D30" i="104"/>
  <c r="B31" i="104"/>
  <c r="E31" i="104"/>
  <c r="C31" i="104"/>
  <c r="D31" i="104"/>
  <c r="F28" i="104"/>
  <c r="F24" i="104"/>
  <c r="E28" i="104"/>
  <c r="F23" i="104"/>
  <c r="F17" i="104"/>
  <c r="F31" i="104"/>
  <c r="F27" i="104"/>
  <c r="E24" i="104"/>
  <c r="F13" i="104"/>
  <c r="F20" i="104"/>
  <c r="E20" i="104"/>
  <c r="F19" i="104"/>
</calcChain>
</file>

<file path=xl/sharedStrings.xml><?xml version="1.0" encoding="utf-8"?>
<sst xmlns="http://schemas.openxmlformats.org/spreadsheetml/2006/main" count="1668" uniqueCount="609">
  <si>
    <t>Copyright</t>
  </si>
  <si>
    <t>Enquiries</t>
  </si>
  <si>
    <t>For more information about the statistics in this publication:</t>
  </si>
  <si>
    <t>e-mail</t>
  </si>
  <si>
    <t>or write to</t>
  </si>
  <si>
    <t>Highlights</t>
  </si>
  <si>
    <t>Explanatory notes</t>
  </si>
  <si>
    <t>Disclaimer</t>
  </si>
  <si>
    <t>bb56edf7794e4fa38b60cf09da52daf7</t>
  </si>
  <si>
    <t>•</t>
  </si>
  <si>
    <t>TOTAL</t>
  </si>
  <si>
    <t>Lloji i sigurimit</t>
  </si>
  <si>
    <t>Vlera (në mln lekë)</t>
  </si>
  <si>
    <t>Pjesa ndaj Totalit</t>
  </si>
  <si>
    <t>Grupimi sipas Llojit</t>
  </si>
  <si>
    <t>(në %)</t>
  </si>
  <si>
    <t>( në %)</t>
  </si>
  <si>
    <t>Aggregation type</t>
  </si>
  <si>
    <t>Value (in thous.lekë)</t>
  </si>
  <si>
    <t>Share in total value</t>
  </si>
  <si>
    <t>(in %)</t>
  </si>
  <si>
    <t>(in value)</t>
  </si>
  <si>
    <t>Dëme të paguara Bruto / Gross Claims Paid</t>
  </si>
  <si>
    <t xml:space="preserve">Primi i Shkruar Bruto/Gross written Premiums </t>
  </si>
  <si>
    <t>Value (in thous.leks)</t>
  </si>
  <si>
    <t>Aksidente dhe sëmundje ( klasa 1 dhe 2)</t>
  </si>
  <si>
    <t>Accidents and sickenss (classes 1 and 2)</t>
  </si>
  <si>
    <t>Përgjegjësi ndaj paleve te treta (klasa 10)</t>
  </si>
  <si>
    <t>Motor third party liability (class 10)</t>
  </si>
  <si>
    <t>Motor, other classes (class 3)</t>
  </si>
  <si>
    <t>Zjarri dhe dëmtime të tjera në pronë (klasa 8 dhe 9)</t>
  </si>
  <si>
    <t>Fire and other damage to property (classes 8 and 9)</t>
  </si>
  <si>
    <t>Përgjegjësi civile (klasa 11,12 dhe 13)</t>
  </si>
  <si>
    <t>Third party liability (classes 11,12 and 13)</t>
  </si>
  <si>
    <t>Krediti dhe garancia (klasa 14 dhe 15)</t>
  </si>
  <si>
    <t>Credit and suretyship (classes 14 and 15)</t>
  </si>
  <si>
    <t>Insig</t>
  </si>
  <si>
    <t>Insurance company</t>
  </si>
  <si>
    <t>Sigal</t>
  </si>
  <si>
    <t>Sigma</t>
  </si>
  <si>
    <t xml:space="preserve">Atlantik </t>
  </si>
  <si>
    <t>Interalbanian</t>
  </si>
  <si>
    <t>Albsig</t>
  </si>
  <si>
    <t>Intersig</t>
  </si>
  <si>
    <t>Eurosig</t>
  </si>
  <si>
    <t>Gross written premiums and claims paid in Green Card insurance</t>
  </si>
  <si>
    <t>amf@amf.gov.al</t>
  </si>
  <si>
    <t xml:space="preserve">The material in this publication is copyright. You may download, display, print or reproduce material in this publication in unaltered form for your personal, non-commercial use or within your organisation, with proper attribution given to the Albanian Financial Supervisory Authority (AFSA). All rights are reserved.
</t>
  </si>
  <si>
    <t>Përmbajta</t>
  </si>
  <si>
    <t>Nr i kontratave</t>
  </si>
  <si>
    <t>Nr of policies (in items)</t>
  </si>
  <si>
    <t>Klasa</t>
  </si>
  <si>
    <t>Periudha Janar - Shtator</t>
  </si>
  <si>
    <t xml:space="preserve">Klasa </t>
  </si>
  <si>
    <t>Ndryshimi</t>
  </si>
  <si>
    <t>Change</t>
  </si>
  <si>
    <t>`07/`06 -1</t>
  </si>
  <si>
    <t>Shoqëria e sigurimit</t>
  </si>
  <si>
    <t>Primet e shkruara bruto dhe dëmet e paguara në sigurimin Kartoni Jeshil</t>
  </si>
  <si>
    <t>Primet e Shkruara Bruto dhe Dëmet e Paguara</t>
  </si>
  <si>
    <t>Numri i Kontratave të Lidhura dhe Dëmeve të Paguara</t>
  </si>
  <si>
    <t>Numri i Kontratave dhe Dëmeve të Paguara - Jeta</t>
  </si>
  <si>
    <t>Number of Policies and Paid Claims - Life Insurance</t>
  </si>
  <si>
    <t>Dëmet e Paguara në Sigurimin e Jo-Jetës</t>
  </si>
  <si>
    <t>E drejta e Autorit</t>
  </si>
  <si>
    <t>Informacion i mëtejshëm</t>
  </si>
  <si>
    <t>Për më shumë informacion në lidhje me statistikat në këtë publikim:</t>
  </si>
  <si>
    <t>adresa</t>
  </si>
  <si>
    <t>Contents</t>
  </si>
  <si>
    <t>Të përgjithshme</t>
  </si>
  <si>
    <t>Tregu i sigurimeve</t>
  </si>
  <si>
    <t>Insurance Market</t>
  </si>
  <si>
    <t xml:space="preserve"> Primet e shkruara bruto dhe dëmet e paguara</t>
  </si>
  <si>
    <t>Faqe 4</t>
  </si>
  <si>
    <t xml:space="preserve"> Paraqitje grafike - primet e shkruara bruto dhe dëmet e paguara</t>
  </si>
  <si>
    <t>Faqe 5</t>
  </si>
  <si>
    <t>Aktiviteti i Jetës</t>
  </si>
  <si>
    <t>Life Insurance</t>
  </si>
  <si>
    <t>Faqe 6</t>
  </si>
  <si>
    <t>Faqe 7</t>
  </si>
  <si>
    <t>Faqe 8</t>
  </si>
  <si>
    <t>Aktiviteti i Jo Jetës</t>
  </si>
  <si>
    <t>Non Life Insurance</t>
  </si>
  <si>
    <t>Faqe 9</t>
  </si>
  <si>
    <t xml:space="preserve"> Gross written premiums according to insurance classes</t>
  </si>
  <si>
    <t xml:space="preserve"> Dëmet e paguara sipas klasave</t>
  </si>
  <si>
    <t>Faqe 10</t>
  </si>
  <si>
    <t>Faqe 11</t>
  </si>
  <si>
    <t>Faqe 12</t>
  </si>
  <si>
    <t>Faqe 13</t>
  </si>
  <si>
    <t>Faqe 14</t>
  </si>
  <si>
    <t>Faqe 16</t>
  </si>
  <si>
    <t>Faqe 17</t>
  </si>
  <si>
    <t>Faqe 18</t>
  </si>
  <si>
    <t>Faqe 19</t>
  </si>
  <si>
    <t xml:space="preserve"> Market share - DMTPL</t>
  </si>
  <si>
    <t>Faqe 20</t>
  </si>
  <si>
    <t>Faqe 21</t>
  </si>
  <si>
    <t>Faqe 22</t>
  </si>
  <si>
    <t xml:space="preserve"> Market share - Green Card</t>
  </si>
  <si>
    <t>Faqe 23</t>
  </si>
  <si>
    <t>Faqe 24</t>
  </si>
  <si>
    <t>Faqe 25</t>
  </si>
  <si>
    <t>Faqe 26</t>
  </si>
  <si>
    <t xml:space="preserve"> Market share - Accident and Health</t>
  </si>
  <si>
    <t>Shënime</t>
  </si>
  <si>
    <t>Numri i Kontratave dhe Dëmeve të Paguara në Sigurimin e Jo-Jetës</t>
  </si>
  <si>
    <r>
      <t xml:space="preserve">  * </t>
    </r>
    <r>
      <rPr>
        <sz val="10"/>
        <color indexed="63"/>
        <rFont val="Times New Roman"/>
        <family val="1"/>
      </rPr>
      <t>MTPL e brendshme</t>
    </r>
    <r>
      <rPr>
        <i/>
        <sz val="10"/>
        <color indexed="63"/>
        <rFont val="Times New Roman"/>
        <family val="1"/>
      </rPr>
      <t xml:space="preserve"> / DMTPL</t>
    </r>
  </si>
  <si>
    <r>
      <t xml:space="preserve">  * </t>
    </r>
    <r>
      <rPr>
        <sz val="10"/>
        <color indexed="63"/>
        <rFont val="Times New Roman"/>
        <family val="1"/>
      </rPr>
      <t>Kufitare</t>
    </r>
    <r>
      <rPr>
        <i/>
        <sz val="10"/>
        <color indexed="63"/>
        <rFont val="Times New Roman"/>
        <family val="1"/>
      </rPr>
      <t xml:space="preserve"> / Border</t>
    </r>
  </si>
  <si>
    <t>Materiali në këtë publikim është pronësi e AMF. Ju mund ta shkarkoni, printoni apo riprodhoni këtë material në një formë të patjetërsuar, për qëllime personale jo komerciale ose brenda organizatës tuaj, duke cituar Autoritetin e Mbikëqyrjes Financiare (AMF). Të gjitha të drejtat janë të rezervuara.</t>
  </si>
  <si>
    <t>Në fund të këtij publikimi do të gjeni shënime sqaruese mbi burimin e të dhënave.</t>
  </si>
  <si>
    <t xml:space="preserve">A set of explanatory notes on the source of data is provided at the end of the publication. </t>
  </si>
  <si>
    <t>Buletini Statistikor</t>
  </si>
  <si>
    <t>Statistics</t>
  </si>
  <si>
    <t xml:space="preserve"> Numri i kontratave dhe dëmeve të paguara </t>
  </si>
  <si>
    <t xml:space="preserve"> DMTPL portfolio track</t>
  </si>
  <si>
    <t xml:space="preserve"> Shënime sqaruese</t>
  </si>
  <si>
    <t>Shënime sqaruese</t>
  </si>
  <si>
    <t xml:space="preserve"> Explanatory Notes</t>
  </si>
  <si>
    <t>Vlera (në mijë lekë)</t>
  </si>
  <si>
    <t>Primet e Shkruara Bruto në Sigurimin e Jo-Jetës</t>
  </si>
  <si>
    <t>Kopje të paplotësuara të këtyre pasqyrave me udhëzimet përkatëse janë të disponueshme në faqen zyrtare të internetit të AMF.</t>
  </si>
  <si>
    <t>Source of data and basis of preparation</t>
  </si>
  <si>
    <t>Blank copies of the returns and associated instructions are available on the AFSA website.</t>
  </si>
  <si>
    <t>Faqe 15</t>
  </si>
  <si>
    <t xml:space="preserve"> Gross written premiums </t>
  </si>
  <si>
    <t xml:space="preserve"> Paid claims </t>
  </si>
  <si>
    <t xml:space="preserve"> Gross written premiums according to insurance groups</t>
  </si>
  <si>
    <t xml:space="preserve"> Paid claims according to insurance  groups</t>
  </si>
  <si>
    <t>Market share and paid claims among life insurance companies</t>
  </si>
  <si>
    <t>Market share and paid claims among non-life insurance companies</t>
  </si>
  <si>
    <t xml:space="preserve"> Market share - motor insurance paid claims</t>
  </si>
  <si>
    <t xml:space="preserve"> Market share - motor insurance</t>
  </si>
  <si>
    <t xml:space="preserve"> DMTPL paid claims</t>
  </si>
  <si>
    <t xml:space="preserve"> Green Card paid claims</t>
  </si>
  <si>
    <t>Total</t>
  </si>
  <si>
    <t>Vlera                     (në mijë lekë)</t>
  </si>
  <si>
    <t>Vlera  (në mijë lekë)</t>
  </si>
  <si>
    <r>
      <t xml:space="preserve">Sigurime të detyrueshme  </t>
    </r>
    <r>
      <rPr>
        <i/>
        <sz val="10"/>
        <color indexed="63"/>
        <rFont val="Times New Roman"/>
        <family val="1"/>
      </rPr>
      <t>Compulsory Insurance</t>
    </r>
  </si>
  <si>
    <r>
      <t xml:space="preserve">Sigurime vullnetare </t>
    </r>
    <r>
      <rPr>
        <i/>
        <sz val="10"/>
        <color indexed="63"/>
        <rFont val="Times New Roman"/>
        <family val="1"/>
      </rPr>
      <t>Voluntary Insurance</t>
    </r>
  </si>
  <si>
    <t>Faqe 27</t>
  </si>
  <si>
    <t>Faqe 28</t>
  </si>
  <si>
    <t xml:space="preserve"> Paid Claims </t>
  </si>
  <si>
    <t xml:space="preserve"> Gross written premiums and paid claims </t>
  </si>
  <si>
    <t xml:space="preserve"> Gross written premiums and  paid claims</t>
  </si>
  <si>
    <t xml:space="preserve"> Accident and Health paid claims</t>
  </si>
  <si>
    <t xml:space="preserve"> Number of policies and  paid claims  </t>
  </si>
  <si>
    <t xml:space="preserve"> Market share: Compulsory and voluntary insurance </t>
  </si>
  <si>
    <t xml:space="preserve"> Paid Claims in Non Life Insurance</t>
  </si>
  <si>
    <t>Gross Written Premiums and Paid Claims</t>
  </si>
  <si>
    <t>Number of Policies and  Paid Claims</t>
  </si>
  <si>
    <t xml:space="preserve"> Market share - motor insurance (Analytic)</t>
  </si>
  <si>
    <t xml:space="preserve"> Paid Claims according to insurance classes</t>
  </si>
  <si>
    <t>Burimi i të dhënave dhe baza e përgatitjes</t>
  </si>
  <si>
    <t>Page 4</t>
  </si>
  <si>
    <t>Page 5</t>
  </si>
  <si>
    <t>Page 6</t>
  </si>
  <si>
    <t>Page 7</t>
  </si>
  <si>
    <t>Page 8</t>
  </si>
  <si>
    <t>Page 9</t>
  </si>
  <si>
    <t>Page 10</t>
  </si>
  <si>
    <t>Page 11</t>
  </si>
  <si>
    <t>Page 12</t>
  </si>
  <si>
    <t>Page 13</t>
  </si>
  <si>
    <t>Page 14</t>
  </si>
  <si>
    <t>Page 15</t>
  </si>
  <si>
    <t>Page 16</t>
  </si>
  <si>
    <t>Page 17</t>
  </si>
  <si>
    <t>Page 18</t>
  </si>
  <si>
    <t>Page 19</t>
  </si>
  <si>
    <t>Page 20</t>
  </si>
  <si>
    <t>Page 21</t>
  </si>
  <si>
    <t>Page 22</t>
  </si>
  <si>
    <t>Page 23</t>
  </si>
  <si>
    <t>Page 24</t>
  </si>
  <si>
    <t>Page 25</t>
  </si>
  <si>
    <t>Page 26</t>
  </si>
  <si>
    <t>Page 27</t>
  </si>
  <si>
    <t>Page 28</t>
  </si>
  <si>
    <t xml:space="preserve"> Primet e shkruara bruto sipas klasave të sigurimit</t>
  </si>
  <si>
    <t xml:space="preserve"> Primet e shkruara bruto sipas grupeve kryesore  </t>
  </si>
  <si>
    <t xml:space="preserve"> Demet e paguara sipas grupeve kryesore  </t>
  </si>
  <si>
    <t xml:space="preserve"> Primet e shkruara bruto </t>
  </si>
  <si>
    <t xml:space="preserve"> Dëmet e paguara  </t>
  </si>
  <si>
    <t xml:space="preserve"> Ndarja e tregut - Kartoni Jeshil </t>
  </si>
  <si>
    <t xml:space="preserve"> Number of policies and  paid claims</t>
  </si>
  <si>
    <t xml:space="preserve"> Chart - gross written premiums and  paid claims</t>
  </si>
  <si>
    <t xml:space="preserve">   </t>
  </si>
  <si>
    <t>Paid Claims in Accident and Health Insurance</t>
  </si>
  <si>
    <r>
      <t xml:space="preserve">Primet e Shkruara Bruto / </t>
    </r>
    <r>
      <rPr>
        <i/>
        <sz val="10"/>
        <rFont val="Times New Roman"/>
        <family val="1"/>
      </rPr>
      <t>Gross Written Premiums</t>
    </r>
  </si>
  <si>
    <r>
      <t xml:space="preserve"> Dëmet e Paguara / </t>
    </r>
    <r>
      <rPr>
        <i/>
        <sz val="10"/>
        <rFont val="Times New Roman"/>
        <family val="1"/>
      </rPr>
      <t>Paid Claims</t>
    </r>
  </si>
  <si>
    <t xml:space="preserve"> Dëmet e paguara sipas shoqërive të sigurimit  - sigurimi motorrik </t>
  </si>
  <si>
    <t xml:space="preserve"> Dëmet e paguara sipas shoqërive të sigurimit - Kartoni Jeshil  </t>
  </si>
  <si>
    <t xml:space="preserve"> Dëmet e paguara sipas shoqërive të sigurimit  - Aksidentet dhe Shëndeti </t>
  </si>
  <si>
    <r>
      <t>Sigurimi i anijeve</t>
    </r>
    <r>
      <rPr>
        <i/>
        <sz val="10"/>
        <color indexed="63"/>
        <rFont val="Times New Roman"/>
        <family val="1"/>
      </rPr>
      <t xml:space="preserve">                                            Insurance of vessels in see and inland navigation</t>
    </r>
  </si>
  <si>
    <r>
      <t>Sigurimi dëmtime të tjera në pronë</t>
    </r>
    <r>
      <rPr>
        <i/>
        <sz val="10"/>
        <color indexed="63"/>
        <rFont val="Times New Roman"/>
        <family val="1"/>
      </rPr>
      <t xml:space="preserve">  Insurance against other damage and loss property</t>
    </r>
  </si>
  <si>
    <r>
      <t>Sigurimi i përgjegjësive civile të anijeve</t>
    </r>
    <r>
      <rPr>
        <i/>
        <sz val="10"/>
        <color indexed="63"/>
        <rFont val="Times New Roman"/>
        <family val="1"/>
      </rPr>
      <t xml:space="preserve">  Liability for ships</t>
    </r>
  </si>
  <si>
    <r>
      <t>Sigurimi i pergjegjesive civile te pergjithshme</t>
    </r>
    <r>
      <rPr>
        <i/>
        <sz val="10"/>
        <color indexed="63"/>
        <rFont val="Times New Roman"/>
        <family val="1"/>
      </rPr>
      <t xml:space="preserve">                                         General liability insurance</t>
    </r>
  </si>
  <si>
    <r>
      <t>Sigurimi i pergjegjesive civile te pergjithshme</t>
    </r>
    <r>
      <rPr>
        <i/>
        <sz val="10"/>
        <color indexed="63"/>
        <rFont val="Times New Roman"/>
        <family val="1"/>
      </rPr>
      <t xml:space="preserve">                                        General liability insurance</t>
    </r>
  </si>
  <si>
    <r>
      <t xml:space="preserve">Përgjegjësi motorrike ndaj palëve të treta  </t>
    </r>
    <r>
      <rPr>
        <i/>
        <sz val="10"/>
        <color indexed="63"/>
        <rFont val="Times New Roman"/>
        <family val="1"/>
      </rPr>
      <t>Motor third party liability</t>
    </r>
  </si>
  <si>
    <r>
      <t>Sigurimi i përgjegjësive civile të avionëve</t>
    </r>
    <r>
      <rPr>
        <i/>
        <sz val="10"/>
        <color indexed="63"/>
        <rFont val="Times New Roman"/>
        <family val="1"/>
      </rPr>
      <t xml:space="preserve">   Aircraft liability</t>
    </r>
  </si>
  <si>
    <r>
      <t xml:space="preserve">Përgjegjësi motorrike ndaj palëve të treta  </t>
    </r>
    <r>
      <rPr>
        <i/>
        <sz val="10"/>
        <color indexed="63"/>
        <rFont val="Times New Roman"/>
        <family val="1"/>
      </rPr>
      <t xml:space="preserve"> Motor third party liability</t>
    </r>
  </si>
  <si>
    <r>
      <t>Sigurimi nga zjarri dhe forcat e natyrës</t>
    </r>
    <r>
      <rPr>
        <i/>
        <sz val="10"/>
        <color indexed="63"/>
        <rFont val="Times New Roman"/>
        <family val="1"/>
      </rPr>
      <t xml:space="preserve">  Insurance against fire and natural forces</t>
    </r>
  </si>
  <si>
    <t>Number of Policies and Paid Claims in Non Life Insurance</t>
  </si>
  <si>
    <r>
      <t>Ndarja e tregut - Sigurimi i Jetës</t>
    </r>
    <r>
      <rPr>
        <b/>
        <i/>
        <sz val="10"/>
        <rFont val="Times New Roman"/>
        <family val="1"/>
      </rPr>
      <t xml:space="preserve"> /</t>
    </r>
    <r>
      <rPr>
        <i/>
        <sz val="10"/>
        <rFont val="Times New Roman"/>
        <family val="1"/>
      </rPr>
      <t xml:space="preserve"> Market share - Life insurance</t>
    </r>
  </si>
  <si>
    <r>
      <t>Dëmet e paguara sipas shoqërive të Jetës</t>
    </r>
    <r>
      <rPr>
        <b/>
        <i/>
        <sz val="10"/>
        <rFont val="Times New Roman"/>
        <family val="1"/>
      </rPr>
      <t xml:space="preserve"> / </t>
    </r>
    <r>
      <rPr>
        <i/>
        <sz val="10"/>
        <rFont val="Times New Roman"/>
        <family val="1"/>
      </rPr>
      <t>Paid claims - Life insurance companies</t>
    </r>
  </si>
  <si>
    <r>
      <t>DMTPL Nr i kontratave /</t>
    </r>
    <r>
      <rPr>
        <b/>
        <i/>
        <sz val="9"/>
        <rFont val="Times New Roman CE"/>
      </rPr>
      <t xml:space="preserve"> </t>
    </r>
    <r>
      <rPr>
        <i/>
        <sz val="9"/>
        <rFont val="Times New Roman CE"/>
      </rPr>
      <t>DMTPL No. of policies</t>
    </r>
  </si>
  <si>
    <r>
      <t xml:space="preserve">Ndarja e tregut - Sigurimi Aksidente dhe Shendeti / </t>
    </r>
    <r>
      <rPr>
        <i/>
        <sz val="10"/>
        <rFont val="Times New Roman"/>
        <family val="1"/>
      </rPr>
      <t>Accidents and Health insurance</t>
    </r>
  </si>
  <si>
    <t>Primet e Shkruara Bruto në Sigurimin e Jetës</t>
  </si>
  <si>
    <r>
      <t xml:space="preserve">Struktura e tregut - Jeta - PSHB / </t>
    </r>
    <r>
      <rPr>
        <i/>
        <sz val="10"/>
        <rFont val="Times New Roman"/>
        <family val="1"/>
      </rPr>
      <t>Market structure - Life insurance - GWP</t>
    </r>
  </si>
  <si>
    <r>
      <t>Karton Jeshil</t>
    </r>
    <r>
      <rPr>
        <b/>
        <i/>
        <sz val="10"/>
        <color indexed="63"/>
        <rFont val="Times New Roman"/>
        <family val="1"/>
      </rPr>
      <t xml:space="preserve"> </t>
    </r>
    <r>
      <rPr>
        <i/>
        <sz val="10"/>
        <color indexed="63"/>
        <rFont val="Times New Roman"/>
        <family val="1"/>
      </rPr>
      <t>Green card</t>
    </r>
  </si>
  <si>
    <r>
      <t>Kufitare</t>
    </r>
    <r>
      <rPr>
        <b/>
        <i/>
        <sz val="10"/>
        <color indexed="63"/>
        <rFont val="Times New Roman"/>
        <family val="1"/>
      </rPr>
      <t xml:space="preserve">     </t>
    </r>
    <r>
      <rPr>
        <i/>
        <sz val="10"/>
        <color indexed="63"/>
        <rFont val="Times New Roman"/>
        <family val="1"/>
      </rPr>
      <t>Border</t>
    </r>
  </si>
  <si>
    <t>No. of policies (in items)</t>
  </si>
  <si>
    <t>Nr. i kontratave</t>
  </si>
  <si>
    <r>
      <t xml:space="preserve">Aktiviteti i Jetës / </t>
    </r>
    <r>
      <rPr>
        <i/>
        <sz val="10"/>
        <rFont val="Times New Roman"/>
        <family val="1"/>
      </rPr>
      <t xml:space="preserve">Life Insurance </t>
    </r>
  </si>
  <si>
    <r>
      <t>Aktiviteti i Jetës /</t>
    </r>
    <r>
      <rPr>
        <i/>
        <sz val="10"/>
        <rFont val="Times New Roman"/>
        <family val="1"/>
      </rPr>
      <t xml:space="preserve"> Life Insurance </t>
    </r>
  </si>
  <si>
    <r>
      <t>Dëmet e paguara sipas grupeve kryesore /</t>
    </r>
    <r>
      <rPr>
        <i/>
        <sz val="10"/>
        <rFont val="Times New Roman"/>
        <family val="1"/>
      </rPr>
      <t xml:space="preserve"> Paid claims - Main groups</t>
    </r>
    <r>
      <rPr>
        <b/>
        <sz val="10"/>
        <rFont val="Times New Roman"/>
        <family val="1"/>
      </rPr>
      <t xml:space="preserve">  </t>
    </r>
  </si>
  <si>
    <r>
      <t>Primet e shkruara sipas grupeve kryesore /</t>
    </r>
    <r>
      <rPr>
        <i/>
        <sz val="10"/>
        <rFont val="Times New Roman"/>
        <family val="1"/>
      </rPr>
      <t xml:space="preserve"> Market structure GWP - Main groups</t>
    </r>
  </si>
  <si>
    <r>
      <t xml:space="preserve">Dëmet e paguara - Aksidente dhe Shëndeti </t>
    </r>
    <r>
      <rPr>
        <b/>
        <i/>
        <sz val="10"/>
        <rFont val="Times New Roman"/>
        <family val="1"/>
      </rPr>
      <t xml:space="preserve"> /</t>
    </r>
    <r>
      <rPr>
        <i/>
        <sz val="10"/>
        <rFont val="Times New Roman"/>
        <family val="1"/>
      </rPr>
      <t xml:space="preserve"> Paid claims - Accidents and Health insurance</t>
    </r>
    <r>
      <rPr>
        <b/>
        <i/>
        <sz val="10"/>
        <rFont val="Times New Roman"/>
        <family val="1"/>
      </rPr>
      <t xml:space="preserve"> </t>
    </r>
  </si>
  <si>
    <r>
      <t>Dëmet e paguara - Jeta</t>
    </r>
    <r>
      <rPr>
        <b/>
        <i/>
        <sz val="10"/>
        <rFont val="Times New Roman"/>
        <family val="1"/>
      </rPr>
      <t xml:space="preserve"> / </t>
    </r>
    <r>
      <rPr>
        <i/>
        <sz val="10"/>
        <rFont val="Times New Roman"/>
        <family val="1"/>
      </rPr>
      <t xml:space="preserve">Paid claims - Life insurance </t>
    </r>
  </si>
  <si>
    <r>
      <t xml:space="preserve">Sigurimi i aksidenteve                                    </t>
    </r>
    <r>
      <rPr>
        <i/>
        <sz val="10"/>
        <color indexed="63"/>
        <rFont val="Times New Roman"/>
        <family val="1"/>
      </rPr>
      <t>Accidents insurance</t>
    </r>
  </si>
  <si>
    <t>Marinë, aviacion dhe transport (klasa 4,5,6 dhe 7)</t>
  </si>
  <si>
    <t>Marine, aviation and transport (classes 4,5,6 and 7)</t>
  </si>
  <si>
    <r>
      <t>Kasko</t>
    </r>
    <r>
      <rPr>
        <b/>
        <i/>
        <sz val="10"/>
        <color indexed="63"/>
        <rFont val="Times New Roman"/>
        <family val="1"/>
      </rPr>
      <t xml:space="preserve">                 </t>
    </r>
    <r>
      <rPr>
        <i/>
        <sz val="10"/>
        <color indexed="63"/>
        <rFont val="Times New Roman"/>
        <family val="1"/>
      </rPr>
      <t>Casco</t>
    </r>
  </si>
  <si>
    <r>
      <t>Pesha specifike (në %) e sigurimeve vullnetare kundrejt totalit sipas kompanive</t>
    </r>
    <r>
      <rPr>
        <b/>
        <sz val="8"/>
        <color indexed="63"/>
        <rFont val="Times New Roman"/>
        <family val="1"/>
      </rPr>
      <t xml:space="preserve"> </t>
    </r>
    <r>
      <rPr>
        <b/>
        <i/>
        <sz val="8"/>
        <color indexed="63"/>
        <rFont val="Times New Roman"/>
        <family val="1"/>
      </rPr>
      <t xml:space="preserve">                                                                 </t>
    </r>
    <r>
      <rPr>
        <i/>
        <sz val="8"/>
        <color indexed="63"/>
        <rFont val="Times New Roman"/>
        <family val="1"/>
      </rPr>
      <t>Voluntary Insurance</t>
    </r>
    <r>
      <rPr>
        <b/>
        <i/>
        <sz val="8"/>
        <color indexed="63"/>
        <rFont val="Times New Roman"/>
        <family val="1"/>
      </rPr>
      <t xml:space="preserve"> </t>
    </r>
    <r>
      <rPr>
        <i/>
        <sz val="8"/>
        <color indexed="63"/>
        <rFont val="Times New Roman"/>
        <family val="1"/>
      </rPr>
      <t xml:space="preserve">Share( in %) against company's total </t>
    </r>
  </si>
  <si>
    <r>
      <t>Dëmet e paguara- Kartoni Jeshil</t>
    </r>
    <r>
      <rPr>
        <b/>
        <i/>
        <sz val="10"/>
        <rFont val="Times New Roman"/>
        <family val="1"/>
      </rPr>
      <t xml:space="preserve">  / </t>
    </r>
    <r>
      <rPr>
        <i/>
        <sz val="10"/>
        <rFont val="Times New Roman"/>
        <family val="1"/>
      </rPr>
      <t>Paid claims - Green Card insurance</t>
    </r>
  </si>
  <si>
    <r>
      <t>Ndarja e tregut - Sigurimi i Kartonit Jeshil</t>
    </r>
    <r>
      <rPr>
        <b/>
        <i/>
        <sz val="10"/>
        <rFont val="Times New Roman"/>
        <family val="1"/>
      </rPr>
      <t xml:space="preserve">  / </t>
    </r>
    <r>
      <rPr>
        <i/>
        <sz val="10"/>
        <rFont val="Times New Roman"/>
        <family val="1"/>
      </rPr>
      <t>Green Card insurance</t>
    </r>
    <r>
      <rPr>
        <b/>
        <i/>
        <sz val="10"/>
        <rFont val="Times New Roman"/>
        <family val="1"/>
      </rPr>
      <t xml:space="preserve"> </t>
    </r>
  </si>
  <si>
    <r>
      <t xml:space="preserve">Ndarja e tregut - Sigurimi  i Pasurisë </t>
    </r>
    <r>
      <rPr>
        <b/>
        <i/>
        <sz val="10"/>
        <rFont val="Times New Roman"/>
        <family val="1"/>
      </rPr>
      <t xml:space="preserve"> / </t>
    </r>
    <r>
      <rPr>
        <i/>
        <sz val="10"/>
        <rFont val="Times New Roman"/>
        <family val="1"/>
      </rPr>
      <t>Property insurance</t>
    </r>
  </si>
  <si>
    <r>
      <t xml:space="preserve">Dëmet e paguara - Sigurimi i Pasurisë </t>
    </r>
    <r>
      <rPr>
        <b/>
        <i/>
        <sz val="10"/>
        <rFont val="Times New Roman"/>
        <family val="1"/>
      </rPr>
      <t xml:space="preserve"> / </t>
    </r>
    <r>
      <rPr>
        <i/>
        <sz val="10"/>
        <rFont val="Times New Roman"/>
        <family val="1"/>
      </rPr>
      <t>Paid claims - Property insurance</t>
    </r>
  </si>
  <si>
    <r>
      <t>Sigurimi i përgjegjësive civile të avionëve</t>
    </r>
    <r>
      <rPr>
        <i/>
        <sz val="10"/>
        <color indexed="63"/>
        <rFont val="Times New Roman"/>
        <family val="1"/>
      </rPr>
      <t xml:space="preserve">  Aircraft liability</t>
    </r>
  </si>
  <si>
    <t>Explanatory Notes</t>
  </si>
  <si>
    <t>Gross Written Premiums in Life Insurance</t>
  </si>
  <si>
    <t>Type of insurance</t>
  </si>
  <si>
    <t>Dëmet e Paguara në Sigurimin e Jetës</t>
  </si>
  <si>
    <t>Paid Claims in Life Insurance</t>
  </si>
  <si>
    <t>Gross Written Premiums in Non Life Insurance</t>
  </si>
  <si>
    <t>Primet e Shkruara Bruto dhe Dëmet e Paguara nga Shoqëritë e Sigurimit të Jetës</t>
  </si>
  <si>
    <t>Gross Written Premiums and  Paid Claims by Life Insurance Companies</t>
  </si>
  <si>
    <t>Primet e Shkruara Bruto nga Shoqëritë e Sigurimit të Jo-Jetës</t>
  </si>
  <si>
    <t>Ndarja e Tregut në Sigurimet e Detyrueshme dhe Vullnetare të Jo-Jetës</t>
  </si>
  <si>
    <t xml:space="preserve">Market Share: Compulsory and Voluntary Insurance </t>
  </si>
  <si>
    <t>Gross Written Premiums in Motor Insurance</t>
  </si>
  <si>
    <t>Paid Claims in Motor Insurance</t>
  </si>
  <si>
    <t>Market Share: Motor Insurance</t>
  </si>
  <si>
    <t>Gross Written Premiums in DMTPL Insurance</t>
  </si>
  <si>
    <t>Paid Claims in DMTPL Insurance</t>
  </si>
  <si>
    <t>Ecuria e Portofolit DMTPL</t>
  </si>
  <si>
    <t xml:space="preserve">DMTPL Portfolio Track </t>
  </si>
  <si>
    <t>Primet e Shkruara Bruto në Sigurimin Kartoni Jeshil</t>
  </si>
  <si>
    <t>Gross Written Premiums in Green Card insurance</t>
  </si>
  <si>
    <t>Dëmet e Paguara në Sigurimin Kartoni Jeshil</t>
  </si>
  <si>
    <t>Paid Claims in Green Card Insurance</t>
  </si>
  <si>
    <t>Primet e Shkruara Bruto në Sigurimin Aksidentet dhe Shëndeti</t>
  </si>
  <si>
    <t>Gross Written Premiums in Accidents and Health Insurance</t>
  </si>
  <si>
    <t>Dëmet e Paguara në Sigurimin Aksidentet dhe Shëndeti</t>
  </si>
  <si>
    <t xml:space="preserve"> Numri i kontratave dhe i dëmeve të paguara </t>
  </si>
  <si>
    <t>Ndarja e Tregut dhe dëmet e paguara sipas shoqërive të Jetës</t>
  </si>
  <si>
    <t xml:space="preserve"> Primet e shkruara bruto dhe Dëmet e paguara</t>
  </si>
  <si>
    <t xml:space="preserve"> Ndarja e tregut - sigurimet e detyrueshme dhe vullnetare të jo-jetës</t>
  </si>
  <si>
    <t>Gross Written Premiums by Non Life Insurance Companies</t>
  </si>
  <si>
    <t xml:space="preserve">  </t>
  </si>
  <si>
    <t>Dëmi Mesatar i Paguar në Sigurimin Jetës dhe  Jo-Jetës</t>
  </si>
  <si>
    <t>Average Claim in Life and Non Life Insurance</t>
  </si>
  <si>
    <t>Dëmi Mesatar i Paguar në grupet e Sigurimit të Jo-Jetës</t>
  </si>
  <si>
    <t>Average Claim in  Non Life Insurance</t>
  </si>
  <si>
    <t>Average Claim in Motor Insurance</t>
  </si>
  <si>
    <t>Page 29</t>
  </si>
  <si>
    <t xml:space="preserve"> Average Claim</t>
  </si>
  <si>
    <t>Faqe 29</t>
  </si>
  <si>
    <t xml:space="preserve">Numri </t>
  </si>
  <si>
    <t xml:space="preserve"> Number</t>
  </si>
  <si>
    <t>Dëmet e Paguara dhe Numri i Dëmeve të Paguara nga Shoqëritë e Sigurimit të Jo-Jetës</t>
  </si>
  <si>
    <t>Claims Paid  and Number of Claims Paid from Non Life Insurance Companies</t>
  </si>
  <si>
    <t>Pjesa ndaj Totalit ( në %)</t>
  </si>
  <si>
    <t>Share in total value (in %)</t>
  </si>
  <si>
    <t>Number</t>
  </si>
  <si>
    <t>Change in value (in %)</t>
  </si>
  <si>
    <t>Ndryshimi i vlerës (në %)</t>
  </si>
  <si>
    <t xml:space="preserve">Ndryshimi i </t>
  </si>
  <si>
    <t>vlerës (në %)</t>
  </si>
  <si>
    <t>Change in value</t>
  </si>
  <si>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</si>
  <si>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</si>
  <si>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</si>
  <si>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i garancive</t>
    </r>
    <r>
      <rPr>
        <i/>
        <sz val="10"/>
        <color indexed="63"/>
        <rFont val="Times New Roman"/>
        <family val="1"/>
      </rPr>
      <t xml:space="preserve">                                           Suretyship</t>
    </r>
  </si>
  <si>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</si>
  <si>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</si>
  <si>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</si>
  <si>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i garancive</t>
    </r>
    <r>
      <rPr>
        <i/>
        <sz val="10"/>
        <color indexed="63"/>
        <rFont val="Times New Roman"/>
        <family val="1"/>
      </rPr>
      <t xml:space="preserve">                                       Suretyship</t>
    </r>
  </si>
  <si>
    <r>
      <t xml:space="preserve">Veprimtaria e risigurimit / </t>
    </r>
    <r>
      <rPr>
        <i/>
        <sz val="10"/>
        <color indexed="63"/>
        <rFont val="Times New Roman"/>
        <family val="1"/>
      </rPr>
      <t>Reinsurance accepted</t>
    </r>
  </si>
  <si>
    <t xml:space="preserve"> Për grafikët që nuk përmbajnë informacion në gjuhën angleze, referohu tabelës me të cilën grafiku lidhet.</t>
  </si>
  <si>
    <t>Please for the english version of the information included in the charts, refer to the source table of the chart.</t>
  </si>
  <si>
    <t>Prill / April</t>
  </si>
  <si>
    <r>
      <t xml:space="preserve">Primet e shkruara bruto         </t>
    </r>
    <r>
      <rPr>
        <i/>
        <sz val="9"/>
        <color indexed="63"/>
        <rFont val="Times New Roman"/>
        <family val="1"/>
      </rPr>
      <t>Gross written premiums</t>
    </r>
  </si>
  <si>
    <r>
      <t xml:space="preserve">Sigurimi i sëmundjeve                                                    </t>
    </r>
    <r>
      <rPr>
        <i/>
        <sz val="10"/>
        <color indexed="63"/>
        <rFont val="Times New Roman"/>
        <family val="1"/>
      </rPr>
      <t>Sickness insurance</t>
    </r>
  </si>
  <si>
    <r>
      <t>Sigurimi mallra në transport</t>
    </r>
    <r>
      <rPr>
        <i/>
        <sz val="10"/>
        <color indexed="63"/>
        <rFont val="Times New Roman"/>
        <family val="1"/>
      </rPr>
      <t xml:space="preserve">                                                   Goods- in- transit insurance</t>
    </r>
  </si>
  <si>
    <t>Rruga “Dora D'istria”, Nr.10</t>
  </si>
  <si>
    <t>P.O. Box 8363, Tiranë, Albania</t>
  </si>
  <si>
    <t>Tregu i Sigurimeve</t>
  </si>
  <si>
    <t xml:space="preserve"> Ndarja e tregut -Zjarri, forcat e natyres dhe dëmtimet e tjera në pronë</t>
  </si>
  <si>
    <t xml:space="preserve"> Dëmet e paguara sipas shoqërive të sigurimit  - Zjarri, forcat e natyres dhe dëmtimet e tjera në pronë</t>
  </si>
  <si>
    <t xml:space="preserve">Paid claims -Fire and natural forces and other damage and loss in property </t>
  </si>
  <si>
    <t xml:space="preserve"> Market share - -Fire and natural forces and other damage and loss in property </t>
  </si>
  <si>
    <r>
      <t xml:space="preserve">Sigurimi i kreditit </t>
    </r>
    <r>
      <rPr>
        <i/>
        <sz val="10"/>
        <color indexed="63"/>
        <rFont val="Times New Roman"/>
        <family val="1"/>
      </rPr>
      <t xml:space="preserve">                                                         Credit insurance</t>
    </r>
  </si>
  <si>
    <r>
      <t>Sigurimi i përgjegjësive civile të anijeve</t>
    </r>
    <r>
      <rPr>
        <i/>
        <sz val="10"/>
        <color indexed="63"/>
        <rFont val="Times New Roman"/>
        <family val="1"/>
      </rPr>
      <t xml:space="preserve">                      Liability for ships</t>
    </r>
  </si>
  <si>
    <t>TOTAL (A+B+C+D)</t>
  </si>
  <si>
    <t>A</t>
  </si>
  <si>
    <t>B</t>
  </si>
  <si>
    <t>C</t>
  </si>
  <si>
    <t>D</t>
  </si>
  <si>
    <r>
      <t xml:space="preserve">Sigurimi i mbijetesës / </t>
    </r>
    <r>
      <rPr>
        <i/>
        <sz val="10"/>
        <color indexed="63"/>
        <rFont val="Times New Roman"/>
        <family val="1"/>
      </rPr>
      <t>Pure endowment insurance</t>
    </r>
    <r>
      <rPr>
        <sz val="10"/>
        <color indexed="63"/>
        <rFont val="Times New Roman"/>
        <family val="1"/>
      </rPr>
      <t xml:space="preserve">
</t>
    </r>
  </si>
  <si>
    <r>
      <t xml:space="preserve">Jeta e debitorit / </t>
    </r>
    <r>
      <rPr>
        <i/>
        <sz val="10"/>
        <color indexed="63"/>
        <rFont val="Times New Roman"/>
        <family val="1"/>
      </rPr>
      <t>Debtor's life</t>
    </r>
    <r>
      <rPr>
        <sz val="10"/>
        <color indexed="63"/>
        <rFont val="Times New Roman"/>
        <family val="1"/>
      </rPr>
      <t xml:space="preserve">
</t>
    </r>
  </si>
  <si>
    <r>
      <t xml:space="preserve">Jeta e kombinuar / </t>
    </r>
    <r>
      <rPr>
        <i/>
        <sz val="10"/>
        <color indexed="63"/>
        <rFont val="Times New Roman"/>
        <family val="1"/>
      </rPr>
      <t>Combined life</t>
    </r>
    <r>
      <rPr>
        <sz val="10"/>
        <color indexed="63"/>
        <rFont val="Times New Roman"/>
        <family val="1"/>
      </rPr>
      <t xml:space="preserve">
</t>
    </r>
  </si>
  <si>
    <r>
      <t xml:space="preserve">Jetë dhe shëndet në udhëtim / </t>
    </r>
    <r>
      <rPr>
        <i/>
        <sz val="10"/>
        <color indexed="63"/>
        <rFont val="Times New Roman"/>
        <family val="1"/>
      </rPr>
      <t>Life and health in travel</t>
    </r>
    <r>
      <rPr>
        <sz val="10"/>
        <color indexed="63"/>
        <rFont val="Times New Roman"/>
        <family val="1"/>
      </rPr>
      <t xml:space="preserve">
</t>
    </r>
  </si>
  <si>
    <r>
      <t xml:space="preserve">Jetë në grup / </t>
    </r>
    <r>
      <rPr>
        <i/>
        <sz val="10"/>
        <color indexed="63"/>
        <rFont val="Times New Roman"/>
        <family val="1"/>
      </rPr>
      <t>Group life</t>
    </r>
    <r>
      <rPr>
        <sz val="10"/>
        <color indexed="63"/>
        <rFont val="Times New Roman"/>
        <family val="1"/>
      </rPr>
      <t xml:space="preserve">
</t>
    </r>
  </si>
  <si>
    <r>
      <t>Jeta e studentit /</t>
    </r>
    <r>
      <rPr>
        <i/>
        <sz val="10"/>
        <color indexed="63"/>
        <rFont val="Times New Roman"/>
        <family val="1"/>
      </rPr>
      <t xml:space="preserve"> Student's life</t>
    </r>
    <r>
      <rPr>
        <sz val="10"/>
        <color indexed="63"/>
        <rFont val="Times New Roman"/>
        <family val="1"/>
      </rPr>
      <t xml:space="preserve">
</t>
    </r>
  </si>
  <si>
    <r>
      <t xml:space="preserve">Jeta e nxënësit dhe studentit / </t>
    </r>
    <r>
      <rPr>
        <i/>
        <sz val="10"/>
        <color indexed="63"/>
        <rFont val="Times New Roman"/>
        <family val="1"/>
      </rPr>
      <t>Pupil and student's life</t>
    </r>
    <r>
      <rPr>
        <sz val="10"/>
        <color indexed="63"/>
        <rFont val="Times New Roman"/>
        <family val="1"/>
      </rPr>
      <t xml:space="preserve">
</t>
    </r>
  </si>
  <si>
    <r>
      <t>Jetë me kursim /</t>
    </r>
    <r>
      <rPr>
        <i/>
        <sz val="10"/>
        <color indexed="63"/>
        <rFont val="Times New Roman"/>
        <family val="1"/>
      </rPr>
      <t xml:space="preserve"> Life with savings</t>
    </r>
    <r>
      <rPr>
        <sz val="10"/>
        <color indexed="63"/>
        <rFont val="Times New Roman"/>
        <family val="1"/>
      </rPr>
      <t xml:space="preserve">
</t>
    </r>
  </si>
  <si>
    <r>
      <t xml:space="preserve">Jeta e depozitorit / </t>
    </r>
    <r>
      <rPr>
        <i/>
        <sz val="10"/>
        <color indexed="63"/>
        <rFont val="Times New Roman"/>
        <family val="1"/>
      </rPr>
      <t>Depositor's life</t>
    </r>
    <r>
      <rPr>
        <sz val="10"/>
        <color indexed="63"/>
        <rFont val="Times New Roman"/>
        <family val="1"/>
      </rPr>
      <t xml:space="preserve">
</t>
    </r>
  </si>
  <si>
    <r>
      <t xml:space="preserve">Flexi plani / </t>
    </r>
    <r>
      <rPr>
        <i/>
        <sz val="10"/>
        <color indexed="63"/>
        <rFont val="Times New Roman"/>
        <family val="1"/>
      </rPr>
      <t>Flexi plan</t>
    </r>
    <r>
      <rPr>
        <sz val="10"/>
        <color indexed="63"/>
        <rFont val="Times New Roman"/>
        <family val="1"/>
      </rPr>
      <t xml:space="preserve">
</t>
    </r>
  </si>
  <si>
    <r>
      <t xml:space="preserve">Plani i pagesave "cash"/ </t>
    </r>
    <r>
      <rPr>
        <i/>
        <sz val="10"/>
        <color indexed="63"/>
        <rFont val="Times New Roman"/>
        <family val="1"/>
      </rPr>
      <t>Cash plan</t>
    </r>
    <r>
      <rPr>
        <sz val="10"/>
        <color indexed="63"/>
        <rFont val="Times New Roman"/>
        <family val="1"/>
      </rPr>
      <t xml:space="preserve">
</t>
    </r>
  </si>
  <si>
    <r>
      <t xml:space="preserve">Jeta dhe aksidentet e sportistëve / </t>
    </r>
    <r>
      <rPr>
        <i/>
        <sz val="10"/>
        <color indexed="63"/>
        <rFont val="Times New Roman"/>
        <family val="1"/>
      </rPr>
      <t>Sportman's life and accidents</t>
    </r>
    <r>
      <rPr>
        <sz val="10"/>
        <color indexed="63"/>
        <rFont val="Times New Roman"/>
        <family val="1"/>
      </rPr>
      <t xml:space="preserve">
</t>
    </r>
  </si>
  <si>
    <r>
      <t xml:space="preserve">Të tjera / </t>
    </r>
    <r>
      <rPr>
        <i/>
        <sz val="10"/>
        <color indexed="63"/>
        <rFont val="Times New Roman"/>
        <family val="1"/>
      </rPr>
      <t>Other</t>
    </r>
    <r>
      <rPr>
        <sz val="10"/>
        <color indexed="63"/>
        <rFont val="Times New Roman"/>
        <family val="1"/>
      </rPr>
      <t xml:space="preserve">
</t>
    </r>
  </si>
  <si>
    <r>
      <t>Sigurim anuitie /</t>
    </r>
    <r>
      <rPr>
        <i/>
        <sz val="10"/>
        <color indexed="63"/>
        <rFont val="Times New Roman"/>
        <family val="1"/>
      </rPr>
      <t xml:space="preserve"> Annuity insurance</t>
    </r>
    <r>
      <rPr>
        <sz val="10"/>
        <color indexed="63"/>
        <rFont val="Times New Roman"/>
        <family val="1"/>
      </rPr>
      <t xml:space="preserve">
</t>
    </r>
  </si>
  <si>
    <r>
      <t>Martesa/</t>
    </r>
    <r>
      <rPr>
        <i/>
        <sz val="10"/>
        <color indexed="63"/>
        <rFont val="Times New Roman"/>
        <family val="1"/>
      </rPr>
      <t>Marriage - Birth</t>
    </r>
    <r>
      <rPr>
        <sz val="10"/>
        <color indexed="63"/>
        <rFont val="Times New Roman"/>
        <family val="1"/>
      </rPr>
      <t xml:space="preserve">
</t>
    </r>
  </si>
  <si>
    <r>
      <t>Lindja /</t>
    </r>
    <r>
      <rPr>
        <i/>
        <sz val="10"/>
        <color indexed="63"/>
        <rFont val="Times New Roman"/>
        <family val="1"/>
      </rPr>
      <t xml:space="preserve"> Birth</t>
    </r>
    <r>
      <rPr>
        <sz val="10"/>
        <color indexed="63"/>
        <rFont val="Times New Roman"/>
        <family val="1"/>
      </rPr>
      <t xml:space="preserve">
</t>
    </r>
  </si>
  <si>
    <r>
      <t xml:space="preserve">Jeta e studentit / </t>
    </r>
    <r>
      <rPr>
        <i/>
        <sz val="10"/>
        <color indexed="63"/>
        <rFont val="Times New Roman"/>
        <family val="1"/>
      </rPr>
      <t>Student's life</t>
    </r>
    <r>
      <rPr>
        <sz val="10"/>
        <color indexed="63"/>
        <rFont val="Times New Roman"/>
        <family val="1"/>
      </rPr>
      <t xml:space="preserve">
</t>
    </r>
  </si>
  <si>
    <r>
      <t xml:space="preserve">Jetë me kursim / </t>
    </r>
    <r>
      <rPr>
        <i/>
        <sz val="10"/>
        <color indexed="63"/>
        <rFont val="Times New Roman"/>
        <family val="1"/>
      </rPr>
      <t>Life with savings</t>
    </r>
    <r>
      <rPr>
        <sz val="10"/>
        <color indexed="63"/>
        <rFont val="Times New Roman"/>
        <family val="1"/>
      </rPr>
      <t xml:space="preserve">
</t>
    </r>
  </si>
  <si>
    <r>
      <t>Flexi plani /</t>
    </r>
    <r>
      <rPr>
        <i/>
        <sz val="10"/>
        <color indexed="63"/>
        <rFont val="Times New Roman"/>
        <family val="1"/>
      </rPr>
      <t xml:space="preserve"> Flexi plan</t>
    </r>
    <r>
      <rPr>
        <sz val="10"/>
        <color indexed="63"/>
        <rFont val="Times New Roman"/>
        <family val="1"/>
      </rPr>
      <t xml:space="preserve">
</t>
    </r>
  </si>
  <si>
    <r>
      <t xml:space="preserve">Sigurim anuitie / </t>
    </r>
    <r>
      <rPr>
        <i/>
        <sz val="10"/>
        <color indexed="63"/>
        <rFont val="Times New Roman"/>
        <family val="1"/>
      </rPr>
      <t>Annuity insurance</t>
    </r>
    <r>
      <rPr>
        <sz val="10"/>
        <color indexed="63"/>
        <rFont val="Times New Roman"/>
        <family val="1"/>
      </rPr>
      <t xml:space="preserve">
</t>
    </r>
  </si>
  <si>
    <r>
      <t xml:space="preserve">Lindja / </t>
    </r>
    <r>
      <rPr>
        <i/>
        <sz val="10"/>
        <color indexed="63"/>
        <rFont val="Times New Roman"/>
        <family val="1"/>
      </rPr>
      <t>Birth</t>
    </r>
    <r>
      <rPr>
        <sz val="10"/>
        <color indexed="63"/>
        <rFont val="Times New Roman"/>
        <family val="1"/>
      </rPr>
      <t xml:space="preserve">
</t>
    </r>
  </si>
  <si>
    <r>
      <t>Sigurim Jete /</t>
    </r>
    <r>
      <rPr>
        <b/>
        <i/>
        <sz val="10"/>
        <color indexed="63"/>
        <rFont val="Times New Roman"/>
        <family val="1"/>
      </rPr>
      <t xml:space="preserve"> </t>
    </r>
    <r>
      <rPr>
        <i/>
        <sz val="10"/>
        <color indexed="63"/>
        <rFont val="Times New Roman"/>
        <family val="1"/>
      </rPr>
      <t>Vdekje</t>
    </r>
    <r>
      <rPr>
        <b/>
        <sz val="10"/>
        <color indexed="63"/>
        <rFont val="Times New Roman"/>
        <family val="1"/>
      </rPr>
      <t xml:space="preserve">
</t>
    </r>
  </si>
  <si>
    <r>
      <rPr>
        <b/>
        <sz val="10"/>
        <color indexed="63"/>
        <rFont val="Times New Roman"/>
        <family val="1"/>
      </rPr>
      <t>Sigurim i Martesë - Lindjes</t>
    </r>
    <r>
      <rPr>
        <sz val="10"/>
        <color indexed="63"/>
        <rFont val="Times New Roman"/>
        <family val="1"/>
      </rPr>
      <t xml:space="preserve"> / </t>
    </r>
    <r>
      <rPr>
        <i/>
        <sz val="10"/>
        <color indexed="63"/>
        <rFont val="Times New Roman"/>
        <family val="1"/>
      </rPr>
      <t>Marriage - Birth</t>
    </r>
    <r>
      <rPr>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</si>
  <si>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 xml:space="preserve"> Administration of Collective Funds</t>
    </r>
    <r>
      <rPr>
        <sz val="10"/>
        <color indexed="63"/>
        <rFont val="Times New Roman"/>
        <family val="1"/>
      </rPr>
      <t xml:space="preserve">
</t>
    </r>
  </si>
  <si>
    <r>
      <rPr>
        <b/>
        <sz val="10"/>
        <color indexed="63"/>
        <rFont val="Times New Roman"/>
        <family val="1"/>
      </rPr>
      <t xml:space="preserve">Sigurim Jete </t>
    </r>
    <r>
      <rPr>
        <sz val="10"/>
        <color indexed="63"/>
        <rFont val="Times New Roman"/>
        <family val="1"/>
      </rPr>
      <t xml:space="preserve">/ </t>
    </r>
    <r>
      <rPr>
        <i/>
        <sz val="10"/>
        <color indexed="63"/>
        <rFont val="Times New Roman"/>
        <family val="1"/>
      </rPr>
      <t>Vdekje</t>
    </r>
    <r>
      <rPr>
        <sz val="10"/>
        <color indexed="63"/>
        <rFont val="Times New Roman"/>
        <family val="1"/>
      </rPr>
      <t xml:space="preserve">
</t>
    </r>
  </si>
  <si>
    <r>
      <rPr>
        <b/>
        <sz val="10"/>
        <color indexed="63"/>
        <rFont val="Times New Roman"/>
        <family val="1"/>
      </rPr>
      <t xml:space="preserve">Sigurim i Martesë - Lindjes </t>
    </r>
    <r>
      <rPr>
        <sz val="10"/>
        <color indexed="63"/>
        <rFont val="Times New Roman"/>
        <family val="1"/>
      </rPr>
      <t xml:space="preserve">/ </t>
    </r>
    <r>
      <rPr>
        <i/>
        <sz val="10"/>
        <color indexed="63"/>
        <rFont val="Times New Roman"/>
        <family val="1"/>
      </rPr>
      <t>Marriage - Birth</t>
    </r>
    <r>
      <rPr>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</si>
  <si>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Administration of Collective Funds</t>
    </r>
    <r>
      <rPr>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</si>
  <si>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 xml:space="preserve"> Administration of Collective Funds</t>
    </r>
    <r>
      <rPr>
        <sz val="10"/>
        <color indexed="63"/>
        <rFont val="Times New Roman"/>
        <family val="1"/>
      </rPr>
      <t xml:space="preserve">
</t>
    </r>
  </si>
  <si>
    <r>
      <rPr>
        <b/>
        <sz val="10"/>
        <color indexed="63"/>
        <rFont val="Times New Roman"/>
        <family val="1"/>
      </rPr>
      <t>Sigurim Jete</t>
    </r>
    <r>
      <rPr>
        <sz val="10"/>
        <color indexed="63"/>
        <rFont val="Times New Roman"/>
        <family val="1"/>
      </rPr>
      <t xml:space="preserve"> /</t>
    </r>
    <r>
      <rPr>
        <b/>
        <i/>
        <sz val="10"/>
        <color indexed="63"/>
        <rFont val="Times New Roman"/>
        <family val="1"/>
      </rPr>
      <t xml:space="preserve"> </t>
    </r>
    <r>
      <rPr>
        <i/>
        <sz val="10"/>
        <color indexed="63"/>
        <rFont val="Times New Roman"/>
        <family val="1"/>
      </rPr>
      <t>Vdekje</t>
    </r>
    <r>
      <rPr>
        <b/>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</si>
  <si>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Administration of Collective Funds</t>
    </r>
    <r>
      <rPr>
        <sz val="10"/>
        <color indexed="63"/>
        <rFont val="Times New Roman"/>
        <family val="1"/>
      </rPr>
      <t xml:space="preserve">
</t>
    </r>
  </si>
  <si>
    <t>Ndarja e tregut nw sigurimet e detyrueshme dhe vullnetare tw jo-jetws</t>
  </si>
  <si>
    <r>
      <t xml:space="preserve">Shoqëria e sigurimit                   </t>
    </r>
    <r>
      <rPr>
        <i/>
        <sz val="11"/>
        <color indexed="63"/>
        <rFont val="Times New Roman"/>
        <family val="1"/>
      </rPr>
      <t>Insurance company</t>
    </r>
  </si>
  <si>
    <r>
      <t xml:space="preserve">Shoqëria e sigurimit                     </t>
    </r>
    <r>
      <rPr>
        <i/>
        <sz val="11"/>
        <color indexed="63"/>
        <rFont val="Times New Roman"/>
        <family val="1"/>
      </rPr>
      <t>Insurance company</t>
    </r>
  </si>
  <si>
    <t>Motorike, klasat e tjera (klasa 3)</t>
  </si>
  <si>
    <r>
      <t>MTPL e brendshme</t>
    </r>
    <r>
      <rPr>
        <b/>
        <i/>
        <sz val="10"/>
        <color indexed="63"/>
        <rFont val="Times New Roman"/>
        <family val="1"/>
      </rPr>
      <t xml:space="preserve"> </t>
    </r>
    <r>
      <rPr>
        <i/>
        <sz val="10"/>
        <color indexed="63"/>
        <rFont val="Times New Roman"/>
        <family val="1"/>
      </rPr>
      <t>DMTPL</t>
    </r>
  </si>
  <si>
    <r>
      <t>Ndarja e tregut - Sigurimi MTPL e Brendshme /</t>
    </r>
    <r>
      <rPr>
        <i/>
        <sz val="11"/>
        <rFont val="Times New Roman"/>
        <family val="1"/>
      </rPr>
      <t xml:space="preserve"> DMTPL</t>
    </r>
  </si>
  <si>
    <r>
      <t>Dëmet e paguara-MTPL e Brendshme</t>
    </r>
    <r>
      <rPr>
        <b/>
        <i/>
        <sz val="10"/>
        <rFont val="Times New Roman"/>
        <family val="1"/>
      </rPr>
      <t xml:space="preserve"> / </t>
    </r>
    <r>
      <rPr>
        <i/>
        <sz val="10"/>
        <rFont val="Times New Roman"/>
        <family val="1"/>
      </rPr>
      <t xml:space="preserve">Paid claims - DMTPL </t>
    </r>
  </si>
  <si>
    <r>
      <t>Aktiviteti i Jo-Jetës /</t>
    </r>
    <r>
      <rPr>
        <i/>
        <sz val="10"/>
        <rFont val="Times New Roman"/>
        <family val="1"/>
      </rPr>
      <t xml:space="preserve"> Non Life Insurance </t>
    </r>
  </si>
  <si>
    <t>Zhvillime kryesore</t>
  </si>
  <si>
    <t>Main features</t>
  </si>
  <si>
    <t>Value (in thous. ALL)</t>
  </si>
  <si>
    <t xml:space="preserve"> Ndarja e tregut - sigurimi motorik </t>
  </si>
  <si>
    <t xml:space="preserve"> Ndarja e tregut - sigurimi motorik (Analitik)</t>
  </si>
  <si>
    <t xml:space="preserve"> Ndarja e tregut - MTPL e brendshme  </t>
  </si>
  <si>
    <t xml:space="preserve"> Dëmet e paguara sipas shoqërive të sigurimit - MTPL e brendshme  </t>
  </si>
  <si>
    <t xml:space="preserve"> Ecuria mujore - MTPL e brendshme</t>
  </si>
  <si>
    <t>Value (in thous.ALL)</t>
  </si>
  <si>
    <t>(në 000 lekë / in 000 ALL)</t>
  </si>
  <si>
    <t>Primet e Shkruara Bruto në Sigurimin Motorik</t>
  </si>
  <si>
    <r>
      <t>Ndarja e tregut - Sigurimi motorik /</t>
    </r>
    <r>
      <rPr>
        <i/>
        <sz val="10"/>
        <color indexed="63"/>
        <rFont val="Times New Roman"/>
        <family val="1"/>
      </rPr>
      <t xml:space="preserve"> Market share - Motor insurance </t>
    </r>
  </si>
  <si>
    <t>Dëmet e Paguara në Sigurimin Motorik</t>
  </si>
  <si>
    <r>
      <t xml:space="preserve">Dëmet e paguara- Sigurimi Motorik </t>
    </r>
    <r>
      <rPr>
        <i/>
        <sz val="11"/>
        <rFont val="Times New Roman"/>
        <family val="1"/>
      </rPr>
      <t>/ Paid claims - Motor insurance</t>
    </r>
  </si>
  <si>
    <t>Ndarja e Tregut në Sigurimet Motorike</t>
  </si>
  <si>
    <t>Primet e Shkruara Bruto  në Sigurimin MTPL e Brendshme</t>
  </si>
  <si>
    <t>Dëmet e Paguara në Sigurimin MTPL e Brendshme</t>
  </si>
  <si>
    <t>Nr.</t>
  </si>
  <si>
    <r>
      <t xml:space="preserve">Ndarja e tregut - Sigurimi i Jo-Jetës </t>
    </r>
    <r>
      <rPr>
        <b/>
        <i/>
        <sz val="10"/>
        <rFont val="Times New Roman"/>
        <family val="1"/>
      </rPr>
      <t>/</t>
    </r>
    <r>
      <rPr>
        <i/>
        <sz val="10"/>
        <rFont val="Times New Roman"/>
        <family val="1"/>
      </rPr>
      <t xml:space="preserve"> Market share - Non Life insurance</t>
    </r>
  </si>
  <si>
    <t>Value   (in thous.ALL)</t>
  </si>
  <si>
    <r>
      <rPr>
        <b/>
        <sz val="9"/>
        <color indexed="63"/>
        <rFont val="Times New Roman"/>
        <family val="1"/>
      </rPr>
      <t xml:space="preserve">Ritmi i ndryshimit ( në %)     </t>
    </r>
    <r>
      <rPr>
        <i/>
        <sz val="9"/>
        <color indexed="63"/>
        <rFont val="Times New Roman"/>
        <family val="1"/>
      </rPr>
      <t>Change (in %)</t>
    </r>
  </si>
  <si>
    <r>
      <rPr>
        <b/>
        <sz val="9"/>
        <color indexed="63"/>
        <rFont val="Times New Roman"/>
        <family val="1"/>
      </rPr>
      <t xml:space="preserve">Ritmi i ndryshimit ( në %)                  </t>
    </r>
    <r>
      <rPr>
        <i/>
        <sz val="9"/>
        <color indexed="63"/>
        <rFont val="Times New Roman"/>
        <family val="1"/>
      </rPr>
      <t>Change (in %)</t>
    </r>
  </si>
  <si>
    <t>Primet e Shkruara Bruto në Sigurimin Zjarri, Forcat e Natyres dhe Dëmtimet e tjera në Pronë</t>
  </si>
  <si>
    <t>Gross Written Premiums in Fire and Natural Forces and other Damage and Loss in Property</t>
  </si>
  <si>
    <t>Dëmet e Paguara në Sigurimin Zjarri, Forcat e Natyres dhe Dëmtimet e tjera në Pronë</t>
  </si>
  <si>
    <t>Paid Claims in Fire and Natural Forces and other Damage and loss in Property insurance</t>
  </si>
  <si>
    <t>Dëmi Mesatar i Paguar në sigurimin Motorik</t>
  </si>
  <si>
    <t>Maj / May</t>
  </si>
  <si>
    <t xml:space="preserve">                  </t>
  </si>
  <si>
    <t>“Dora D'istria” Street, No.10</t>
  </si>
  <si>
    <t>*The AFSA Board, on its meeting of 30.09.2014 approved the merger of the insurance company “Interalbanian Vienna Insurance Group” sh.a., (company being acquired) to the insurance company “Sigma Vienna Insurance Group” sh.a., (the acquiring company).</t>
  </si>
  <si>
    <t xml:space="preserve">*Bordi i AMF-së në mbledhjen e tij të datës 30.09.2014 miratoi bashkimin me përthithje të shoqërisë së sigurimit “Interalbanian Vienna Insurance Group” sh.a., (shoqëria e përthithur) tek shoqëria e sigurimit “Sigma Vienna Insurance Group” sh.a., (shoqëria përthithëse). </t>
  </si>
  <si>
    <t xml:space="preserve">Primet e Shkruara Bruto në Sigurimin Shëndeti në Udhëtim nga Shoqëritë e Sigurimit të Jo-Jetës </t>
  </si>
  <si>
    <t xml:space="preserve">Gross Written Premiums in Health in Travel Insurance by Non-Life Insurance Companies </t>
  </si>
  <si>
    <t xml:space="preserve">Primet e Shkruara Bruto në Sigurimin e Sëmundjeve nga Shoqëritë e Sigurimit të Jo-Jetës </t>
  </si>
  <si>
    <t xml:space="preserve">Gross Written Premiums in Sickness Insurance by Non-Life Insurance Companies </t>
  </si>
  <si>
    <r>
      <t xml:space="preserve">Ndarja e tregut - Sigurimi i Jo-Jetës </t>
    </r>
    <r>
      <rPr>
        <b/>
        <i/>
        <sz val="10"/>
        <rFont val="Times New Roman"/>
        <family val="1"/>
      </rPr>
      <t>/</t>
    </r>
    <r>
      <rPr>
        <i/>
        <sz val="10"/>
        <rFont val="Times New Roman"/>
        <family val="1"/>
      </rPr>
      <t xml:space="preserve"> Market share - Non-Life insurance</t>
    </r>
  </si>
  <si>
    <t>Primet e Shkruara Bruto në Sigurimin Shëndeti në Udhëtim nga Shoqëritë e Sigurimit të Jetës</t>
  </si>
  <si>
    <t xml:space="preserve">Gross Written Premiums in Health in Travel Insurance by Life Insurance Companies </t>
  </si>
  <si>
    <t xml:space="preserve"> Ndarja e tregut - Shëndeti në Udhëtim nga Shoqëritë e Sigurimit të Jo-Jetës </t>
  </si>
  <si>
    <t>Faqe 30</t>
  </si>
  <si>
    <t>Faqe 31</t>
  </si>
  <si>
    <t>Faqe 32</t>
  </si>
  <si>
    <t xml:space="preserve"> Ndarja e tregut - Sigurimi i Sëmundjeve nga Shoqëritë e Sigurimit të Jo-Jetës </t>
  </si>
  <si>
    <t xml:space="preserve"> Market share - Health in Travel Insurance by Non-Life Insurance Companies </t>
  </si>
  <si>
    <t xml:space="preserve"> Market share - Health in Travel Insurance by Life Insurance Companies </t>
  </si>
  <si>
    <t xml:space="preserve"> Market share - Sickness Insurance by Non-Life Insurance Companies </t>
  </si>
  <si>
    <t>Page 30</t>
  </si>
  <si>
    <t>Page 31</t>
  </si>
  <si>
    <t>Page 32</t>
  </si>
  <si>
    <r>
      <rPr>
        <b/>
        <sz val="10"/>
        <color indexed="63"/>
        <rFont val="Times New Roman"/>
        <family val="1"/>
      </rPr>
      <t>Sigurim Jete i lidhur me fonde të investimit (Unit linked)</t>
    </r>
    <r>
      <rPr>
        <sz val="10"/>
        <color indexed="63"/>
        <rFont val="Times New Roman"/>
        <family val="1"/>
      </rPr>
      <t xml:space="preserve"> /                                                                                                    </t>
    </r>
    <r>
      <rPr>
        <i/>
        <sz val="10"/>
        <color indexed="63"/>
        <rFont val="Times New Roman"/>
        <family val="1"/>
      </rPr>
      <t xml:space="preserve">              Insurance connected to Investment Funds (Unit Linked)</t>
    </r>
    <r>
      <rPr>
        <sz val="10"/>
        <color indexed="63"/>
        <rFont val="Times New Roman"/>
        <family val="1"/>
      </rPr>
      <t xml:space="preserve">
</t>
    </r>
  </si>
  <si>
    <r>
      <t xml:space="preserve">  * </t>
    </r>
    <r>
      <rPr>
        <sz val="10"/>
        <color indexed="63"/>
        <rFont val="Times New Roman"/>
        <family val="1"/>
      </rPr>
      <t>Kartoni Jeshil</t>
    </r>
    <r>
      <rPr>
        <i/>
        <sz val="10"/>
        <color indexed="63"/>
        <rFont val="Times New Roman"/>
        <family val="1"/>
      </rPr>
      <t xml:space="preserve"> / Green Card</t>
    </r>
  </si>
  <si>
    <r>
      <t xml:space="preserve">Nr. i kontratave                                     </t>
    </r>
    <r>
      <rPr>
        <i/>
        <sz val="9"/>
        <color indexed="63"/>
        <rFont val="Times New Roman"/>
        <family val="1"/>
      </rPr>
      <t>No. of policies</t>
    </r>
  </si>
  <si>
    <t>Shkurt / Feb</t>
  </si>
  <si>
    <t>Mars / March</t>
  </si>
  <si>
    <t xml:space="preserve">Të dhënat e përdorura në këtë publikim bazohen në raportimet e vetë shoqërive të sigurimit pranë AMF, sipas formatit të përcaktuar në Rregulloren "Për raportimin e detyruar dhe periodik të shoqërive të sigurimit dhe risigurimit" - Miratuar me vendimin e Bordit të AMFnr. 34, datë 28.05.2015. </t>
  </si>
  <si>
    <t xml:space="preserve">Data in this publication are sourced from statistical returns submitted to AFSA by authorised Insurance companies, under the Regulation of" annual and periodic statutory reporting of insurance and reinsurance companies" - Approved by the Board of the Authority under Regulation no. 34, date 28.05.2015. </t>
  </si>
  <si>
    <t xml:space="preserve">**The insurance class Insurance against other damage and loss property contains also engineering insurance EAR, CAR. This is done according to the Regulation no. 34, date 25.05.2015 “On the list of documents for the annual and periodic statutory reporting of insurance and reinsurance companies". </t>
  </si>
  <si>
    <t xml:space="preserve"> Ndarja e tregut - Aksidentet dhe Shëndeti </t>
  </si>
  <si>
    <t xml:space="preserve">Gross Written Premiums in Suretyship Insurance </t>
  </si>
  <si>
    <t xml:space="preserve">Paid Claims in Suretyship Insurance </t>
  </si>
  <si>
    <t xml:space="preserve">Dëmet e Paguara për Sigurimin e garancive  </t>
  </si>
  <si>
    <t xml:space="preserve">Dëmet e Paguara në Sigurimin e Sëmundjeve nga Shoqëritë e Sigurimit të Jo-Jetës </t>
  </si>
  <si>
    <t xml:space="preserve">Paid Claims in Sickness Insurance by Non-Life Insurance Companies </t>
  </si>
  <si>
    <t>Faqe 33</t>
  </si>
  <si>
    <t>Faqe 34</t>
  </si>
  <si>
    <t>Faqe 35</t>
  </si>
  <si>
    <t>Faqe 36</t>
  </si>
  <si>
    <t>Faqe 37</t>
  </si>
  <si>
    <t>Page 33</t>
  </si>
  <si>
    <t>Page 34</t>
  </si>
  <si>
    <t>Page 35</t>
  </si>
  <si>
    <t>Page 36</t>
  </si>
  <si>
    <t>Page 37</t>
  </si>
  <si>
    <t xml:space="preserve"> Dëmet e Paguara në Sigurimin e Sëmundjeve nga Shoqëritë e Sigurimit të Jo-Jetës </t>
  </si>
  <si>
    <t xml:space="preserve"> Ndarja e tregut - Primet e Shkruara Bruto në Sigurimin e Përgjegjësive Civile të Përgjithshme  </t>
  </si>
  <si>
    <t xml:space="preserve"> Dëmet e Paguara në Sigurimin e Përgjegjësive Civile të Përgjithshme </t>
  </si>
  <si>
    <t xml:space="preserve"> Ndarja e tregut - Primet e Shkruara Bruto për Sigurimin e garancive   </t>
  </si>
  <si>
    <t xml:space="preserve"> Dëmet e Paguara për Sigurimin e garancive </t>
  </si>
  <si>
    <t xml:space="preserve"> Paid Claims in Sickness Insurance by Non-Life Insurance Companies </t>
  </si>
  <si>
    <t xml:space="preserve"> Paid Claims in General liability Insurance</t>
  </si>
  <si>
    <t xml:space="preserve"> Paid Claims in Suretyship Insurance </t>
  </si>
  <si>
    <t xml:space="preserve"> Market share - Gross Written Premiums in General liability Insurance</t>
  </si>
  <si>
    <t xml:space="preserve"> Market share - Gross Written Premiums in Suretyship Insurance </t>
  </si>
  <si>
    <t>Përgjegjësitë</t>
  </si>
  <si>
    <t xml:space="preserve">Ndërkohë që Autoriteti përpiqet të sigurojë cilësitë e publikimeve, të cilat bazohen në informacionet e depozituara nga shoqëritë në tregjet nën mbikëqyrje e rregullim, Autoriteti nuk mban përgjegjësi për saktësinë, plotësinë, apo valutën e përdorur në publikimet e ndryshme të prezantuar në Faqen Online sipas seksioneve.
Në asnjë rrethanë Autoriteti nuk do të jetë përgjegjës për ndonjë humbje, dëmtim, apo detyrim të mundshëm si pasojë e përdorimit apo referimit të informacioneve të marra në nëpërmjet publikimeve në Faqen e tij Online nga cilido person.
</t>
  </si>
  <si>
    <t xml:space="preserve">While the Authority endeavours to ensure the quality of publications, based on the information provided by the companies active on the market under supervision, the Authority does not accept any responsibility for the accuracy, completeness or currency of the materials included in these publications, according to different articles in this web page.
Under no circumstances shall the Authority be liable for any loss, damage, liability or possible expenses suffered in connection with the use of the information collected or reference to the information from this website, by any individual.
</t>
  </si>
  <si>
    <t xml:space="preserve">Primet e Shkruara Bruto në Sigurimin e Përgjegjësive Civile  </t>
  </si>
  <si>
    <t>Gross Written Premiums in Third party liability Insurance</t>
  </si>
  <si>
    <t>Paid Claims in Third party liability Insurance</t>
  </si>
  <si>
    <t>Dëmet e Paguara në Sigurimin e Përgjegjësive Civile</t>
  </si>
  <si>
    <r>
      <t xml:space="preserve">Dëmet e paguara -  Sigurimi i Jo-Jetës </t>
    </r>
    <r>
      <rPr>
        <b/>
        <i/>
        <sz val="10"/>
        <rFont val="Times New Roman"/>
        <family val="1"/>
      </rPr>
      <t>/</t>
    </r>
    <r>
      <rPr>
        <i/>
        <sz val="10"/>
        <rFont val="Times New Roman"/>
        <family val="1"/>
      </rPr>
      <t xml:space="preserve"> Market share - Non-Life insurance</t>
    </r>
  </si>
  <si>
    <r>
      <t xml:space="preserve">Ndarja e tregut - Sigurimi e Përgjegjësitë Civile / </t>
    </r>
    <r>
      <rPr>
        <i/>
        <sz val="10"/>
        <rFont val="Times New Roman"/>
        <family val="1"/>
      </rPr>
      <t>Third party liability Insurance</t>
    </r>
  </si>
  <si>
    <r>
      <t xml:space="preserve">Dëmet e paguara - Sigurimi e Përgjegjësitë Civile / </t>
    </r>
    <r>
      <rPr>
        <i/>
        <sz val="10"/>
        <rFont val="Times New Roman"/>
        <family val="1"/>
      </rPr>
      <t>Third party liability Insurance</t>
    </r>
  </si>
  <si>
    <r>
      <t xml:space="preserve">Ndarja e tregut - Sigurimi i garancive / </t>
    </r>
    <r>
      <rPr>
        <i/>
        <sz val="10"/>
        <rFont val="Times New Roman"/>
        <family val="1"/>
      </rPr>
      <t xml:space="preserve">Suretyship Insurance </t>
    </r>
  </si>
  <si>
    <r>
      <t xml:space="preserve">Dëmet e paguara - Sigurimi i garancive / </t>
    </r>
    <r>
      <rPr>
        <i/>
        <sz val="10"/>
        <rFont val="Times New Roman"/>
        <family val="1"/>
      </rPr>
      <t xml:space="preserve">Suretyship Insurance </t>
    </r>
  </si>
  <si>
    <t>Requests for other uses of the information in this publication should be directed to AFSA, Statistics Directorate.</t>
  </si>
  <si>
    <t xml:space="preserve">Kërkesat për përdorim të mëtejshëm të informacionit në këtë publikim duhet të drejtohen pranë Drejtorisë së Statistikës. </t>
  </si>
  <si>
    <t>Nëntor / Nov</t>
  </si>
  <si>
    <t>Dhjetor / Dec</t>
  </si>
  <si>
    <t>Qer  / June</t>
  </si>
  <si>
    <t>Tetor / Oct</t>
  </si>
  <si>
    <t>Drejtoria e Statistikës, Autoriteti i Mbikëqyrjes Financiare</t>
  </si>
  <si>
    <t>Statistics Directorate , Financial Supervisory Authority</t>
  </si>
  <si>
    <t>* Te dhënat raportuar nga Byroja Shqiptare e Sigurimeve / Data Reported by Albanian Insurance Bureau</t>
  </si>
  <si>
    <r>
      <t xml:space="preserve">Dëme të paguara  - Sigurimi i Jo-Jetës </t>
    </r>
    <r>
      <rPr>
        <b/>
        <i/>
        <sz val="10"/>
        <rFont val="Times New Roman"/>
        <family val="1"/>
      </rPr>
      <t>/</t>
    </r>
    <r>
      <rPr>
        <i/>
        <sz val="10"/>
        <rFont val="Times New Roman"/>
        <family val="1"/>
      </rPr>
      <t xml:space="preserve"> Claims Paid - Non life insurance</t>
    </r>
  </si>
  <si>
    <r>
      <t xml:space="preserve">Dëme Pezull  -  Sigurimi i Jo-Jetës </t>
    </r>
    <r>
      <rPr>
        <b/>
        <i/>
        <sz val="10"/>
        <rFont val="Times New Roman"/>
        <family val="1"/>
      </rPr>
      <t>/</t>
    </r>
    <r>
      <rPr>
        <i/>
        <sz val="10"/>
        <rFont val="Times New Roman"/>
        <family val="1"/>
      </rPr>
      <t xml:space="preserve"> Outstanding Claims  - Non life insurance</t>
    </r>
  </si>
  <si>
    <t>Outstanding Claims from Non Life Insurance Companies</t>
  </si>
  <si>
    <t>Dëme Pezull nga Shoqëritë e Sigurimit të Jo-Jetës</t>
  </si>
  <si>
    <t>Paid Claims Compensation Fund</t>
  </si>
  <si>
    <t xml:space="preserve"> Outstanting Claims Compensation Fund</t>
  </si>
  <si>
    <t>Dëme Pezull nga Shoqëritë e Sigurimit të Jetës</t>
  </si>
  <si>
    <t>Outstanding Claims from Life Insurance Companies</t>
  </si>
  <si>
    <r>
      <t xml:space="preserve">Dëme Pezull  -  Sigurimi i Jetës </t>
    </r>
    <r>
      <rPr>
        <b/>
        <i/>
        <sz val="10"/>
        <rFont val="Times New Roman"/>
        <family val="1"/>
      </rPr>
      <t>/</t>
    </r>
    <r>
      <rPr>
        <i/>
        <sz val="10"/>
        <rFont val="Times New Roman"/>
        <family val="1"/>
      </rPr>
      <t xml:space="preserve"> Outstanding Claims  - Life insurance</t>
    </r>
  </si>
  <si>
    <r>
      <t xml:space="preserve">* Dëme Pezull përfshihen :  </t>
    </r>
    <r>
      <rPr>
        <sz val="8"/>
        <color indexed="63"/>
        <rFont val="Times New Roman"/>
        <family val="1"/>
      </rPr>
      <t>Dëme ne proces vlerësimi, dëme të miratuara të papaguara, Dëme në Proces gjyqësor et</t>
    </r>
    <r>
      <rPr>
        <b/>
        <sz val="8"/>
        <color indexed="63"/>
        <rFont val="Times New Roman"/>
        <family val="1"/>
      </rPr>
      <t>j/                                                                                                                                                                                                                                                           Outstanding Claims includes:</t>
    </r>
    <r>
      <rPr>
        <sz val="8"/>
        <color indexed="63"/>
        <rFont val="Times New Roman"/>
        <family val="1"/>
      </rPr>
      <t xml:space="preserve"> Claims to Valuation Process, Accepted Unpaid Claims, Claims to Court Processs etc</t>
    </r>
  </si>
  <si>
    <t>Gusht/ Aug</t>
  </si>
  <si>
    <t xml:space="preserve">Dëmet e Paguara - Shëndeti në Udhëtim nga Shoqëritë e Sigurimit të Jo-Jetës </t>
  </si>
  <si>
    <t>Faqe 38</t>
  </si>
  <si>
    <t>Page 38</t>
  </si>
  <si>
    <t>Faqe 39</t>
  </si>
  <si>
    <t>Page 39</t>
  </si>
  <si>
    <t>Faqe 40</t>
  </si>
  <si>
    <t>Page 40</t>
  </si>
  <si>
    <t xml:space="preserve">Primet e Shkruara Bruto në Sigurimin e Përgjegjësive në Ndërtim   </t>
  </si>
  <si>
    <t>Gross Written Premiums in Construction liability  Insurance</t>
  </si>
  <si>
    <t>Faqe 41</t>
  </si>
  <si>
    <t>Page 41</t>
  </si>
  <si>
    <t xml:space="preserve"> Ndarja e tregut - Primet e Shkruara Bruto në Sigurimin e Përgjegjësive në Ndërtim</t>
  </si>
  <si>
    <t xml:space="preserve"> Market share - Gross Written Premiums in  Construction liability  Insurance</t>
  </si>
  <si>
    <r>
      <t>Sigurimi dëmtime të tjera në pronë</t>
    </r>
    <r>
      <rPr>
        <i/>
        <sz val="10"/>
        <color indexed="63"/>
        <rFont val="Times New Roman"/>
        <family val="1"/>
      </rPr>
      <t xml:space="preserve">               Insurance against other damage and loss property</t>
    </r>
  </si>
  <si>
    <r>
      <t xml:space="preserve">Sigurimi i sëmundjeve                                         </t>
    </r>
    <r>
      <rPr>
        <i/>
        <sz val="10"/>
        <color indexed="63"/>
        <rFont val="Times New Roman"/>
        <family val="1"/>
      </rPr>
      <t>Sickness insurance</t>
    </r>
  </si>
  <si>
    <r>
      <t>Sigurimi mallra në transport</t>
    </r>
    <r>
      <rPr>
        <i/>
        <sz val="10"/>
        <color indexed="63"/>
        <rFont val="Times New Roman"/>
        <family val="1"/>
      </rPr>
      <t xml:space="preserve">                                      Goods- in- transit insurance</t>
    </r>
  </si>
  <si>
    <r>
      <t xml:space="preserve">Sigurimi i kreditit </t>
    </r>
    <r>
      <rPr>
        <i/>
        <sz val="10"/>
        <color indexed="63"/>
        <rFont val="Times New Roman"/>
        <family val="1"/>
      </rPr>
      <t xml:space="preserve">                                                               Credit insurance</t>
    </r>
  </si>
  <si>
    <r>
      <t xml:space="preserve">Primi i Shkruar Bruto </t>
    </r>
    <r>
      <rPr>
        <b/>
        <i/>
        <sz val="11"/>
        <rFont val="Times New Roman"/>
        <family val="1"/>
      </rPr>
      <t xml:space="preserve">/ </t>
    </r>
    <r>
      <rPr>
        <i/>
        <sz val="11"/>
        <rFont val="Times New Roman"/>
        <family val="1"/>
      </rPr>
      <t xml:space="preserve">Gross Written Premiums </t>
    </r>
  </si>
  <si>
    <r>
      <t xml:space="preserve">Dëme të Paguara Bruto / </t>
    </r>
    <r>
      <rPr>
        <i/>
        <sz val="11"/>
        <rFont val="Times New Roman"/>
        <family val="1"/>
      </rPr>
      <t>Gross  Paid Claims</t>
    </r>
  </si>
  <si>
    <r>
      <t xml:space="preserve">Numri i Kontratave </t>
    </r>
    <r>
      <rPr>
        <b/>
        <i/>
        <sz val="11"/>
        <rFont val="Times New Roman"/>
        <family val="1"/>
      </rPr>
      <t xml:space="preserve">/ </t>
    </r>
    <r>
      <rPr>
        <i/>
        <sz val="11"/>
        <rFont val="Times New Roman"/>
        <family val="1"/>
      </rPr>
      <t>Number of Policies</t>
    </r>
  </si>
  <si>
    <r>
      <t xml:space="preserve">Numri i Dëmeve të Paguara / </t>
    </r>
    <r>
      <rPr>
        <i/>
        <sz val="11"/>
        <rFont val="Times New Roman"/>
        <family val="1"/>
      </rPr>
      <t>Number of  Paid Claims</t>
    </r>
  </si>
  <si>
    <r>
      <t xml:space="preserve">Primi i Shkruar Bruto / </t>
    </r>
    <r>
      <rPr>
        <i/>
        <sz val="11"/>
        <rFont val="Times New Roman"/>
        <family val="1"/>
      </rPr>
      <t xml:space="preserve">Gross Written Premiums </t>
    </r>
  </si>
  <si>
    <r>
      <t xml:space="preserve">Dëme të paguara Bruto / </t>
    </r>
    <r>
      <rPr>
        <i/>
        <sz val="11"/>
        <rFont val="Times New Roman"/>
        <family val="1"/>
      </rPr>
      <t>Gross Paid Claims</t>
    </r>
  </si>
  <si>
    <r>
      <t>Numri i kontratave</t>
    </r>
    <r>
      <rPr>
        <b/>
        <i/>
        <sz val="11"/>
        <rFont val="Times New Roman"/>
        <family val="1"/>
      </rPr>
      <t xml:space="preserve"> /</t>
    </r>
    <r>
      <rPr>
        <i/>
        <sz val="11"/>
        <rFont val="Times New Roman"/>
        <family val="1"/>
      </rPr>
      <t xml:space="preserve"> Number of policies ( in items) </t>
    </r>
  </si>
  <si>
    <r>
      <t>Numri i dëmeve të paguara</t>
    </r>
    <r>
      <rPr>
        <b/>
        <i/>
        <sz val="11"/>
        <rFont val="Times New Roman"/>
        <family val="1"/>
      </rPr>
      <t xml:space="preserve"> / </t>
    </r>
    <r>
      <rPr>
        <i/>
        <sz val="11"/>
        <rFont val="Times New Roman"/>
        <family val="1"/>
      </rPr>
      <t>Number of  Paid  Claims (in items)</t>
    </r>
  </si>
  <si>
    <r>
      <t xml:space="preserve">Dëme të paguara Bruto / </t>
    </r>
    <r>
      <rPr>
        <i/>
        <sz val="11"/>
        <rFont val="Times New Roman"/>
        <family val="1"/>
      </rPr>
      <t>Gross  Paid Claims</t>
    </r>
  </si>
  <si>
    <r>
      <t xml:space="preserve">Nr i Kontratave  / </t>
    </r>
    <r>
      <rPr>
        <i/>
        <sz val="11"/>
        <rFont val="Times New Roman"/>
        <family val="1"/>
      </rPr>
      <t>Number of  policies</t>
    </r>
  </si>
  <si>
    <r>
      <t>Nr i Dëmeve të paguara  /</t>
    </r>
    <r>
      <rPr>
        <i/>
        <sz val="11"/>
        <rFont val="Times New Roman"/>
        <family val="1"/>
      </rPr>
      <t xml:space="preserve"> Number of  Paid Claims</t>
    </r>
  </si>
  <si>
    <r>
      <t xml:space="preserve">Dëme të paguara Bruto dhe Numri i Dëmeve / </t>
    </r>
    <r>
      <rPr>
        <i/>
        <sz val="11"/>
        <rFont val="Times New Roman"/>
        <family val="1"/>
      </rPr>
      <t>Gross Claims Paid and Number of Claims Paid</t>
    </r>
  </si>
  <si>
    <r>
      <t xml:space="preserve">Sigurimet e detyrueshme dhe vullnetare / </t>
    </r>
    <r>
      <rPr>
        <i/>
        <sz val="11"/>
        <rFont val="Times New Roman"/>
        <family val="1"/>
      </rPr>
      <t xml:space="preserve">Compulsory and voluntary insurance </t>
    </r>
  </si>
  <si>
    <r>
      <t xml:space="preserve">Primi i Shkruar Bruto </t>
    </r>
    <r>
      <rPr>
        <i/>
        <sz val="11"/>
        <rFont val="Times New Roman"/>
        <family val="1"/>
      </rPr>
      <t xml:space="preserve">/ Gross written Premiums </t>
    </r>
  </si>
  <si>
    <r>
      <t xml:space="preserve">Dëme të Paguara Bruto / </t>
    </r>
    <r>
      <rPr>
        <i/>
        <sz val="11"/>
        <rFont val="Times New Roman"/>
        <family val="1"/>
      </rPr>
      <t>Gross Paid Claims</t>
    </r>
  </si>
  <si>
    <r>
      <t xml:space="preserve">TPL e Brendshme / </t>
    </r>
    <r>
      <rPr>
        <i/>
        <sz val="9"/>
        <rFont val="Times New Roman"/>
        <family val="1"/>
      </rPr>
      <t>DMTPL</t>
    </r>
  </si>
  <si>
    <r>
      <t xml:space="preserve">DMTPL Primet e Shkruara Bruto / </t>
    </r>
    <r>
      <rPr>
        <i/>
        <sz val="9"/>
        <rFont val="Times New Roman CE"/>
      </rPr>
      <t>DMTPL Gross Written Premiums</t>
    </r>
  </si>
  <si>
    <r>
      <t xml:space="preserve">Primi i Shkruar Bruto </t>
    </r>
    <r>
      <rPr>
        <i/>
        <sz val="11"/>
        <rFont val="Times New Roman"/>
        <family val="1"/>
      </rPr>
      <t xml:space="preserve">/ Gross Written Premiums </t>
    </r>
  </si>
  <si>
    <r>
      <t>Dëme  Pezull /</t>
    </r>
    <r>
      <rPr>
        <b/>
        <i/>
        <sz val="11"/>
        <rFont val="Times New Roman"/>
        <family val="1"/>
      </rPr>
      <t xml:space="preserve"> Outstanding Claims</t>
    </r>
  </si>
  <si>
    <r>
      <t xml:space="preserve">Dëme Pezull / </t>
    </r>
    <r>
      <rPr>
        <b/>
        <i/>
        <sz val="11"/>
        <rFont val="Times New Roman"/>
        <family val="1"/>
      </rPr>
      <t xml:space="preserve">Outstanding Claims </t>
    </r>
  </si>
  <si>
    <r>
      <t xml:space="preserve"> Dëmi Mesatar / </t>
    </r>
    <r>
      <rPr>
        <i/>
        <sz val="11"/>
        <rFont val="Times New Roman"/>
        <family val="1"/>
      </rPr>
      <t>Average Claim</t>
    </r>
    <r>
      <rPr>
        <b/>
        <sz val="11"/>
        <rFont val="Times New Roman"/>
        <family val="1"/>
      </rPr>
      <t xml:space="preserve"> </t>
    </r>
  </si>
  <si>
    <r>
      <t xml:space="preserve"> Dëmi Mesatar / </t>
    </r>
    <r>
      <rPr>
        <i/>
        <sz val="11"/>
        <rFont val="Times New Roman"/>
        <family val="1"/>
      </rPr>
      <t xml:space="preserve">Average Claim </t>
    </r>
  </si>
  <si>
    <t>AUTORITETI I MBIKËQYRJES FINANCIARE</t>
  </si>
  <si>
    <t>Financial Supervisory Authority</t>
  </si>
  <si>
    <t xml:space="preserve">Primet e Shkruara Bruto për Sigurimin e Garancive                                       </t>
  </si>
  <si>
    <t>Primet e Shkruara Bruto dhe Dëmet e Paguara në Sigurimin Jeta e Debitorit</t>
  </si>
  <si>
    <t>Gross Written Premiums and  Paid Claims in Debtor's Life Insurance</t>
  </si>
  <si>
    <r>
      <t xml:space="preserve">Dëme të paguara Bruto / </t>
    </r>
    <r>
      <rPr>
        <i/>
        <sz val="11"/>
        <rFont val="Times New Roman"/>
        <family val="1"/>
      </rPr>
      <t xml:space="preserve"> Gross Claims Paid</t>
    </r>
  </si>
  <si>
    <r>
      <rPr>
        <b/>
        <sz val="11"/>
        <rFont val="Times New Roman"/>
        <family val="1"/>
      </rPr>
      <t>Ndarja e tregut - Sigurimi i Jeta e Debitorit</t>
    </r>
    <r>
      <rPr>
        <sz val="11"/>
        <rFont val="Times New Roman"/>
        <family val="1"/>
      </rPr>
      <t xml:space="preserve"> /</t>
    </r>
    <r>
      <rPr>
        <i/>
        <sz val="11"/>
        <rFont val="Times New Roman"/>
        <family val="1"/>
      </rPr>
      <t xml:space="preserve"> Market share - Debtor's Life Insurance</t>
    </r>
  </si>
  <si>
    <r>
      <t>Dëmet e Paguara në Sigurimin Jeta e Debitorit</t>
    </r>
    <r>
      <rPr>
        <b/>
        <i/>
        <sz val="11"/>
        <rFont val="Times New Roman"/>
        <family val="1"/>
      </rPr>
      <t xml:space="preserve"> / </t>
    </r>
    <r>
      <rPr>
        <i/>
        <sz val="11"/>
        <rFont val="Times New Roman"/>
        <family val="1"/>
      </rPr>
      <t>Paid Claims in Debtor's Life Insurance</t>
    </r>
  </si>
  <si>
    <t xml:space="preserve"> Primet e Shkruara Bruto dhe Dëmet e Paguara në Sigurimin Jeta e Debitorit</t>
  </si>
  <si>
    <t>Faqe 42</t>
  </si>
  <si>
    <t xml:space="preserve"> Gross Written Premiums and  Paid Claims in Debtor's Life Insurance</t>
  </si>
  <si>
    <t>Page 42</t>
  </si>
  <si>
    <t xml:space="preserve">**Në klasën e sigurimit "dëmtime të tjera në pronë" është përfshirë sigurimi inxhinierik EAR, CAR, në bazë Rregulloren nr. 34, datë 28.05.2015 "Për listën e dokumenteve të llogaridhënies së detyruar vjetore e periodike të shoqërive të sigurimit e risigurimit".
</t>
  </si>
  <si>
    <t>Dëme të Paguara Fondi Kompensimi</t>
  </si>
  <si>
    <t>Dëme të Paguara Fondi i Kompensimit</t>
  </si>
  <si>
    <r>
      <t xml:space="preserve">Dëme të Paguara Fondi i Kompensimit / </t>
    </r>
    <r>
      <rPr>
        <i/>
        <sz val="11"/>
        <rFont val="Times New Roman"/>
        <family val="1"/>
      </rPr>
      <t>Paid Claims Compensation Fund</t>
    </r>
  </si>
  <si>
    <t>Dëme Pezull Fondi i Kompensimit**</t>
  </si>
  <si>
    <r>
      <rPr>
        <b/>
        <sz val="10"/>
        <rFont val="Times New Roman"/>
        <family val="1"/>
      </rPr>
      <t xml:space="preserve">Dëme pezull  Fondi i Kompensimit </t>
    </r>
    <r>
      <rPr>
        <sz val="10"/>
        <rFont val="Times New Roman"/>
        <family val="1"/>
      </rPr>
      <t xml:space="preserve">/                       Outstanting </t>
    </r>
    <r>
      <rPr>
        <i/>
        <sz val="10"/>
        <rFont val="Times New Roman"/>
        <family val="1"/>
      </rPr>
      <t>Claims Compensation Fund</t>
    </r>
  </si>
  <si>
    <t>Dëme Pezull Fondi i Kompensimit*</t>
  </si>
  <si>
    <t>* Trajtimi dhe pagesa e drejtpërdrejtë e dëmeve nga shoqëria e sigurimit në funksionin e entit kompensues si sigurues i drejtpërdrejtë, kryhet ne bazë të nenit 43,të Ligjit 32/2021 "PËR SIGURIMIN E DETYRUESHËM NË SEKTORIN E TRANSPORTIT". Këto dëme  nuk janë të përfshira në dëme  fond kompensimi.</t>
  </si>
  <si>
    <t>Dëme të Paguara dhe Dëme Pezull të drejtëperdrejta</t>
  </si>
  <si>
    <t>Direct Paid and Outstanding Claims</t>
  </si>
  <si>
    <t>Dëmi mesatar i paguar</t>
  </si>
  <si>
    <t>Faqe 43</t>
  </si>
  <si>
    <t>Page 43</t>
  </si>
  <si>
    <r>
      <t xml:space="preserve">* Dëme Pezull Fondi Kompensimi përfshihen :  </t>
    </r>
    <r>
      <rPr>
        <sz val="8"/>
        <color indexed="63"/>
        <rFont val="Times New Roman"/>
        <family val="1"/>
      </rPr>
      <t>Dëme ne proces vlerësimi, dëme të miratuara të papaguara, Dëme në Proces gjyqësor et</t>
    </r>
    <r>
      <rPr>
        <b/>
        <sz val="8"/>
        <color indexed="63"/>
        <rFont val="Times New Roman"/>
        <family val="1"/>
      </rPr>
      <t xml:space="preserve">j/                                                                                                                                                                                                                                                           </t>
    </r>
    <r>
      <rPr>
        <i/>
        <sz val="8"/>
        <color indexed="63"/>
        <rFont val="Times New Roman"/>
        <family val="1"/>
      </rPr>
      <t>Outstanding Claims Compensation Fund includes</t>
    </r>
    <r>
      <rPr>
        <b/>
        <sz val="8"/>
        <color indexed="63"/>
        <rFont val="Times New Roman"/>
        <family val="1"/>
      </rPr>
      <t>:</t>
    </r>
    <r>
      <rPr>
        <sz val="8"/>
        <color indexed="63"/>
        <rFont val="Times New Roman"/>
        <family val="1"/>
      </rPr>
      <t xml:space="preserve"> </t>
    </r>
    <r>
      <rPr>
        <i/>
        <sz val="8"/>
        <color indexed="63"/>
        <rFont val="Times New Roman"/>
        <family val="1"/>
      </rPr>
      <t>Claims to Valuation Process, Accepted Unpaid Claims, Claims to Court Processs etc</t>
    </r>
  </si>
  <si>
    <t xml:space="preserve"> The treatment and direct payment of damages by the insurance company in the function of the compensatory entity as a direct insurer, is performed based on Article 43 of Law 32/2021 "ON COMPULSORY INSURANCE IN THE TRANSPORT SECTOR". These claims are not included in the compensation fund claims.</t>
  </si>
  <si>
    <t>Janar / Jan</t>
  </si>
  <si>
    <t xml:space="preserve">Aktiviteti i Jetës / Life Insurance </t>
  </si>
  <si>
    <t xml:space="preserve">Aktiviteti i Jo-Jetës / Non-Life Insurance </t>
  </si>
  <si>
    <t>Aksidendet dhe shëndeti                                            Accidents and Health Insurance</t>
  </si>
  <si>
    <t>Motorrike / Motor insurance</t>
  </si>
  <si>
    <t>Sigurimi i përgjegjësive civile të përgjithshme                                         General liability insurance</t>
  </si>
  <si>
    <t>Krediti dhe garancia / Credit and suretyship</t>
  </si>
  <si>
    <t>Pronë të tjera / Property and others Insurance</t>
  </si>
  <si>
    <t xml:space="preserve">  * Kasko / Casco</t>
  </si>
  <si>
    <t xml:space="preserve">  * MTPL e brendshme / DMTPL</t>
  </si>
  <si>
    <t xml:space="preserve">  * Kartoni jeshil / Green Card</t>
  </si>
  <si>
    <t xml:space="preserve">  * Kufitare / Border</t>
  </si>
  <si>
    <t xml:space="preserve">Aktiviteti i Jo-Jetës / Non Life Insurance </t>
  </si>
  <si>
    <t>Veprimtaria e risigurimit / Reinsurance accepted</t>
  </si>
  <si>
    <t>Nga të cilët / of which:</t>
  </si>
  <si>
    <t>Dëme të Paguara si sigurues i drejtëpërdrejtë</t>
  </si>
  <si>
    <t>Paid Claims as a direct insurer</t>
  </si>
  <si>
    <t>Dëme Pezull si sigurues i drejtëpërdrejtë</t>
  </si>
  <si>
    <t>Direct Outstanting Claims as a direct insurer</t>
  </si>
  <si>
    <r>
      <t xml:space="preserve">Dëme të Paguara Objekt Fond Kompesimi*                                                     </t>
    </r>
    <r>
      <rPr>
        <b/>
        <i/>
        <sz val="10"/>
        <rFont val="Times New Roman"/>
        <family val="1"/>
      </rPr>
      <t>Paid Claims Object of Compensation Fund</t>
    </r>
  </si>
  <si>
    <r>
      <rPr>
        <sz val="10"/>
        <rFont val="Times New Roman"/>
        <family val="1"/>
      </rPr>
      <t>Dëme Fond Kompesimi</t>
    </r>
    <r>
      <rPr>
        <i/>
        <sz val="10"/>
        <rFont val="Times New Roman"/>
        <family val="1"/>
      </rPr>
      <t xml:space="preserve">                                                 Paid Claims for Compensation Fund</t>
    </r>
  </si>
  <si>
    <r>
      <t>Ndarja e tregu</t>
    </r>
    <r>
      <rPr>
        <i/>
        <sz val="9"/>
        <rFont val="Times New Roman"/>
        <family val="1"/>
      </rPr>
      <t>t - Sigurimi e Përgjegjësitë në Ndërtim   / Construction liability  Insurance</t>
    </r>
  </si>
  <si>
    <r>
      <t>Krediti dhe ga</t>
    </r>
    <r>
      <rPr>
        <i/>
        <sz val="9"/>
        <rFont val="Times New Roman"/>
        <family val="1"/>
      </rPr>
      <t>rancia (klasa 14 dhe 15)</t>
    </r>
  </si>
  <si>
    <r>
      <t>Credit and sur</t>
    </r>
    <r>
      <rPr>
        <i/>
        <sz val="9"/>
        <rFont val="Times New Roman"/>
        <family val="1"/>
      </rPr>
      <t>etyship (classes 14 and 15)</t>
    </r>
  </si>
  <si>
    <r>
      <t xml:space="preserve">  Dëme si sigu</t>
    </r>
    <r>
      <rPr>
        <i/>
        <sz val="9"/>
        <rFont val="Times New Roman"/>
        <family val="1"/>
      </rPr>
      <t>rues i drejtëpërdrejtë                                Paid Claims as a direct insurer</t>
    </r>
  </si>
  <si>
    <r>
      <t>Ndarja e Tregu</t>
    </r>
    <r>
      <rPr>
        <i/>
        <sz val="9"/>
        <rFont val="Times New Roman"/>
        <family val="1"/>
      </rPr>
      <t>t dhe dëmet e paguara sipas shoqërive të Jo Jetës</t>
    </r>
  </si>
  <si>
    <r>
      <t>Lloji i siguri</t>
    </r>
    <r>
      <rPr>
        <i/>
        <sz val="9"/>
        <rFont val="Times New Roman"/>
        <family val="1"/>
      </rPr>
      <t>mit</t>
    </r>
  </si>
  <si>
    <r>
      <t>Value (in thou</t>
    </r>
    <r>
      <rPr>
        <i/>
        <sz val="9"/>
        <rFont val="Times New Roman"/>
        <family val="1"/>
      </rPr>
      <t>s.ALL)</t>
    </r>
  </si>
  <si>
    <r>
      <t xml:space="preserve">Dëme te paguara si sigurues i drejtëpërdrejtë / </t>
    </r>
    <r>
      <rPr>
        <i/>
        <sz val="11"/>
        <rFont val="Times New Roman"/>
        <family val="1"/>
      </rPr>
      <t>Paid Claims as a direct insurer</t>
    </r>
  </si>
  <si>
    <r>
      <t xml:space="preserve">  Dëme Pezull si sigurues i drejtëpërdrejtë / </t>
    </r>
    <r>
      <rPr>
        <i/>
        <sz val="11"/>
        <rFont val="Times New Roman"/>
        <family val="1"/>
      </rPr>
      <t xml:space="preserve"> Direct Outstanting Claims  as a direct insurer</t>
    </r>
  </si>
  <si>
    <t>24/`23-1</t>
  </si>
  <si>
    <t>-</t>
  </si>
  <si>
    <t xml:space="preserve">Jeta e debitorit / Debtor's life
</t>
  </si>
  <si>
    <t xml:space="preserve">Jeta e kombinuar / Combined life
</t>
  </si>
  <si>
    <t xml:space="preserve">Jetë dhe shëndet në udhëtim / Life and health in travel
</t>
  </si>
  <si>
    <t xml:space="preserve">Jetë në grup / Group life
</t>
  </si>
  <si>
    <t xml:space="preserve">Jeta e studentit / Student's life
</t>
  </si>
  <si>
    <t xml:space="preserve">Jeta e nxënësit dhe studentit / Pupil and student's life
</t>
  </si>
  <si>
    <t xml:space="preserve">Jetë me kursim / Life with savings
</t>
  </si>
  <si>
    <t xml:space="preserve">Jeta e depozitorit / Depositor's life
</t>
  </si>
  <si>
    <t xml:space="preserve">Flexi plani / Flexi plan
</t>
  </si>
  <si>
    <t xml:space="preserve">Plani i pagesave "cash"/ Cash plan
</t>
  </si>
  <si>
    <t>Korr / July</t>
  </si>
  <si>
    <t>Shtator/Sep</t>
  </si>
  <si>
    <t>Insig jeta</t>
  </si>
  <si>
    <t>Sicred</t>
  </si>
  <si>
    <t>Sigal Life Uniqa Group Austria</t>
  </si>
  <si>
    <t>Albsig jeta</t>
  </si>
  <si>
    <t>Sigal Uniqa Group Austria</t>
  </si>
  <si>
    <t>Intersig Vienna Insurance Group</t>
  </si>
  <si>
    <t>Ansig</t>
  </si>
  <si>
    <t>Sigma Interalbanian Vienna Insurance Group</t>
  </si>
  <si>
    <t xml:space="preserve">Ansig </t>
  </si>
  <si>
    <t>Albsig Jete</t>
  </si>
  <si>
    <t>Atlantik</t>
  </si>
  <si>
    <t>Insig sh.a</t>
  </si>
  <si>
    <t>3,476</t>
  </si>
  <si>
    <t xml:space="preserve">Numri i kontratave arriti në 1,595,687 duke shënuar një rritje me 8.84% krahasuar me viti 2023.
</t>
  </si>
  <si>
    <t>Numri i kontratave në sigurimin e Jo-Jetës kapi shifrën 1,442,920 duke shënuar një rritje në masën 8.38% krahasuar me viti 2023.</t>
  </si>
  <si>
    <t>Vëllimi i primeve të shkruara bruto në veprimtarinë e Jetës kapi shifrën 2,070,422 mijë lekë duke shënuar një rritje në masën 11.36% krahasuar me viti 2023.</t>
  </si>
  <si>
    <t>Numri i kontratave në sigurimin e Jetës arriti në 152,740 duke shënuar një rritje në masën 13.43% krahasuar me viti 2023.</t>
  </si>
  <si>
    <t>Numri i dëmeve të paguara në viti 2024 është rritur me 10,155 dhe arriti shifrën 73,482 nga të cilat 70,482 dëme janë paguar nga shoqëritë e sigurimit të Jo-Jetës dhe 3,476 nga shoqëritë e sigurimit të Jetës.</t>
  </si>
  <si>
    <t>The number of policies was 1,595,687 an increase  of 8.84% compared to year 2023.</t>
  </si>
  <si>
    <t>The number of Non-Life insurance policies was 1,442,920 an increase of 8.38% compared to year 2023.</t>
  </si>
  <si>
    <t>The amount of gross insurance premiums in Life insurance business was ALL 2,070,422 thousand, an increase by 11.36% compared to year 2023.</t>
  </si>
  <si>
    <t>The number of Life insurance policies was 152,740, an increase by 13.43% compared to year 2023.</t>
  </si>
  <si>
    <t>The number of claims paid in year 2024 was73,482 an increase by 10,155 compared to year  2023. Of those, 70,482 claims were paid by Non-Life Insurers and 3,476 by Life insurers.</t>
  </si>
  <si>
    <t>Viti 2024</t>
  </si>
  <si>
    <t>Year 2024</t>
  </si>
  <si>
    <r>
      <t xml:space="preserve">Viti / </t>
    </r>
    <r>
      <rPr>
        <i/>
        <sz val="9"/>
        <rFont val="Times New Roman"/>
        <family val="1"/>
      </rPr>
      <t>Year</t>
    </r>
  </si>
  <si>
    <r>
      <t xml:space="preserve">Viti 2024 / </t>
    </r>
    <r>
      <rPr>
        <i/>
        <sz val="9"/>
        <rFont val="Times New Roman"/>
        <family val="1"/>
      </rPr>
      <t>Year 2024</t>
    </r>
  </si>
  <si>
    <t>Për konvertimin e të dhënave në valutë të huaj është përdorur kursi mesatar i këmbimit për muajin Dhjetor 2024, referuar të dhënave të publikuara në faqen zyrtare të internetit të Bankës së Shqipërisë: 1 Euro = 98.30 lekë dhe 1 USD = 93.89 lekë.</t>
  </si>
  <si>
    <t>For data in foreign currency, the official average currency exchange rate fo December 2024 is used, referring to the Central Bank of Albania official website: 1 Euro = 98.30 ALL dhe 1 USD = 93.89ALL.</t>
  </si>
  <si>
    <t xml:space="preserve">Në viti 2024 tregu i sigurimeve ka patur një rritje prej 7.03 %, krahasuar me viti 2023. Vëllimi i primeve të shkruara bruto është rritur me 1,608,786 mijë lekë duke arritur shifrën 24,505,779 mijë lekë. </t>
  </si>
  <si>
    <t xml:space="preserve">During year 2024 the insurance market experienced an increase by 7.03% compared to year 2023. The volume  of gross written premiums increased by ALL 1,608,786 thousand, reaching the figure of ALL 24,505,779 thousand. </t>
  </si>
  <si>
    <t>Vëllimi i primeve të shkruara bruto në veprimtarinë e Jo-Jetës kapi shifrën 22,424,827 mijë lekë duke shënuar një rritje në masën 6.66 % krahasuar me viti 2023.</t>
  </si>
  <si>
    <t>The volume of gross written premiums in Non-Life insurance business was ALL 22,424,827 thousand, an increase by 6.66% compared to year 2023.</t>
  </si>
  <si>
    <t>Në viti 2024 janë paguar gjithsej 8,656,050 mijë lekë dëme ose 24.38 % më shume se në viti 2023.</t>
  </si>
  <si>
    <t xml:space="preserve">During year 2024, the total of paid claims was ALL 8,656,050 thousand, or 24.38% more than compared to year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</si>
</sst>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_(* \(#,##0\);_(* &quot;-&quot;_);_(@_)"/>
    <numFmt numFmtId="43" formatCode="_(* #,##0.00_);_(* \(#,##0.00\);_(* &quot;-&quot;??_);_(@_)"/>
    <numFmt numFmtId="164" formatCode="_-* #,##0.00_L_e_k_-;\-* #,##0.00_L_e_k_-;_-* &quot;-&quot;??_L_e_k_-;_-@_-"/>
    <numFmt numFmtId="165" formatCode="_-* #,##0.00_-;\-* #,##0.00_-;_-* &quot;-&quot;??_-;_-@_-"/>
    <numFmt numFmtId="166" formatCode="0.0%"/>
    <numFmt numFmtId="167" formatCode="_-* #,##0_-;\-* #,##0_-;_-* &quot;-&quot;??_-;_-@_-"/>
    <numFmt numFmtId="168" formatCode="0.00_);[Red]\(0.00\)"/>
    <numFmt numFmtId="169" formatCode="_-* #,##0.0_-;\-* #,##0.0_-;_-* &quot;-&quot;??_-;_-@_-"/>
    <numFmt numFmtId="170" formatCode="_(* #,##0.00_);_(* \(\ #,##0.00\ \);_(* &quot;-&quot;??_);_(\ @_ \)"/>
    <numFmt numFmtId="171" formatCode="_(* #,##0_);_(* \(#,##0\);_(* &quot;-&quot;??_);_(@_)"/>
    <numFmt numFmtId="172" formatCode="_-* #,##0.000_-;\-* #,##0.000_-;_-* &quot;-&quot;??_-;_-@_-"/>
    <numFmt numFmtId="173" formatCode="_-* #,##0.00\ _z_ł_-;\-* #,##0.00\ _z_ł_-;_-* &quot;-&quot;??\ _z_ł_-;_-@_-"/>
    <numFmt numFmtId="174" formatCode="0.000_);[Red]\(0.000\)"/>
  </numFmts>
  <fonts count="130">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charset val="238"/>
    </font>
    <font>
      <u/>
      <sz val="10"/>
      <color indexed="12"/>
      <name val="Arial"/>
      <family val="2"/>
      <charset val="238"/>
    </font>
    <font>
      <sz val="10"/>
      <name val="Times New Roman"/>
      <family val="1"/>
    </font>
    <font>
      <sz val="8"/>
      <name val="Times New Roman"/>
      <family val="1"/>
      <charset val="238"/>
    </font>
    <font>
      <b/>
      <sz val="10"/>
      <name val="Trebuchet MS"/>
      <family val="2"/>
    </font>
    <font>
      <sz val="8"/>
      <name val="Trebuchet MS"/>
      <family val="2"/>
    </font>
    <font>
      <sz val="10"/>
      <name val="Trebuchet MS"/>
      <family val="2"/>
    </font>
    <font>
      <b/>
      <sz val="12"/>
      <name val="Trebuchet MS"/>
      <family val="2"/>
    </font>
    <font>
      <b/>
      <sz val="16"/>
      <color indexed="58"/>
      <name val="Trebuchet MS"/>
      <family val="2"/>
    </font>
    <font>
      <sz val="12"/>
      <name val="Frutiger 45 Light"/>
      <family val="2"/>
    </font>
    <font>
      <b/>
      <sz val="12"/>
      <name val="Times New Roman CE"/>
      <family val="1"/>
      <charset val="238"/>
    </font>
    <font>
      <sz val="10"/>
      <name val="Times New Roman CE"/>
      <family val="1"/>
      <charset val="238"/>
    </font>
    <font>
      <b/>
      <i/>
      <sz val="12"/>
      <name val="Times New Roman CE"/>
      <family val="1"/>
      <charset val="238"/>
    </font>
    <font>
      <sz val="10"/>
      <name val="Arial CE"/>
      <charset val="238"/>
    </font>
    <font>
      <sz val="9"/>
      <name val="Times New Roman CE"/>
      <family val="1"/>
      <charset val="238"/>
    </font>
    <font>
      <b/>
      <sz val="9"/>
      <name val="Times New Roman CE"/>
      <family val="1"/>
      <charset val="238"/>
    </font>
    <font>
      <sz val="10"/>
      <name val="Times New Roman CE"/>
      <charset val="238"/>
    </font>
    <font>
      <b/>
      <sz val="12"/>
      <color indexed="63"/>
      <name val="Times New Roman CE"/>
      <family val="1"/>
      <charset val="238"/>
    </font>
    <font>
      <sz val="9"/>
      <name val="Times New Roman"/>
      <family val="1"/>
    </font>
    <font>
      <sz val="9"/>
      <color indexed="37"/>
      <name val="Times New Roman"/>
      <family val="1"/>
    </font>
    <font>
      <b/>
      <sz val="9"/>
      <color indexed="63"/>
      <name val="Times New Roman"/>
      <family val="1"/>
    </font>
    <font>
      <b/>
      <i/>
      <sz val="9"/>
      <color indexed="63"/>
      <name val="Times New Roman"/>
      <family val="1"/>
    </font>
    <font>
      <i/>
      <sz val="9"/>
      <color indexed="63"/>
      <name val="Times New Roman"/>
      <family val="1"/>
    </font>
    <font>
      <i/>
      <sz val="9"/>
      <name val="Times New Roman"/>
      <family val="1"/>
    </font>
    <font>
      <i/>
      <sz val="12"/>
      <name val="Times New Roman CE"/>
      <family val="1"/>
      <charset val="238"/>
    </font>
    <font>
      <sz val="10"/>
      <name val="Arial"/>
      <family val="2"/>
    </font>
    <font>
      <sz val="9"/>
      <color indexed="63"/>
      <name val="Times New Roman"/>
      <family val="1"/>
    </font>
    <font>
      <b/>
      <sz val="8"/>
      <color indexed="63"/>
      <name val="Times New Roman"/>
      <family val="1"/>
    </font>
    <font>
      <i/>
      <sz val="8"/>
      <color indexed="63"/>
      <name val="Times New Roman"/>
      <family val="1"/>
    </font>
    <font>
      <b/>
      <i/>
      <sz val="12"/>
      <name val="Times New Roman CE"/>
      <charset val="238"/>
    </font>
    <font>
      <b/>
      <sz val="9"/>
      <name val="Times New Roman"/>
      <family val="1"/>
    </font>
    <font>
      <b/>
      <sz val="12"/>
      <color indexed="9"/>
      <name val="Times New Roman"/>
      <family val="1"/>
    </font>
    <font>
      <b/>
      <sz val="12"/>
      <color indexed="9"/>
      <name val="Times New Roman CE"/>
      <family val="1"/>
      <charset val="238"/>
    </font>
    <font>
      <b/>
      <sz val="10"/>
      <name val="Times New Roman"/>
      <family val="1"/>
    </font>
    <font>
      <b/>
      <i/>
      <sz val="10"/>
      <color indexed="9"/>
      <name val="Times New Roman"/>
      <family val="1"/>
    </font>
    <font>
      <i/>
      <sz val="10"/>
      <color indexed="9"/>
      <name val="Times New Roman"/>
      <family val="1"/>
    </font>
    <font>
      <i/>
      <sz val="10"/>
      <color indexed="63"/>
      <name val="Times New Roman"/>
      <family val="1"/>
    </font>
    <font>
      <b/>
      <sz val="10"/>
      <name val="Arial"/>
      <family val="2"/>
    </font>
    <font>
      <b/>
      <sz val="11"/>
      <color indexed="63"/>
      <name val="Times New Roman"/>
      <family val="1"/>
    </font>
    <font>
      <i/>
      <sz val="11"/>
      <color indexed="63"/>
      <name val="Times New Roman"/>
      <family val="1"/>
    </font>
    <font>
      <b/>
      <sz val="11"/>
      <color indexed="9"/>
      <name val="Times New Roman"/>
      <family val="1"/>
    </font>
    <font>
      <sz val="11"/>
      <name val="Times New Roman"/>
      <family val="1"/>
    </font>
    <font>
      <b/>
      <i/>
      <sz val="8"/>
      <color indexed="63"/>
      <name val="Times New Roman"/>
      <family val="1"/>
    </font>
    <font>
      <b/>
      <sz val="11"/>
      <name val="Times New Roman"/>
      <family val="1"/>
    </font>
    <font>
      <sz val="10"/>
      <color indexed="63"/>
      <name val="Times New Roman"/>
      <family val="1"/>
    </font>
    <font>
      <sz val="11"/>
      <color indexed="63"/>
      <name val="Times New Roman"/>
      <family val="1"/>
    </font>
    <font>
      <i/>
      <sz val="12"/>
      <name val="Times New Roman"/>
      <family val="1"/>
    </font>
    <font>
      <b/>
      <sz val="10"/>
      <color indexed="63"/>
      <name val="Times New Roman"/>
      <family val="1"/>
    </font>
    <font>
      <sz val="8"/>
      <name val="Arial"/>
      <family val="2"/>
    </font>
    <font>
      <b/>
      <i/>
      <sz val="10"/>
      <name val="Times New Roman"/>
      <family val="1"/>
    </font>
    <font>
      <i/>
      <sz val="10"/>
      <name val="Times New Roman"/>
      <family val="1"/>
    </font>
    <font>
      <b/>
      <sz val="9"/>
      <color indexed="58"/>
      <name val="Trebuchet MS"/>
      <family val="2"/>
    </font>
    <font>
      <b/>
      <sz val="12"/>
      <color indexed="58"/>
      <name val="Trebuchet MS"/>
      <family val="2"/>
    </font>
    <font>
      <sz val="9"/>
      <name val="Trebuchet MS"/>
      <family val="2"/>
    </font>
    <font>
      <b/>
      <sz val="8.5"/>
      <name val="Century Gothic"/>
      <family val="2"/>
    </font>
    <font>
      <sz val="36"/>
      <color indexed="58"/>
      <name val="Monotype Corsiva"/>
      <family val="4"/>
    </font>
    <font>
      <sz val="10"/>
      <color indexed="10"/>
      <name val="Monotype Corsiva"/>
      <family val="4"/>
    </font>
    <font>
      <sz val="24"/>
      <color indexed="63"/>
      <name val="Monotype Corsiva"/>
      <family val="4"/>
    </font>
    <font>
      <sz val="10"/>
      <color indexed="63"/>
      <name val="Monotype Corsiva"/>
      <family val="4"/>
    </font>
    <font>
      <sz val="10"/>
      <name val="Monotype Corsiva"/>
      <family val="4"/>
    </font>
    <font>
      <sz val="10"/>
      <color indexed="58"/>
      <name val="Arial"/>
      <family val="2"/>
    </font>
    <font>
      <b/>
      <sz val="11"/>
      <name val="Trebuchet MS"/>
      <family val="2"/>
    </font>
    <font>
      <b/>
      <i/>
      <sz val="11"/>
      <name val="Times New Roman"/>
      <family val="1"/>
    </font>
    <font>
      <b/>
      <sz val="11"/>
      <name val="Arial"/>
      <family val="2"/>
    </font>
    <font>
      <b/>
      <i/>
      <sz val="10"/>
      <color indexed="63"/>
      <name val="Times New Roman"/>
      <family val="1"/>
    </font>
    <font>
      <i/>
      <sz val="11"/>
      <name val="Times New Roman"/>
      <family val="1"/>
    </font>
    <font>
      <b/>
      <i/>
      <sz val="9"/>
      <name val="Times New Roman CE"/>
    </font>
    <font>
      <i/>
      <sz val="9"/>
      <name val="Times New Roman CE"/>
    </font>
    <font>
      <u/>
      <sz val="9"/>
      <color indexed="12"/>
      <name val="Arial"/>
      <family val="2"/>
    </font>
    <font>
      <b/>
      <sz val="9"/>
      <color indexed="10"/>
      <name val="Trebuchet MS"/>
      <family val="2"/>
    </font>
    <font>
      <b/>
      <sz val="9"/>
      <name val="Trebuchet MS"/>
      <family val="2"/>
    </font>
    <font>
      <sz val="8"/>
      <name val="Arial"/>
      <family val="2"/>
    </font>
    <font>
      <i/>
      <sz val="12"/>
      <name val="Times New Roman CE"/>
    </font>
    <font>
      <b/>
      <sz val="7"/>
      <name val="Trebuchet MS"/>
      <family val="2"/>
    </font>
    <font>
      <i/>
      <sz val="7.5"/>
      <name val="Trebuchet MS"/>
      <family val="2"/>
    </font>
    <font>
      <sz val="10"/>
      <name val="Arial"/>
      <family val="2"/>
    </font>
    <font>
      <sz val="10"/>
      <name val="Tempus Sans ITC"/>
      <family val="5"/>
    </font>
    <font>
      <sz val="10"/>
      <name val="Tahoma"/>
      <family val="2"/>
    </font>
    <font>
      <b/>
      <sz val="14"/>
      <color indexed="58"/>
      <name val="Trebuchet MS"/>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8"/>
      <color indexed="63"/>
      <name val="Times New Roman"/>
      <family val="1"/>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b/>
      <sz val="8"/>
      <name val="Times New Roman"/>
      <family val="1"/>
    </font>
    <font>
      <b/>
      <sz val="14"/>
      <name val="Times New Roman"/>
      <family val="1"/>
    </font>
    <font>
      <i/>
      <sz val="14"/>
      <name val="Times New Roman"/>
      <family val="1"/>
    </font>
    <font>
      <b/>
      <sz val="12"/>
      <name val="Times New Roman"/>
      <family val="1"/>
    </font>
    <font>
      <sz val="8"/>
      <name val="Times New Roman"/>
      <family val="1"/>
    </font>
    <font>
      <sz val="12"/>
      <name val="Arial"/>
      <family val="2"/>
    </font>
    <font>
      <i/>
      <sz val="8"/>
      <name val="Times New Roman"/>
      <family val="1"/>
    </font>
    <font>
      <b/>
      <sz val="14"/>
      <name val="Trebuchet MS"/>
      <family val="2"/>
    </font>
    <font>
      <b/>
      <i/>
      <sz val="9"/>
      <name val="Times New Roman"/>
      <family val="1"/>
    </font>
    <font>
      <sz val="14"/>
      <name val="Arial"/>
      <family val="2"/>
    </font>
    <font>
      <sz val="11"/>
      <color theme="1"/>
      <name val="Calibri"/>
      <family val="2"/>
      <scheme val="minor"/>
    </font>
    <font>
      <sz val="9"/>
      <color theme="1"/>
      <name val="Trebuchet MS"/>
      <family val="2"/>
    </font>
    <font>
      <u/>
      <sz val="10"/>
      <color theme="4"/>
      <name val="Arial"/>
      <family val="2"/>
      <charset val="238"/>
    </font>
    <font>
      <sz val="10"/>
      <color theme="4"/>
      <name val="Trebuchet MS"/>
      <family val="2"/>
    </font>
    <font>
      <b/>
      <sz val="8"/>
      <color theme="1"/>
      <name val="Times New Roman"/>
      <family val="1"/>
    </font>
    <font>
      <i/>
      <sz val="9"/>
      <color rgb="FF212121"/>
      <name val="Times New Roman"/>
      <family val="1"/>
    </font>
    <font>
      <sz val="9"/>
      <color rgb="FF212121"/>
      <name val="Times New Roman"/>
      <family val="1"/>
    </font>
    <font>
      <b/>
      <sz val="11"/>
      <color rgb="FFC00000"/>
      <name val="Trebuchet MS"/>
      <family val="2"/>
    </font>
    <font>
      <sz val="10"/>
      <name val="Arial"/>
      <family val="2"/>
      <charset val="238"/>
    </font>
    <font>
      <sz val="11"/>
      <name val="Calibri"/>
      <family val="2"/>
    </font>
    <font>
      <u/>
      <sz val="10"/>
      <color indexed="12"/>
      <name val="Arial"/>
      <family val="2"/>
    </font>
    <font>
      <sz val="11"/>
      <color indexed="8"/>
      <name val="Calibri"/>
      <family val="2"/>
    </font>
    <font>
      <b/>
      <sz val="16"/>
      <color rgb="FFC00000"/>
      <name val="Trebuchet MS"/>
      <family val="2"/>
    </font>
    <font>
      <sz val="11"/>
      <color rgb="FFC00000"/>
      <name val="Calibri"/>
      <family val="2"/>
      <scheme val="minor"/>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37"/>
        <bgColor indexed="64"/>
      </patternFill>
    </fill>
    <fill>
      <patternFill patternType="solid">
        <fgColor indexed="9"/>
        <bgColor indexed="22"/>
      </patternFill>
    </fill>
    <fill>
      <patternFill patternType="solid">
        <fgColor theme="0"/>
        <bgColor indexed="64"/>
      </patternFill>
    </fill>
    <fill>
      <patternFill patternType="solid">
        <fgColor theme="0"/>
        <bgColor indexed="22"/>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4.9989318521683403E-2"/>
        <bgColor indexed="22"/>
      </patternFill>
    </fill>
    <fill>
      <patternFill patternType="solid">
        <fgColor theme="0" tint="-0.249977111117893"/>
        <bgColor indexed="64"/>
      </patternFill>
    </fill>
  </fills>
  <borders count="47">
    <border>
      <left/>
      <right/>
      <top/>
      <bottom/>
      <diagonal/>
    </border>
    <border>
      <left/>
      <right/>
      <top/>
      <bottom style="thin">
        <color indexed="64"/>
      </bottom>
      <diagonal/>
    </border>
    <border>
      <left/>
      <right/>
      <top style="thin">
        <color indexed="55"/>
      </top>
      <bottom style="thin">
        <color indexed="55"/>
      </bottom>
      <diagonal/>
    </border>
    <border>
      <left/>
      <right/>
      <top style="thin">
        <color indexed="55"/>
      </top>
      <bottom/>
      <diagonal/>
    </border>
    <border>
      <left style="thin">
        <color indexed="9"/>
      </left>
      <right style="thin">
        <color indexed="9"/>
      </right>
      <top style="thin">
        <color indexed="9"/>
      </top>
      <bottom/>
      <diagonal/>
    </border>
    <border>
      <left style="thin">
        <color indexed="9"/>
      </left>
      <right/>
      <top/>
      <bottom/>
      <diagonal/>
    </border>
    <border>
      <left/>
      <right style="thin">
        <color indexed="9"/>
      </right>
      <top/>
      <bottom/>
      <diagonal/>
    </border>
    <border>
      <left style="thin">
        <color indexed="9"/>
      </left>
      <right style="thin">
        <color indexed="9"/>
      </right>
      <top/>
      <bottom/>
      <diagonal/>
    </border>
    <border>
      <left/>
      <right style="thin">
        <color indexed="9"/>
      </right>
      <top style="thin">
        <color indexed="9"/>
      </top>
      <bottom/>
      <diagonal/>
    </border>
    <border>
      <left style="thin">
        <color indexed="9"/>
      </left>
      <right/>
      <top style="thin">
        <color indexed="9"/>
      </top>
      <bottom/>
      <diagonal/>
    </border>
    <border>
      <left/>
      <right/>
      <top style="medium">
        <color indexed="22"/>
      </top>
      <bottom style="dotted">
        <color indexed="22"/>
      </bottom>
      <diagonal/>
    </border>
    <border>
      <left/>
      <right/>
      <top style="dotted">
        <color indexed="22"/>
      </top>
      <bottom style="dotted">
        <color indexed="22"/>
      </bottom>
      <diagonal/>
    </border>
    <border>
      <left/>
      <right/>
      <top/>
      <bottom style="thin">
        <color indexed="22"/>
      </bottom>
      <diagonal/>
    </border>
    <border>
      <left style="thick">
        <color indexed="22"/>
      </left>
      <right/>
      <top/>
      <bottom/>
      <diagonal/>
    </border>
    <border>
      <left/>
      <right/>
      <top style="medium">
        <color indexed="22"/>
      </top>
      <bottom style="dotted">
        <color indexed="55"/>
      </bottom>
      <diagonal/>
    </border>
    <border>
      <left/>
      <right/>
      <top style="dotted">
        <color indexed="55"/>
      </top>
      <bottom style="dotted">
        <color indexed="55"/>
      </bottom>
      <diagonal/>
    </border>
    <border>
      <left/>
      <right/>
      <top style="dotted">
        <color indexed="55"/>
      </top>
      <bottom/>
      <diagonal/>
    </border>
    <border>
      <left/>
      <right/>
      <top style="medium">
        <color indexed="22"/>
      </top>
      <bottom/>
      <diagonal/>
    </border>
    <border>
      <left/>
      <right/>
      <top style="dotted">
        <color indexed="22"/>
      </top>
      <bottom/>
      <diagonal/>
    </border>
    <border>
      <left/>
      <right/>
      <top/>
      <bottom style="dotted">
        <color indexed="22"/>
      </bottom>
      <diagonal/>
    </border>
    <border>
      <left style="thin">
        <color indexed="9"/>
      </left>
      <right/>
      <top/>
      <bottom style="medium">
        <color indexed="22"/>
      </bottom>
      <diagonal/>
    </border>
    <border>
      <left/>
      <right/>
      <top/>
      <bottom style="dotted">
        <color indexed="55"/>
      </bottom>
      <diagonal/>
    </border>
    <border>
      <left/>
      <right/>
      <top style="medium">
        <color indexed="55"/>
      </top>
      <bottom style="medium">
        <color indexed="55"/>
      </bottom>
      <diagonal/>
    </border>
    <border>
      <left/>
      <right/>
      <top/>
      <bottom style="thin">
        <color indexed="55"/>
      </bottom>
      <diagonal/>
    </border>
    <border>
      <left/>
      <right/>
      <top style="dotted">
        <color indexed="55"/>
      </top>
      <bottom style="thin">
        <color indexed="55"/>
      </bottom>
      <diagonal/>
    </border>
    <border>
      <left/>
      <right/>
      <top style="medium">
        <color indexed="22"/>
      </top>
      <bottom style="thin">
        <color indexed="22"/>
      </bottom>
      <diagonal/>
    </border>
    <border>
      <left/>
      <right/>
      <top style="thin">
        <color indexed="64"/>
      </top>
      <bottom style="thin">
        <color indexed="64"/>
      </bottom>
      <diagonal/>
    </border>
    <border>
      <left/>
      <right/>
      <top style="medium">
        <color indexed="22"/>
      </top>
      <bottom style="thin">
        <color indexed="64"/>
      </bottom>
      <diagonal/>
    </border>
    <border>
      <left/>
      <right/>
      <top style="thin">
        <color indexed="55"/>
      </top>
      <bottom style="thin">
        <color indexed="64"/>
      </bottom>
      <diagonal/>
    </border>
    <border>
      <left/>
      <right/>
      <top/>
      <bottom style="medium">
        <color indexed="22"/>
      </bottom>
      <diagonal/>
    </border>
    <border>
      <left/>
      <right/>
      <top style="medium">
        <color indexed="22"/>
      </top>
      <bottom style="medium">
        <color indexed="22"/>
      </bottom>
      <diagonal/>
    </border>
    <border>
      <left/>
      <right style="thick">
        <color indexed="22"/>
      </right>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64"/>
      </left>
      <right/>
      <top style="thin">
        <color indexed="64"/>
      </top>
      <bottom/>
      <diagonal/>
    </border>
    <border>
      <left style="thin">
        <color indexed="64"/>
      </left>
      <right/>
      <top/>
      <bottom style="thin">
        <color indexed="64"/>
      </bottom>
      <diagonal/>
    </border>
    <border>
      <left style="thin">
        <color theme="0"/>
      </left>
      <right style="thin">
        <color theme="0"/>
      </right>
      <top/>
      <bottom/>
      <diagonal/>
    </border>
    <border>
      <left/>
      <right/>
      <top style="thin">
        <color theme="0" tint="-0.34998626667073579"/>
      </top>
      <bottom style="thin">
        <color theme="0" tint="-0.34998626667073579"/>
      </bottom>
      <diagonal/>
    </border>
    <border>
      <left/>
      <right/>
      <top style="thin">
        <color theme="0" tint="-0.14996795556505021"/>
      </top>
      <bottom style="thin">
        <color theme="0" tint="-0.14996795556505021"/>
      </bottom>
      <diagonal/>
    </border>
    <border>
      <left/>
      <right/>
      <top style="hair">
        <color theme="0" tint="-0.34998626667073579"/>
      </top>
      <bottom/>
      <diagonal/>
    </border>
    <border>
      <left/>
      <right/>
      <top/>
      <bottom style="medium">
        <color indexed="55"/>
      </bottom>
      <diagonal/>
    </border>
    <border>
      <left style="medium">
        <color theme="0" tint="-0.499984740745262"/>
      </left>
      <right style="medium">
        <color theme="0" tint="-0.499984740745262"/>
      </right>
      <top style="medium">
        <color theme="0" tint="-0.499984740745262"/>
      </top>
      <bottom style="thin">
        <color indexed="64"/>
      </bottom>
      <diagonal/>
    </border>
    <border>
      <left style="medium">
        <color theme="0" tint="-0.499984740745262"/>
      </left>
      <right style="thin">
        <color indexed="64"/>
      </right>
      <top style="medium">
        <color theme="0" tint="-0.499984740745262"/>
      </top>
      <bottom style="thin">
        <color indexed="64"/>
      </bottom>
      <diagonal/>
    </border>
    <border>
      <left/>
      <right/>
      <top style="medium">
        <color theme="0" tint="-0.24994659260841701"/>
      </top>
      <bottom style="thin">
        <color indexed="64"/>
      </bottom>
      <diagonal/>
    </border>
    <border>
      <left style="medium">
        <color theme="0" tint="-0.499984740745262"/>
      </left>
      <right/>
      <top/>
      <bottom style="medium">
        <color theme="0" tint="-0.499984740745262"/>
      </bottom>
      <diagonal/>
    </border>
    <border>
      <left/>
      <right/>
      <top/>
      <bottom style="medium">
        <color theme="0" tint="-0.499984740745262"/>
      </bottom>
      <diagonal/>
    </border>
  </borders>
  <cellStyleXfs count="330">
    <xf numFmtId="0" fontId="0" fillId="0" borderId="0"/>
    <xf numFmtId="0" fontId="14" fillId="0" borderId="1">
      <alignment horizontal="left" wrapText="1" indent="2"/>
    </xf>
    <xf numFmtId="165"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70" fontId="104" fillId="0" borderId="0" applyFont="0" applyFill="0" applyBorder="0" applyAlignment="0" applyProtection="0"/>
    <xf numFmtId="165"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70" fontId="82"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70" fontId="97"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6" fillId="0" borderId="0" applyNumberFormat="0" applyFill="0" applyBorder="0" applyAlignment="0" applyProtection="0">
      <alignment vertical="top"/>
      <protection locked="0"/>
    </xf>
    <xf numFmtId="0" fontId="89" fillId="0" borderId="0"/>
    <xf numFmtId="0" fontId="82" fillId="0" borderId="0"/>
    <xf numFmtId="0" fontId="82" fillId="0" borderId="0"/>
    <xf numFmtId="0" fontId="90" fillId="0" borderId="0"/>
    <xf numFmtId="0" fontId="4" fillId="0" borderId="0"/>
    <xf numFmtId="0" fontId="91" fillId="0" borderId="0"/>
    <xf numFmtId="0" fontId="92" fillId="0" borderId="0"/>
    <xf numFmtId="0" fontId="93" fillId="0" borderId="0"/>
    <xf numFmtId="0" fontId="94" fillId="0" borderId="0"/>
    <xf numFmtId="0" fontId="95" fillId="0" borderId="0"/>
    <xf numFmtId="0" fontId="4" fillId="0" borderId="0"/>
    <xf numFmtId="0" fontId="80" fillId="0" borderId="0"/>
    <xf numFmtId="0" fontId="4" fillId="0" borderId="0"/>
    <xf numFmtId="0" fontId="4" fillId="0" borderId="0"/>
    <xf numFmtId="0" fontId="97" fillId="0" borderId="0"/>
    <xf numFmtId="0" fontId="82" fillId="0" borderId="0"/>
    <xf numFmtId="0" fontId="116" fillId="0" borderId="0"/>
    <xf numFmtId="0" fontId="116" fillId="0" borderId="0"/>
    <xf numFmtId="0" fontId="116" fillId="0" borderId="0"/>
    <xf numFmtId="0" fontId="116" fillId="0" borderId="0"/>
    <xf numFmtId="0" fontId="98" fillId="0" borderId="0"/>
    <xf numFmtId="0" fontId="99" fillId="0" borderId="0"/>
    <xf numFmtId="0" fontId="100" fillId="0" borderId="0"/>
    <xf numFmtId="0" fontId="101" fillId="0" borderId="0"/>
    <xf numFmtId="0" fontId="102" fillId="0" borderId="0"/>
    <xf numFmtId="0" fontId="103" fillId="0" borderId="0"/>
    <xf numFmtId="0" fontId="104" fillId="0" borderId="0"/>
    <xf numFmtId="0" fontId="105" fillId="0" borderId="0"/>
    <xf numFmtId="0" fontId="84" fillId="0" borderId="0"/>
    <xf numFmtId="0" fontId="82" fillId="0" borderId="0"/>
    <xf numFmtId="0" fontId="82" fillId="0" borderId="0"/>
    <xf numFmtId="0" fontId="85" fillId="0" borderId="0"/>
    <xf numFmtId="0" fontId="82" fillId="0" borderId="0"/>
    <xf numFmtId="0" fontId="82" fillId="0" borderId="0"/>
    <xf numFmtId="0" fontId="30" fillId="0" borderId="0"/>
    <xf numFmtId="0" fontId="4" fillId="0" borderId="0"/>
    <xf numFmtId="0" fontId="4" fillId="0" borderId="0"/>
    <xf numFmtId="0" fontId="86" fillId="0" borderId="0"/>
    <xf numFmtId="0" fontId="82" fillId="0" borderId="0"/>
    <xf numFmtId="0" fontId="82" fillId="0" borderId="0"/>
    <xf numFmtId="0" fontId="87" fillId="0" borderId="0"/>
    <xf numFmtId="0" fontId="82" fillId="0" borderId="0"/>
    <xf numFmtId="0" fontId="82" fillId="0" borderId="0"/>
    <xf numFmtId="0" fontId="30" fillId="0" borderId="0"/>
    <xf numFmtId="0" fontId="4" fillId="0" borderId="0"/>
    <xf numFmtId="0" fontId="4" fillId="0" borderId="0"/>
    <xf numFmtId="0" fontId="88" fillId="0" borderId="0"/>
    <xf numFmtId="0" fontId="82" fillId="0" borderId="0"/>
    <xf numFmtId="0" fontId="82" fillId="0" borderId="0"/>
    <xf numFmtId="0" fontId="18" fillId="0" borderId="0"/>
    <xf numFmtId="0" fontId="4" fillId="0" borderId="0"/>
    <xf numFmtId="0" fontId="21" fillId="0" borderId="0"/>
    <xf numFmtId="9" fontId="4" fillId="0" borderId="0" applyFont="0" applyFill="0" applyBorder="0" applyAlignment="0" applyProtection="0"/>
    <xf numFmtId="9" fontId="3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170" fontId="82" fillId="0" borderId="0" applyFont="0" applyFill="0" applyBorder="0" applyAlignment="0" applyProtection="0"/>
    <xf numFmtId="170" fontId="82" fillId="0" borderId="0" applyFont="0" applyFill="0" applyBorder="0" applyAlignment="0" applyProtection="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3" fillId="0" borderId="0"/>
    <xf numFmtId="0" fontId="3" fillId="0" borderId="0"/>
    <xf numFmtId="0" fontId="3" fillId="0" borderId="0"/>
    <xf numFmtId="0" fontId="3"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0" fontId="82" fillId="0" borderId="0"/>
    <xf numFmtId="170" fontId="82" fillId="0" borderId="0" applyFont="0" applyFill="0" applyBorder="0" applyAlignment="0" applyProtection="0"/>
    <xf numFmtId="0" fontId="82" fillId="0" borderId="0"/>
    <xf numFmtId="170" fontId="82" fillId="0" borderId="0" applyFont="0" applyFill="0" applyBorder="0" applyAlignment="0" applyProtection="0"/>
    <xf numFmtId="0" fontId="82" fillId="0" borderId="0"/>
    <xf numFmtId="41" fontId="4"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43" fontId="4"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173" fontId="18" fillId="0" borderId="0" applyFont="0" applyFill="0" applyBorder="0" applyAlignment="0" applyProtection="0"/>
    <xf numFmtId="0" fontId="82" fillId="0" borderId="0" applyFont="0" applyFill="0" applyBorder="0" applyAlignment="0" applyProtection="0"/>
    <xf numFmtId="43" fontId="127" fillId="0" borderId="0" applyFont="0" applyFill="0" applyBorder="0" applyAlignment="0" applyProtection="0"/>
    <xf numFmtId="0" fontId="82" fillId="0" borderId="0" applyFont="0" applyFill="0" applyBorder="0" applyAlignment="0" applyProtection="0"/>
    <xf numFmtId="165" fontId="4" fillId="0" borderId="0" applyFont="0" applyFill="0" applyBorder="0" applyAlignment="0" applyProtection="0"/>
    <xf numFmtId="0" fontId="12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4" fillId="0" borderId="0"/>
    <xf numFmtId="0" fontId="82" fillId="0" borderId="0"/>
    <xf numFmtId="0" fontId="4" fillId="0" borderId="0"/>
    <xf numFmtId="0" fontId="18" fillId="0" borderId="0"/>
    <xf numFmtId="0" fontId="2" fillId="0" borderId="0"/>
    <xf numFmtId="0" fontId="124" fillId="0" borderId="0"/>
    <xf numFmtId="9" fontId="82" fillId="0" borderId="0" applyFont="0" applyFill="0" applyBorder="0" applyAlignment="0" applyProtection="0"/>
    <xf numFmtId="9" fontId="18" fillId="0" borderId="0" applyFont="0" applyFill="0" applyBorder="0" applyAlignment="0" applyProtection="0"/>
    <xf numFmtId="9" fontId="127"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4" fillId="0" borderId="0"/>
    <xf numFmtId="165" fontId="4" fillId="0" borderId="0" applyFont="0" applyFill="0" applyBorder="0" applyAlignment="0" applyProtection="0"/>
    <xf numFmtId="0" fontId="2" fillId="0" borderId="0"/>
    <xf numFmtId="0" fontId="2" fillId="0" borderId="0"/>
    <xf numFmtId="0" fontId="2" fillId="0" borderId="0"/>
    <xf numFmtId="0" fontId="2" fillId="0" borderId="0"/>
    <xf numFmtId="9" fontId="4"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125" fillId="0" borderId="0"/>
    <xf numFmtId="0" fontId="125"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0" fontId="82" fillId="0" borderId="0"/>
    <xf numFmtId="170" fontId="82" fillId="0" borderId="0" applyFont="0" applyFill="0" applyBorder="0" applyAlignment="0" applyProtection="0"/>
    <xf numFmtId="0" fontId="82" fillId="0" borderId="0"/>
    <xf numFmtId="170" fontId="82" fillId="0" borderId="0" applyFont="0" applyFill="0" applyBorder="0" applyAlignment="0" applyProtection="0"/>
    <xf numFmtId="0" fontId="8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707">
    <xf numFmtId="0" fontId="0" fillId="0" borderId="0" xfId="0"/>
    <xf numFmtId="0" fontId="11" fillId="2" borderId="0" xfId="0" applyFont="1" applyFill="1"/>
    <xf numFmtId="0" fontId="27" fillId="2" borderId="0" xfId="0" applyFont="1" applyFill="1"/>
    <xf numFmtId="0" fontId="23" fillId="2" borderId="0" xfId="0" applyFont="1" applyFill="1"/>
    <xf numFmtId="0" fontId="25" fillId="3" borderId="0" xfId="0" applyFont="1" applyFill="1" applyAlignment="1">
      <alignment horizontal="center"/>
    </xf>
    <xf numFmtId="0" fontId="27" fillId="3" borderId="0" xfId="0" applyFont="1" applyFill="1" applyAlignment="1">
      <alignment horizontal="center"/>
    </xf>
    <xf numFmtId="0" fontId="16" fillId="0" borderId="0" xfId="93" applyFont="1"/>
    <xf numFmtId="0" fontId="29" fillId="2" borderId="0" xfId="93" applyFont="1" applyFill="1" applyAlignment="1">
      <alignment vertical="center" wrapText="1"/>
    </xf>
    <xf numFmtId="0" fontId="0" fillId="2" borderId="0" xfId="0" applyFill="1"/>
    <xf numFmtId="0" fontId="26" fillId="3" borderId="0" xfId="0" applyFont="1" applyFill="1"/>
    <xf numFmtId="0" fontId="27" fillId="3" borderId="0" xfId="0" applyFont="1" applyFill="1"/>
    <xf numFmtId="0" fontId="25" fillId="2" borderId="0" xfId="0" applyFont="1" applyFill="1" applyAlignment="1">
      <alignment horizontal="center"/>
    </xf>
    <xf numFmtId="0" fontId="25" fillId="3" borderId="0" xfId="0" applyFont="1" applyFill="1"/>
    <xf numFmtId="0" fontId="24" fillId="2" borderId="0" xfId="0" applyFont="1" applyFill="1"/>
    <xf numFmtId="0" fontId="39" fillId="4" borderId="0" xfId="0" applyFont="1" applyFill="1" applyAlignment="1">
      <alignment horizontal="center"/>
    </xf>
    <xf numFmtId="0" fontId="40" fillId="4" borderId="0" xfId="0" applyFont="1" applyFill="1" applyAlignment="1">
      <alignment horizontal="center"/>
    </xf>
    <xf numFmtId="0" fontId="25" fillId="2" borderId="0" xfId="0" applyFont="1" applyFill="1" applyAlignment="1">
      <alignment horizontal="right"/>
    </xf>
    <xf numFmtId="0" fontId="35" fillId="2" borderId="0" xfId="0" applyFont="1" applyFill="1"/>
    <xf numFmtId="0" fontId="22" fillId="2" borderId="0" xfId="93" applyFont="1" applyFill="1" applyAlignment="1">
      <alignment vertical="center" wrapText="1"/>
    </xf>
    <xf numFmtId="0" fontId="41" fillId="4" borderId="0" xfId="0" applyFont="1" applyFill="1" applyAlignment="1">
      <alignment horizontal="center"/>
    </xf>
    <xf numFmtId="0" fontId="31" fillId="2" borderId="2" xfId="0" applyFont="1" applyFill="1" applyBorder="1"/>
    <xf numFmtId="0" fontId="31" fillId="2" borderId="3" xfId="0" applyFont="1" applyFill="1" applyBorder="1"/>
    <xf numFmtId="167" fontId="25" fillId="3" borderId="0" xfId="0" applyNumberFormat="1" applyFont="1" applyFill="1" applyAlignment="1">
      <alignment horizontal="right"/>
    </xf>
    <xf numFmtId="10" fontId="25" fillId="3" borderId="0" xfId="96" applyNumberFormat="1" applyFont="1" applyFill="1" applyBorder="1" applyAlignment="1">
      <alignment horizontal="center"/>
    </xf>
    <xf numFmtId="10" fontId="25" fillId="3" borderId="0" xfId="96" applyNumberFormat="1" applyFont="1" applyFill="1" applyBorder="1" applyAlignment="1">
      <alignment horizontal="right"/>
    </xf>
    <xf numFmtId="10" fontId="27" fillId="2" borderId="2" xfId="96" applyNumberFormat="1" applyFont="1" applyFill="1" applyBorder="1"/>
    <xf numFmtId="10" fontId="27" fillId="2" borderId="2" xfId="96" applyNumberFormat="1" applyFont="1" applyFill="1" applyBorder="1" applyAlignment="1">
      <alignment horizontal="center"/>
    </xf>
    <xf numFmtId="10" fontId="27" fillId="2" borderId="3" xfId="96" applyNumberFormat="1" applyFont="1" applyFill="1" applyBorder="1"/>
    <xf numFmtId="10" fontId="27" fillId="2" borderId="3" xfId="96" applyNumberFormat="1" applyFont="1" applyFill="1" applyBorder="1" applyAlignment="1">
      <alignment horizontal="center"/>
    </xf>
    <xf numFmtId="167" fontId="27" fillId="2" borderId="2" xfId="2" applyNumberFormat="1" applyFont="1" applyFill="1" applyBorder="1"/>
    <xf numFmtId="0" fontId="7" fillId="2" borderId="0" xfId="0" applyFont="1" applyFill="1"/>
    <xf numFmtId="0" fontId="11" fillId="2" borderId="0" xfId="0" applyFont="1" applyFill="1" applyAlignment="1">
      <alignment horizontal="justify" wrapText="1"/>
    </xf>
    <xf numFmtId="0" fontId="11" fillId="2" borderId="0" xfId="0" applyFont="1" applyFill="1" applyAlignment="1">
      <alignment wrapText="1"/>
    </xf>
    <xf numFmtId="0" fontId="11" fillId="2" borderId="0" xfId="0" applyFont="1" applyFill="1" applyAlignment="1">
      <alignment horizontal="justify"/>
    </xf>
    <xf numFmtId="0" fontId="11" fillId="2" borderId="0" xfId="0" applyFont="1" applyFill="1" applyAlignment="1">
      <alignment vertical="top" wrapText="1"/>
    </xf>
    <xf numFmtId="0" fontId="11" fillId="2" borderId="0" xfId="0" applyFont="1" applyFill="1" applyAlignment="1">
      <alignment horizontal="left"/>
    </xf>
    <xf numFmtId="0" fontId="6" fillId="2" borderId="0" xfId="43" applyFill="1" applyAlignment="1" applyProtection="1">
      <alignment vertical="top" wrapText="1"/>
    </xf>
    <xf numFmtId="0" fontId="38" fillId="2" borderId="0" xfId="0" applyFont="1" applyFill="1"/>
    <xf numFmtId="0" fontId="58" fillId="2" borderId="0" xfId="0" applyFont="1" applyFill="1" applyAlignment="1">
      <alignment horizontal="left" vertical="top" wrapText="1"/>
    </xf>
    <xf numFmtId="0" fontId="58" fillId="2" borderId="0" xfId="0" applyFont="1" applyFill="1" applyAlignment="1">
      <alignment horizontal="left"/>
    </xf>
    <xf numFmtId="0" fontId="58" fillId="2" borderId="0" xfId="0" applyFont="1" applyFill="1" applyAlignment="1">
      <alignment wrapText="1"/>
    </xf>
    <xf numFmtId="0" fontId="58" fillId="2" borderId="0" xfId="0" applyFont="1" applyFill="1" applyAlignment="1">
      <alignment horizontal="justify"/>
    </xf>
    <xf numFmtId="0" fontId="58" fillId="2" borderId="0" xfId="0" applyFont="1" applyFill="1" applyAlignment="1">
      <alignment vertical="top" wrapText="1"/>
    </xf>
    <xf numFmtId="0" fontId="60" fillId="2" borderId="0" xfId="0" applyFont="1" applyFill="1"/>
    <xf numFmtId="0" fontId="62" fillId="2" borderId="0" xfId="0" applyFont="1" applyFill="1"/>
    <xf numFmtId="0" fontId="63" fillId="2" borderId="0" xfId="0" applyFont="1" applyFill="1"/>
    <xf numFmtId="0" fontId="65" fillId="2" borderId="0" xfId="0" applyFont="1" applyFill="1"/>
    <xf numFmtId="0" fontId="13" fillId="2" borderId="0" xfId="0" applyFont="1" applyFill="1" applyAlignment="1">
      <alignment horizontal="left"/>
    </xf>
    <xf numFmtId="0" fontId="9" fillId="2" borderId="0" xfId="0" applyFont="1" applyFill="1"/>
    <xf numFmtId="0" fontId="12" fillId="2" borderId="0" xfId="0" applyFont="1" applyFill="1"/>
    <xf numFmtId="0" fontId="66" fillId="2" borderId="0" xfId="0" applyFont="1" applyFill="1"/>
    <xf numFmtId="0" fontId="69" fillId="3" borderId="4" xfId="0" applyFont="1" applyFill="1" applyBorder="1" applyAlignment="1">
      <alignment horizontal="center" vertical="center" wrapText="1"/>
    </xf>
    <xf numFmtId="0" fontId="0" fillId="3" borderId="5" xfId="0" applyFill="1" applyBorder="1"/>
    <xf numFmtId="0" fontId="0" fillId="3" borderId="0" xfId="0" applyFill="1"/>
    <xf numFmtId="0" fontId="0" fillId="3" borderId="6" xfId="0" applyFill="1" applyBorder="1"/>
    <xf numFmtId="0" fontId="43" fillId="3" borderId="7" xfId="0" applyFont="1" applyFill="1" applyBorder="1" applyAlignment="1">
      <alignment horizontal="left" vertical="center"/>
    </xf>
    <xf numFmtId="0" fontId="44" fillId="3" borderId="7" xfId="0" applyFont="1" applyFill="1" applyBorder="1" applyAlignment="1">
      <alignment horizontal="left" vertical="center"/>
    </xf>
    <xf numFmtId="0" fontId="52" fillId="3" borderId="8" xfId="0" applyFont="1" applyFill="1" applyBorder="1" applyAlignment="1">
      <alignment horizontal="center" vertical="center" wrapText="1"/>
    </xf>
    <xf numFmtId="0" fontId="52" fillId="3" borderId="4" xfId="0" applyFont="1" applyFill="1" applyBorder="1" applyAlignment="1">
      <alignment horizontal="center" vertical="center" wrapText="1"/>
    </xf>
    <xf numFmtId="0" fontId="73" fillId="2" borderId="0" xfId="43" applyFont="1" applyFill="1" applyAlignment="1" applyProtection="1">
      <alignment horizontal="left" vertical="top" wrapText="1"/>
    </xf>
    <xf numFmtId="0" fontId="73" fillId="2" borderId="0" xfId="43" applyFont="1" applyFill="1" applyAlignment="1" applyProtection="1">
      <alignment vertical="top" wrapText="1"/>
    </xf>
    <xf numFmtId="0" fontId="9" fillId="2" borderId="0" xfId="0" applyFont="1" applyFill="1" applyAlignment="1">
      <alignment horizontal="left"/>
    </xf>
    <xf numFmtId="0" fontId="25" fillId="3" borderId="9" xfId="0" applyFont="1" applyFill="1" applyBorder="1" applyAlignment="1">
      <alignment horizontal="center" vertical="top" wrapText="1"/>
    </xf>
    <xf numFmtId="0" fontId="62" fillId="2" borderId="0" xfId="0" applyFont="1" applyFill="1" applyAlignment="1">
      <alignment horizontal="left"/>
    </xf>
    <xf numFmtId="0" fontId="0" fillId="6" borderId="0" xfId="0" applyFill="1"/>
    <xf numFmtId="0" fontId="61" fillId="6" borderId="0" xfId="0" applyFont="1" applyFill="1"/>
    <xf numFmtId="0" fontId="11" fillId="6" borderId="0" xfId="0" applyFont="1" applyFill="1"/>
    <xf numFmtId="49" fontId="62" fillId="2" borderId="0" xfId="0" applyNumberFormat="1" applyFont="1" applyFill="1"/>
    <xf numFmtId="167" fontId="7" fillId="5" borderId="10" xfId="2" applyNumberFormat="1" applyFont="1" applyFill="1" applyBorder="1" applyAlignment="1" applyProtection="1">
      <alignment horizontal="right" wrapText="1"/>
    </xf>
    <xf numFmtId="0" fontId="15" fillId="6" borderId="0" xfId="93" applyFont="1" applyFill="1" applyAlignment="1" applyProtection="1">
      <alignment horizontal="center" vertical="center" wrapText="1"/>
      <protection locked="0"/>
    </xf>
    <xf numFmtId="0" fontId="16" fillId="2" borderId="0" xfId="93" applyFont="1" applyFill="1" applyProtection="1">
      <protection locked="0"/>
    </xf>
    <xf numFmtId="0" fontId="16" fillId="0" borderId="0" xfId="93" applyFont="1" applyProtection="1">
      <protection locked="0"/>
    </xf>
    <xf numFmtId="0" fontId="23" fillId="2" borderId="0" xfId="0" applyFont="1" applyFill="1" applyProtection="1">
      <protection locked="0"/>
    </xf>
    <xf numFmtId="0" fontId="24" fillId="2" borderId="0" xfId="0" applyFont="1" applyFill="1" applyProtection="1">
      <protection locked="0"/>
    </xf>
    <xf numFmtId="0" fontId="25" fillId="3" borderId="0" xfId="0" applyFont="1" applyFill="1" applyAlignment="1" applyProtection="1">
      <alignment horizontal="center"/>
      <protection locked="0"/>
    </xf>
    <xf numFmtId="0" fontId="27" fillId="3" borderId="5" xfId="0" applyFont="1" applyFill="1" applyBorder="1" applyProtection="1">
      <protection locked="0"/>
    </xf>
    <xf numFmtId="0" fontId="27" fillId="3" borderId="6" xfId="0" applyFont="1" applyFill="1" applyBorder="1" applyProtection="1">
      <protection locked="0"/>
    </xf>
    <xf numFmtId="0" fontId="25" fillId="3" borderId="5" xfId="0" applyFont="1" applyFill="1" applyBorder="1" applyAlignment="1" applyProtection="1">
      <alignment horizontal="center"/>
      <protection locked="0"/>
    </xf>
    <xf numFmtId="0" fontId="43" fillId="3" borderId="0" xfId="0" applyFont="1" applyFill="1" applyAlignment="1" applyProtection="1">
      <alignment horizontal="left"/>
      <protection locked="0"/>
    </xf>
    <xf numFmtId="0" fontId="44" fillId="3" borderId="0" xfId="0" applyFont="1" applyFill="1" applyAlignment="1" applyProtection="1">
      <alignment horizontal="left"/>
      <protection locked="0"/>
    </xf>
    <xf numFmtId="0" fontId="27" fillId="3" borderId="5" xfId="0" applyFont="1" applyFill="1" applyBorder="1" applyAlignment="1" applyProtection="1">
      <alignment horizontal="center"/>
      <protection locked="0"/>
    </xf>
    <xf numFmtId="0" fontId="27" fillId="3" borderId="0" xfId="0" applyFont="1" applyFill="1" applyAlignment="1" applyProtection="1">
      <alignment horizontal="center"/>
      <protection locked="0"/>
    </xf>
    <xf numFmtId="0" fontId="35" fillId="2" borderId="0" xfId="0" applyFont="1" applyFill="1" applyAlignment="1" applyProtection="1">
      <alignment horizontal="left"/>
      <protection locked="0"/>
    </xf>
    <xf numFmtId="0" fontId="25" fillId="2" borderId="0" xfId="0" applyFont="1" applyFill="1" applyAlignment="1" applyProtection="1">
      <alignment horizontal="right"/>
      <protection locked="0"/>
    </xf>
    <xf numFmtId="0" fontId="25" fillId="2" borderId="0" xfId="0" applyFont="1" applyFill="1" applyAlignment="1" applyProtection="1">
      <alignment horizontal="center"/>
      <protection locked="0"/>
    </xf>
    <xf numFmtId="167" fontId="23" fillId="2" borderId="0" xfId="2" applyNumberFormat="1" applyFont="1" applyFill="1" applyProtection="1">
      <protection locked="0"/>
    </xf>
    <xf numFmtId="0" fontId="7" fillId="5" borderId="10" xfId="0" applyFont="1" applyFill="1" applyBorder="1" applyProtection="1">
      <protection locked="0"/>
    </xf>
    <xf numFmtId="167" fontId="23" fillId="6" borderId="0" xfId="0" applyNumberFormat="1" applyFont="1" applyFill="1" applyProtection="1">
      <protection locked="0"/>
    </xf>
    <xf numFmtId="0" fontId="23" fillId="6" borderId="0" xfId="0" applyFont="1" applyFill="1" applyProtection="1">
      <protection locked="0"/>
    </xf>
    <xf numFmtId="168" fontId="7" fillId="5" borderId="11" xfId="96" applyNumberFormat="1" applyFont="1" applyFill="1" applyBorder="1" applyAlignment="1" applyProtection="1">
      <alignment horizontal="left" wrapText="1"/>
      <protection locked="0"/>
    </xf>
    <xf numFmtId="0" fontId="7" fillId="5" borderId="12" xfId="0" applyFont="1" applyFill="1" applyBorder="1" applyAlignment="1" applyProtection="1">
      <alignment wrapText="1"/>
      <protection locked="0"/>
    </xf>
    <xf numFmtId="0" fontId="27" fillId="2" borderId="0" xfId="0" applyFont="1" applyFill="1" applyProtection="1">
      <protection locked="0"/>
    </xf>
    <xf numFmtId="165" fontId="23" fillId="6" borderId="0" xfId="2" applyFont="1" applyFill="1" applyProtection="1">
      <protection locked="0"/>
    </xf>
    <xf numFmtId="0" fontId="43" fillId="2" borderId="0" xfId="0" applyFont="1" applyFill="1" applyProtection="1">
      <protection locked="0"/>
    </xf>
    <xf numFmtId="167" fontId="43" fillId="2" borderId="0" xfId="0" applyNumberFormat="1" applyFont="1" applyFill="1" applyProtection="1">
      <protection locked="0"/>
    </xf>
    <xf numFmtId="165" fontId="43" fillId="2" borderId="0" xfId="2" applyFont="1" applyFill="1" applyBorder="1" applyAlignment="1" applyProtection="1">
      <alignment horizontal="center"/>
      <protection locked="0"/>
    </xf>
    <xf numFmtId="165" fontId="43" fillId="2" borderId="0" xfId="2" applyFont="1" applyFill="1" applyBorder="1" applyAlignment="1" applyProtection="1">
      <alignment horizontal="right"/>
      <protection locked="0"/>
    </xf>
    <xf numFmtId="0" fontId="34" fillId="2" borderId="0" xfId="93" applyFont="1" applyFill="1" applyAlignment="1" applyProtection="1">
      <alignment vertical="center" wrapText="1"/>
      <protection locked="0"/>
    </xf>
    <xf numFmtId="0" fontId="29" fillId="2" borderId="0" xfId="93" applyFont="1" applyFill="1" applyAlignment="1" applyProtection="1">
      <alignment horizontal="left" vertical="center" wrapText="1"/>
      <protection locked="0"/>
    </xf>
    <xf numFmtId="0" fontId="29" fillId="2" borderId="0" xfId="93" applyFont="1" applyFill="1" applyAlignment="1" applyProtection="1">
      <alignment vertical="center" wrapText="1"/>
      <protection locked="0"/>
    </xf>
    <xf numFmtId="0" fontId="17" fillId="2" borderId="0" xfId="93" applyFont="1" applyFill="1" applyAlignment="1" applyProtection="1">
      <alignment horizontal="left" vertical="center"/>
      <protection locked="0"/>
    </xf>
    <xf numFmtId="0" fontId="43" fillId="3" borderId="7" xfId="0" applyFont="1" applyFill="1" applyBorder="1" applyAlignment="1" applyProtection="1">
      <alignment horizontal="center"/>
      <protection locked="0"/>
    </xf>
    <xf numFmtId="0" fontId="27" fillId="3" borderId="0" xfId="0" applyFont="1" applyFill="1" applyProtection="1">
      <protection locked="0"/>
    </xf>
    <xf numFmtId="0" fontId="25" fillId="3" borderId="7" xfId="0" applyFont="1" applyFill="1" applyBorder="1" applyAlignment="1" applyProtection="1">
      <alignment horizontal="center"/>
      <protection locked="0"/>
    </xf>
    <xf numFmtId="0" fontId="44" fillId="3" borderId="7" xfId="0" applyFont="1" applyFill="1" applyBorder="1" applyAlignment="1" applyProtection="1">
      <alignment horizontal="center"/>
      <protection locked="0"/>
    </xf>
    <xf numFmtId="0" fontId="27" fillId="3" borderId="7" xfId="0" applyFont="1" applyFill="1" applyBorder="1" applyAlignment="1" applyProtection="1">
      <alignment horizontal="center"/>
      <protection locked="0"/>
    </xf>
    <xf numFmtId="0" fontId="25" fillId="2" borderId="0" xfId="0" applyFont="1" applyFill="1" applyProtection="1">
      <protection locked="0"/>
    </xf>
    <xf numFmtId="167" fontId="43" fillId="2" borderId="0" xfId="2" applyNumberFormat="1" applyFont="1" applyFill="1" applyBorder="1" applyProtection="1">
      <protection locked="0"/>
    </xf>
    <xf numFmtId="165" fontId="43" fillId="2" borderId="0" xfId="2" applyFont="1" applyFill="1" applyBorder="1" applyProtection="1">
      <protection locked="0"/>
    </xf>
    <xf numFmtId="167" fontId="7" fillId="5" borderId="11" xfId="2" applyNumberFormat="1" applyFont="1" applyFill="1" applyBorder="1" applyAlignment="1" applyProtection="1">
      <alignment horizontal="right" wrapText="1"/>
    </xf>
    <xf numFmtId="168" fontId="7" fillId="5" borderId="11" xfId="96" applyNumberFormat="1" applyFont="1" applyFill="1" applyBorder="1" applyAlignment="1" applyProtection="1">
      <alignment horizontal="right" wrapText="1"/>
    </xf>
    <xf numFmtId="165" fontId="7" fillId="5" borderId="11" xfId="2" applyFont="1" applyFill="1" applyBorder="1" applyAlignment="1" applyProtection="1">
      <alignment horizontal="right" wrapText="1"/>
    </xf>
    <xf numFmtId="0" fontId="15" fillId="2" borderId="0" xfId="93" applyFont="1" applyFill="1" applyAlignment="1" applyProtection="1">
      <alignment vertical="center" wrapText="1"/>
      <protection locked="0"/>
    </xf>
    <xf numFmtId="0" fontId="51" fillId="2" borderId="0" xfId="0" applyFont="1" applyFill="1" applyProtection="1">
      <protection locked="0"/>
    </xf>
    <xf numFmtId="0" fontId="32" fillId="3" borderId="13" xfId="0" applyFont="1" applyFill="1" applyBorder="1" applyAlignment="1" applyProtection="1">
      <alignment horizontal="center"/>
      <protection locked="0"/>
    </xf>
    <xf numFmtId="0" fontId="43" fillId="3" borderId="7" xfId="0" applyFont="1" applyFill="1" applyBorder="1" applyAlignment="1" applyProtection="1">
      <alignment horizontal="left"/>
      <protection locked="0"/>
    </xf>
    <xf numFmtId="0" fontId="32" fillId="3" borderId="13" xfId="0" applyFont="1" applyFill="1" applyBorder="1" applyAlignment="1" applyProtection="1">
      <alignment horizontal="left"/>
      <protection locked="0"/>
    </xf>
    <xf numFmtId="0" fontId="47" fillId="3" borderId="13" xfId="0" applyFont="1" applyFill="1" applyBorder="1" applyAlignment="1" applyProtection="1">
      <alignment horizontal="left"/>
      <protection locked="0"/>
    </xf>
    <xf numFmtId="0" fontId="33" fillId="3" borderId="13" xfId="0" applyFont="1" applyFill="1" applyBorder="1" applyAlignment="1" applyProtection="1">
      <alignment horizontal="center"/>
      <protection locked="0"/>
    </xf>
    <xf numFmtId="0" fontId="27" fillId="0" borderId="11" xfId="0" applyFont="1" applyBorder="1" applyProtection="1">
      <protection locked="0"/>
    </xf>
    <xf numFmtId="0" fontId="27" fillId="2" borderId="11" xfId="0" applyFont="1" applyFill="1" applyBorder="1" applyProtection="1">
      <protection locked="0"/>
    </xf>
    <xf numFmtId="0" fontId="49" fillId="2" borderId="11" xfId="0" applyFont="1" applyFill="1" applyBorder="1" applyAlignment="1" applyProtection="1">
      <alignment horizontal="left"/>
      <protection locked="0"/>
    </xf>
    <xf numFmtId="0" fontId="27" fillId="2" borderId="0" xfId="0" applyFont="1" applyFill="1" applyAlignment="1" applyProtection="1">
      <alignment horizontal="left"/>
      <protection locked="0"/>
    </xf>
    <xf numFmtId="0" fontId="45" fillId="2" borderId="0" xfId="0" applyFont="1" applyFill="1" applyAlignment="1" applyProtection="1">
      <alignment horizontal="center"/>
      <protection locked="0"/>
    </xf>
    <xf numFmtId="0" fontId="38" fillId="2" borderId="0" xfId="0" applyFont="1" applyFill="1" applyProtection="1">
      <protection locked="0"/>
    </xf>
    <xf numFmtId="0" fontId="68" fillId="2" borderId="0" xfId="0" applyFont="1" applyFill="1" applyProtection="1">
      <protection locked="0"/>
    </xf>
    <xf numFmtId="0" fontId="42" fillId="2" borderId="0" xfId="0" applyFont="1" applyFill="1" applyAlignment="1" applyProtection="1">
      <alignment horizontal="left"/>
      <protection locked="0"/>
    </xf>
    <xf numFmtId="0" fontId="48" fillId="2" borderId="0" xfId="0" applyFont="1" applyFill="1" applyAlignment="1" applyProtection="1">
      <alignment horizontal="left"/>
      <protection locked="0"/>
    </xf>
    <xf numFmtId="0" fontId="48" fillId="5" borderId="0" xfId="0" applyFont="1" applyFill="1" applyProtection="1">
      <protection locked="0"/>
    </xf>
    <xf numFmtId="0" fontId="28" fillId="5" borderId="0" xfId="0" applyFont="1" applyFill="1" applyAlignment="1" applyProtection="1">
      <alignment horizontal="right"/>
      <protection locked="0"/>
    </xf>
    <xf numFmtId="0" fontId="28" fillId="5" borderId="0" xfId="0" applyFont="1" applyFill="1" applyAlignment="1" applyProtection="1">
      <alignment horizontal="left"/>
      <protection locked="0"/>
    </xf>
    <xf numFmtId="0" fontId="38" fillId="5" borderId="0" xfId="0" applyFont="1" applyFill="1" applyAlignment="1" applyProtection="1">
      <alignment horizontal="right"/>
      <protection locked="0"/>
    </xf>
    <xf numFmtId="0" fontId="49" fillId="2" borderId="0" xfId="0" applyFont="1" applyFill="1" applyAlignment="1" applyProtection="1">
      <alignment horizontal="left"/>
      <protection locked="0"/>
    </xf>
    <xf numFmtId="167" fontId="46" fillId="5" borderId="0" xfId="2" applyNumberFormat="1" applyFont="1" applyFill="1" applyBorder="1" applyAlignment="1" applyProtection="1">
      <protection locked="0"/>
    </xf>
    <xf numFmtId="168" fontId="46" fillId="5" borderId="0" xfId="96" applyNumberFormat="1" applyFont="1" applyFill="1" applyBorder="1" applyAlignment="1" applyProtection="1">
      <alignment horizontal="center"/>
      <protection locked="0"/>
    </xf>
    <xf numFmtId="168" fontId="46" fillId="5" borderId="0" xfId="96" applyNumberFormat="1" applyFont="1" applyFill="1" applyBorder="1" applyAlignment="1" applyProtection="1">
      <alignment horizontal="right"/>
      <protection locked="0"/>
    </xf>
    <xf numFmtId="0" fontId="49" fillId="2" borderId="0" xfId="0" applyFont="1" applyFill="1" applyAlignment="1" applyProtection="1">
      <alignment horizontal="left" wrapText="1"/>
      <protection locked="0"/>
    </xf>
    <xf numFmtId="167" fontId="50" fillId="2" borderId="0" xfId="2" applyNumberFormat="1" applyFont="1" applyFill="1" applyBorder="1" applyAlignment="1" applyProtection="1">
      <protection locked="0"/>
    </xf>
    <xf numFmtId="0" fontId="41" fillId="2" borderId="0" xfId="0" applyFont="1" applyFill="1" applyAlignment="1" applyProtection="1">
      <alignment horizontal="left"/>
      <protection locked="0"/>
    </xf>
    <xf numFmtId="168" fontId="43" fillId="2" borderId="0" xfId="96" applyNumberFormat="1" applyFont="1" applyFill="1" applyBorder="1" applyAlignment="1" applyProtection="1">
      <alignment horizontal="center"/>
      <protection locked="0"/>
    </xf>
    <xf numFmtId="168" fontId="43" fillId="2" borderId="0" xfId="96" applyNumberFormat="1" applyFont="1" applyFill="1" applyBorder="1" applyAlignment="1" applyProtection="1">
      <alignment horizontal="right"/>
      <protection locked="0"/>
    </xf>
    <xf numFmtId="0" fontId="28" fillId="2" borderId="0" xfId="0" applyFont="1" applyFill="1" applyProtection="1">
      <protection locked="0"/>
    </xf>
    <xf numFmtId="168" fontId="7" fillId="7" borderId="11" xfId="96" applyNumberFormat="1" applyFont="1" applyFill="1" applyBorder="1" applyAlignment="1" applyProtection="1">
      <alignment horizontal="right" wrapText="1"/>
    </xf>
    <xf numFmtId="0" fontId="0" fillId="2" borderId="0" xfId="0" applyFill="1" applyProtection="1">
      <protection locked="0"/>
    </xf>
    <xf numFmtId="0" fontId="25" fillId="3" borderId="5" xfId="0" applyFont="1" applyFill="1" applyBorder="1" applyProtection="1">
      <protection locked="0"/>
    </xf>
    <xf numFmtId="0" fontId="25" fillId="3" borderId="6" xfId="0" applyFont="1" applyFill="1" applyBorder="1" applyProtection="1">
      <protection locked="0"/>
    </xf>
    <xf numFmtId="167" fontId="0" fillId="6" borderId="0" xfId="0" applyNumberFormat="1" applyFill="1" applyProtection="1">
      <protection locked="0"/>
    </xf>
    <xf numFmtId="0" fontId="0" fillId="6" borderId="0" xfId="0" applyFill="1" applyProtection="1">
      <protection locked="0"/>
    </xf>
    <xf numFmtId="167" fontId="7" fillId="7" borderId="11" xfId="2" applyNumberFormat="1" applyFont="1" applyFill="1" applyBorder="1" applyAlignment="1" applyProtection="1">
      <alignment horizontal="right" wrapText="1"/>
    </xf>
    <xf numFmtId="167" fontId="49" fillId="2" borderId="0" xfId="2" applyNumberFormat="1" applyFont="1" applyFill="1" applyBorder="1" applyAlignment="1" applyProtection="1">
      <alignment horizontal="right" wrapText="1"/>
    </xf>
    <xf numFmtId="0" fontId="19" fillId="2" borderId="0" xfId="93" applyFont="1" applyFill="1" applyProtection="1">
      <protection locked="0"/>
    </xf>
    <xf numFmtId="0" fontId="27" fillId="3" borderId="0" xfId="0" applyFont="1" applyFill="1" applyAlignment="1" applyProtection="1">
      <alignment horizontal="right"/>
      <protection locked="0"/>
    </xf>
    <xf numFmtId="0" fontId="32" fillId="3" borderId="7" xfId="0" applyFont="1" applyFill="1" applyBorder="1" applyAlignment="1" applyProtection="1">
      <alignment horizontal="left"/>
      <protection locked="0"/>
    </xf>
    <xf numFmtId="0" fontId="47" fillId="3" borderId="7" xfId="0" applyFont="1" applyFill="1" applyBorder="1" applyAlignment="1" applyProtection="1">
      <alignment horizontal="left"/>
      <protection locked="0"/>
    </xf>
    <xf numFmtId="0" fontId="52" fillId="2" borderId="3" xfId="0" applyFont="1" applyFill="1" applyBorder="1" applyAlignment="1" applyProtection="1">
      <alignment horizontal="center" vertical="center"/>
      <protection locked="0"/>
    </xf>
    <xf numFmtId="0" fontId="49" fillId="2" borderId="14" xfId="0" applyFont="1" applyFill="1" applyBorder="1" applyAlignment="1" applyProtection="1">
      <alignment wrapText="1"/>
      <protection locked="0"/>
    </xf>
    <xf numFmtId="0" fontId="52" fillId="2" borderId="15" xfId="0" applyFont="1" applyFill="1" applyBorder="1" applyAlignment="1" applyProtection="1">
      <alignment horizontal="center" vertical="center"/>
      <protection locked="0"/>
    </xf>
    <xf numFmtId="0" fontId="49" fillId="2" borderId="15" xfId="0" applyFont="1" applyFill="1" applyBorder="1" applyAlignment="1" applyProtection="1">
      <alignment wrapText="1"/>
      <protection locked="0"/>
    </xf>
    <xf numFmtId="0" fontId="41" fillId="2" borderId="15" xfId="0" applyFont="1" applyFill="1" applyBorder="1" applyAlignment="1" applyProtection="1">
      <alignment wrapText="1"/>
      <protection locked="0"/>
    </xf>
    <xf numFmtId="0" fontId="52" fillId="2" borderId="0" xfId="0" applyFont="1" applyFill="1" applyAlignment="1" applyProtection="1">
      <alignment horizontal="center" vertical="center"/>
      <protection locked="0"/>
    </xf>
    <xf numFmtId="0" fontId="49" fillId="2" borderId="16" xfId="0" applyFont="1" applyFill="1" applyBorder="1" applyAlignment="1" applyProtection="1">
      <alignment wrapText="1"/>
      <protection locked="0"/>
    </xf>
    <xf numFmtId="167" fontId="49" fillId="2" borderId="3" xfId="2" applyNumberFormat="1" applyFont="1" applyFill="1" applyBorder="1" applyAlignment="1" applyProtection="1">
      <alignment horizontal="right" wrapText="1"/>
    </xf>
    <xf numFmtId="167" fontId="49" fillId="2" borderId="15" xfId="2" applyNumberFormat="1" applyFont="1" applyFill="1" applyBorder="1" applyAlignment="1" applyProtection="1">
      <alignment horizontal="right" wrapText="1"/>
    </xf>
    <xf numFmtId="168" fontId="49" fillId="2" borderId="15" xfId="96" applyNumberFormat="1" applyFont="1" applyFill="1" applyBorder="1" applyAlignment="1" applyProtection="1">
      <alignment horizontal="right" wrapText="1"/>
    </xf>
    <xf numFmtId="168" fontId="49" fillId="6" borderId="15" xfId="96" applyNumberFormat="1" applyFont="1" applyFill="1" applyBorder="1" applyAlignment="1" applyProtection="1">
      <alignment horizontal="right" wrapText="1"/>
    </xf>
    <xf numFmtId="167" fontId="49" fillId="6" borderId="15" xfId="2" applyNumberFormat="1" applyFont="1" applyFill="1" applyBorder="1" applyAlignment="1" applyProtection="1">
      <alignment horizontal="right" wrapText="1"/>
    </xf>
    <xf numFmtId="168" fontId="49" fillId="2" borderId="16" xfId="96" applyNumberFormat="1" applyFont="1" applyFill="1" applyBorder="1" applyAlignment="1" applyProtection="1">
      <alignment horizontal="right" wrapText="1"/>
    </xf>
    <xf numFmtId="168" fontId="49" fillId="2" borderId="0" xfId="96" applyNumberFormat="1" applyFont="1" applyFill="1" applyBorder="1" applyAlignment="1" applyProtection="1">
      <alignment horizontal="right" wrapText="1"/>
    </xf>
    <xf numFmtId="0" fontId="52" fillId="6" borderId="15" xfId="0" applyFont="1" applyFill="1" applyBorder="1" applyAlignment="1" applyProtection="1">
      <alignment horizontal="center" vertical="center"/>
      <protection locked="0"/>
    </xf>
    <xf numFmtId="0" fontId="49" fillId="6" borderId="15" xfId="0" applyFont="1" applyFill="1" applyBorder="1" applyAlignment="1" applyProtection="1">
      <alignment wrapText="1"/>
      <protection locked="0"/>
    </xf>
    <xf numFmtId="0" fontId="41" fillId="6" borderId="15" xfId="0" applyFont="1" applyFill="1" applyBorder="1" applyAlignment="1" applyProtection="1">
      <alignment wrapText="1"/>
      <protection locked="0"/>
    </xf>
    <xf numFmtId="167" fontId="49" fillId="6" borderId="3" xfId="2" applyNumberFormat="1" applyFont="1" applyFill="1" applyBorder="1" applyAlignment="1" applyProtection="1">
      <alignment horizontal="right" wrapText="1"/>
    </xf>
    <xf numFmtId="168" fontId="49" fillId="2" borderId="3" xfId="96" applyNumberFormat="1" applyFont="1" applyFill="1" applyBorder="1" applyAlignment="1" applyProtection="1">
      <alignment horizontal="right" wrapText="1"/>
    </xf>
    <xf numFmtId="0" fontId="31" fillId="2" borderId="17" xfId="0" applyFont="1" applyFill="1" applyBorder="1" applyProtection="1">
      <protection locked="0"/>
    </xf>
    <xf numFmtId="0" fontId="31" fillId="2" borderId="18" xfId="0" applyFont="1" applyFill="1" applyBorder="1" applyProtection="1">
      <protection locked="0"/>
    </xf>
    <xf numFmtId="0" fontId="27" fillId="2" borderId="19" xfId="0" applyFont="1" applyFill="1" applyBorder="1" applyProtection="1">
      <protection locked="0"/>
    </xf>
    <xf numFmtId="0" fontId="31" fillId="2" borderId="0" xfId="0" applyFont="1" applyFill="1" applyProtection="1">
      <protection locked="0"/>
    </xf>
    <xf numFmtId="167" fontId="50" fillId="2" borderId="0" xfId="2" applyNumberFormat="1" applyFont="1" applyFill="1" applyBorder="1" applyAlignment="1" applyProtection="1">
      <alignment horizontal="right"/>
      <protection locked="0"/>
    </xf>
    <xf numFmtId="168" fontId="50" fillId="2" borderId="0" xfId="96" applyNumberFormat="1" applyFont="1" applyFill="1" applyBorder="1" applyAlignment="1" applyProtection="1">
      <alignment horizontal="right"/>
      <protection locked="0"/>
    </xf>
    <xf numFmtId="168" fontId="49" fillId="6" borderId="0" xfId="96" applyNumberFormat="1" applyFont="1" applyFill="1" applyBorder="1" applyAlignment="1" applyProtection="1">
      <alignment horizontal="right" wrapText="1"/>
    </xf>
    <xf numFmtId="167" fontId="49" fillId="2" borderId="18" xfId="2" applyNumberFormat="1" applyFont="1" applyFill="1" applyBorder="1" applyAlignment="1" applyProtection="1">
      <alignment horizontal="right" wrapText="1"/>
    </xf>
    <xf numFmtId="168" fontId="49" fillId="2" borderId="18" xfId="96" applyNumberFormat="1" applyFont="1" applyFill="1" applyBorder="1" applyAlignment="1" applyProtection="1">
      <alignment horizontal="right" wrapText="1"/>
    </xf>
    <xf numFmtId="168" fontId="49" fillId="6" borderId="18" xfId="96" applyNumberFormat="1" applyFont="1" applyFill="1" applyBorder="1" applyAlignment="1" applyProtection="1">
      <alignment horizontal="right" wrapText="1"/>
    </xf>
    <xf numFmtId="167" fontId="49" fillId="2" borderId="19" xfId="2" applyNumberFormat="1" applyFont="1" applyFill="1" applyBorder="1" applyAlignment="1" applyProtection="1">
      <alignment horizontal="right" wrapText="1"/>
    </xf>
    <xf numFmtId="168" fontId="49" fillId="2" borderId="19" xfId="96" applyNumberFormat="1" applyFont="1" applyFill="1" applyBorder="1" applyAlignment="1" applyProtection="1">
      <alignment horizontal="right" wrapText="1"/>
    </xf>
    <xf numFmtId="168" fontId="49" fillId="6" borderId="19" xfId="96" applyNumberFormat="1" applyFont="1" applyFill="1" applyBorder="1" applyAlignment="1" applyProtection="1">
      <alignment horizontal="right" wrapText="1"/>
    </xf>
    <xf numFmtId="0" fontId="46" fillId="2" borderId="0" xfId="0" applyFont="1" applyFill="1" applyProtection="1">
      <protection locked="0"/>
    </xf>
    <xf numFmtId="168" fontId="49" fillId="2" borderId="3" xfId="96" applyNumberFormat="1" applyFont="1" applyFill="1" applyBorder="1" applyAlignment="1" applyProtection="1">
      <alignment wrapText="1"/>
    </xf>
    <xf numFmtId="168" fontId="49" fillId="2" borderId="0" xfId="96" applyNumberFormat="1" applyFont="1" applyFill="1" applyBorder="1" applyAlignment="1" applyProtection="1">
      <alignment wrapText="1"/>
    </xf>
    <xf numFmtId="168" fontId="49" fillId="2" borderId="18" xfId="96" applyNumberFormat="1" applyFont="1" applyFill="1" applyBorder="1" applyAlignment="1" applyProtection="1">
      <alignment wrapText="1"/>
    </xf>
    <xf numFmtId="168" fontId="49" fillId="2" borderId="19" xfId="96" applyNumberFormat="1" applyFont="1" applyFill="1" applyBorder="1" applyAlignment="1" applyProtection="1">
      <alignment wrapText="1"/>
    </xf>
    <xf numFmtId="167" fontId="49" fillId="6" borderId="18" xfId="2" applyNumberFormat="1" applyFont="1" applyFill="1" applyBorder="1" applyAlignment="1" applyProtection="1">
      <alignment horizontal="right" wrapText="1"/>
    </xf>
    <xf numFmtId="167" fontId="28" fillId="2" borderId="0" xfId="0" applyNumberFormat="1" applyFont="1" applyFill="1" applyProtection="1">
      <protection locked="0"/>
    </xf>
    <xf numFmtId="0" fontId="43" fillId="3" borderId="5" xfId="0" applyFont="1" applyFill="1" applyBorder="1" applyAlignment="1" applyProtection="1">
      <alignment horizontal="left"/>
      <protection locked="0"/>
    </xf>
    <xf numFmtId="0" fontId="44" fillId="3" borderId="7" xfId="0" applyFont="1" applyFill="1" applyBorder="1" applyAlignment="1" applyProtection="1">
      <alignment horizontal="left"/>
      <protection locked="0"/>
    </xf>
    <xf numFmtId="0" fontId="44" fillId="3" borderId="5" xfId="0" applyFont="1" applyFill="1" applyBorder="1" applyAlignment="1" applyProtection="1">
      <alignment horizontal="left"/>
      <protection locked="0"/>
    </xf>
    <xf numFmtId="0" fontId="43" fillId="6" borderId="0" xfId="0" applyFont="1" applyFill="1" applyAlignment="1" applyProtection="1">
      <alignment horizontal="center"/>
      <protection locked="0"/>
    </xf>
    <xf numFmtId="167" fontId="43" fillId="6" borderId="0" xfId="2" applyNumberFormat="1" applyFont="1" applyFill="1" applyBorder="1" applyAlignment="1" applyProtection="1">
      <alignment horizontal="right"/>
      <protection locked="0"/>
    </xf>
    <xf numFmtId="168" fontId="43" fillId="6" borderId="0" xfId="96" applyNumberFormat="1" applyFont="1" applyFill="1" applyBorder="1" applyAlignment="1" applyProtection="1">
      <alignment horizontal="right"/>
      <protection locked="0"/>
    </xf>
    <xf numFmtId="0" fontId="25" fillId="3" borderId="37" xfId="0" applyFont="1" applyFill="1" applyBorder="1" applyAlignment="1" applyProtection="1">
      <alignment horizontal="center"/>
      <protection locked="0"/>
    </xf>
    <xf numFmtId="0" fontId="32" fillId="3" borderId="20" xfId="0" applyFont="1" applyFill="1" applyBorder="1" applyProtection="1">
      <protection locked="0"/>
    </xf>
    <xf numFmtId="0" fontId="25" fillId="3" borderId="7" xfId="0" applyFont="1" applyFill="1" applyBorder="1" applyAlignment="1" applyProtection="1">
      <alignment horizontal="center" wrapText="1"/>
      <protection locked="0"/>
    </xf>
    <xf numFmtId="0" fontId="27" fillId="3" borderId="37" xfId="0" applyFont="1" applyFill="1" applyBorder="1" applyAlignment="1" applyProtection="1">
      <alignment horizontal="center"/>
      <protection locked="0"/>
    </xf>
    <xf numFmtId="0" fontId="27" fillId="3" borderId="7" xfId="0" applyFont="1" applyFill="1" applyBorder="1" applyAlignment="1" applyProtection="1">
      <alignment horizontal="center" wrapText="1"/>
      <protection locked="0"/>
    </xf>
    <xf numFmtId="0" fontId="43" fillId="6" borderId="0" xfId="0" applyFont="1" applyFill="1" applyAlignment="1" applyProtection="1">
      <alignment horizontal="left"/>
      <protection locked="0"/>
    </xf>
    <xf numFmtId="167" fontId="50" fillId="2" borderId="15" xfId="2" applyNumberFormat="1" applyFont="1" applyFill="1" applyBorder="1" applyAlignment="1" applyProtection="1">
      <alignment horizontal="right" wrapText="1"/>
    </xf>
    <xf numFmtId="168" fontId="50" fillId="2" borderId="15" xfId="96" applyNumberFormat="1" applyFont="1" applyFill="1" applyBorder="1" applyAlignment="1" applyProtection="1">
      <alignment horizontal="right" wrapText="1"/>
    </xf>
    <xf numFmtId="40" fontId="50" fillId="2" borderId="15" xfId="2" applyNumberFormat="1" applyFont="1" applyFill="1" applyBorder="1" applyAlignment="1" applyProtection="1">
      <alignment horizontal="right" wrapText="1"/>
    </xf>
    <xf numFmtId="0" fontId="49" fillId="6" borderId="15" xfId="0" applyFont="1" applyFill="1" applyBorder="1" applyProtection="1">
      <protection locked="0"/>
    </xf>
    <xf numFmtId="0" fontId="49" fillId="2" borderId="0" xfId="0" applyFont="1" applyFill="1" applyProtection="1">
      <protection locked="0"/>
    </xf>
    <xf numFmtId="168" fontId="50" fillId="2" borderId="0" xfId="96" applyNumberFormat="1" applyFont="1" applyFill="1" applyBorder="1" applyAlignment="1" applyProtection="1">
      <alignment horizontal="center"/>
      <protection locked="0"/>
    </xf>
    <xf numFmtId="0" fontId="49" fillId="2" borderId="0" xfId="0" applyFont="1" applyFill="1" applyAlignment="1" applyProtection="1">
      <alignment wrapText="1"/>
      <protection locked="0"/>
    </xf>
    <xf numFmtId="0" fontId="27" fillId="3" borderId="37" xfId="0" applyFont="1" applyFill="1" applyBorder="1" applyProtection="1">
      <protection locked="0"/>
    </xf>
    <xf numFmtId="0" fontId="25" fillId="3" borderId="7" xfId="0" applyFont="1" applyFill="1" applyBorder="1" applyAlignment="1" applyProtection="1">
      <alignment horizontal="left"/>
      <protection locked="0"/>
    </xf>
    <xf numFmtId="0" fontId="27" fillId="3" borderId="7" xfId="0" applyFont="1" applyFill="1" applyBorder="1" applyAlignment="1" applyProtection="1">
      <alignment horizontal="left"/>
      <protection locked="0"/>
    </xf>
    <xf numFmtId="165" fontId="28" fillId="2" borderId="0" xfId="2" applyFont="1" applyFill="1" applyBorder="1" applyProtection="1">
      <protection locked="0"/>
    </xf>
    <xf numFmtId="0" fontId="52" fillId="2" borderId="0" xfId="0" applyFont="1" applyFill="1" applyAlignment="1" applyProtection="1">
      <alignment horizontal="left"/>
      <protection locked="0"/>
    </xf>
    <xf numFmtId="168" fontId="43" fillId="0" borderId="0" xfId="96" applyNumberFormat="1" applyFont="1" applyFill="1" applyBorder="1" applyAlignment="1" applyProtection="1">
      <alignment horizontal="right"/>
      <protection locked="0"/>
    </xf>
    <xf numFmtId="167" fontId="0" fillId="2" borderId="0" xfId="2" applyNumberFormat="1" applyFont="1" applyFill="1" applyProtection="1">
      <protection locked="0"/>
    </xf>
    <xf numFmtId="0" fontId="48" fillId="2" borderId="0" xfId="0" applyFont="1" applyFill="1" applyProtection="1">
      <protection locked="0"/>
    </xf>
    <xf numFmtId="0" fontId="0" fillId="0" borderId="0" xfId="0" applyProtection="1">
      <protection locked="0"/>
    </xf>
    <xf numFmtId="0" fontId="43" fillId="3" borderId="7" xfId="0" applyFont="1" applyFill="1" applyBorder="1" applyAlignment="1" applyProtection="1">
      <alignment horizontal="left" vertical="top"/>
      <protection locked="0"/>
    </xf>
    <xf numFmtId="0" fontId="44" fillId="3" borderId="7" xfId="0" applyFont="1" applyFill="1" applyBorder="1" applyAlignment="1" applyProtection="1">
      <alignment horizontal="left" vertical="top"/>
      <protection locked="0"/>
    </xf>
    <xf numFmtId="0" fontId="52" fillId="3" borderId="8" xfId="0" applyFont="1" applyFill="1" applyBorder="1" applyAlignment="1" applyProtection="1">
      <alignment horizontal="center" wrapText="1"/>
      <protection locked="0"/>
    </xf>
    <xf numFmtId="0" fontId="52" fillId="3" borderId="8" xfId="0" applyFont="1" applyFill="1" applyBorder="1" applyAlignment="1" applyProtection="1">
      <alignment horizontal="center" vertical="center" wrapText="1"/>
      <protection locked="0"/>
    </xf>
    <xf numFmtId="0" fontId="69" fillId="3" borderId="8" xfId="0" applyFont="1" applyFill="1" applyBorder="1" applyAlignment="1" applyProtection="1">
      <alignment horizontal="center" vertical="center" wrapText="1"/>
      <protection locked="0"/>
    </xf>
    <xf numFmtId="0" fontId="49" fillId="2" borderId="21" xfId="0" applyFont="1" applyFill="1" applyBorder="1" applyProtection="1">
      <protection locked="0"/>
    </xf>
    <xf numFmtId="165" fontId="0" fillId="2" borderId="0" xfId="0" applyNumberFormat="1" applyFill="1" applyProtection="1">
      <protection locked="0"/>
    </xf>
    <xf numFmtId="0" fontId="41" fillId="2" borderId="0" xfId="0" applyFont="1" applyFill="1" applyAlignment="1" applyProtection="1">
      <alignment wrapText="1"/>
      <protection locked="0"/>
    </xf>
    <xf numFmtId="0" fontId="43" fillId="2" borderId="7" xfId="0" applyFont="1" applyFill="1" applyBorder="1" applyAlignment="1" applyProtection="1">
      <alignment horizontal="left"/>
      <protection locked="0"/>
    </xf>
    <xf numFmtId="0" fontId="44" fillId="2" borderId="7" xfId="0" applyFont="1" applyFill="1" applyBorder="1" applyAlignment="1" applyProtection="1">
      <alignment horizontal="left"/>
      <protection locked="0"/>
    </xf>
    <xf numFmtId="167" fontId="49" fillId="2" borderId="21" xfId="2" applyNumberFormat="1" applyFont="1" applyFill="1" applyBorder="1" applyAlignment="1" applyProtection="1">
      <alignment horizontal="right" wrapText="1"/>
    </xf>
    <xf numFmtId="0" fontId="67" fillId="2" borderId="0" xfId="0" applyFont="1" applyFill="1" applyProtection="1">
      <protection locked="0"/>
    </xf>
    <xf numFmtId="165" fontId="27" fillId="2" borderId="0" xfId="2" applyFont="1" applyFill="1" applyBorder="1" applyProtection="1">
      <protection locked="0"/>
    </xf>
    <xf numFmtId="0" fontId="7" fillId="2" borderId="0" xfId="0" applyFont="1" applyFill="1" applyProtection="1">
      <protection locked="0"/>
    </xf>
    <xf numFmtId="167" fontId="46" fillId="2" borderId="0" xfId="2" applyNumberFormat="1" applyFont="1" applyFill="1" applyBorder="1" applyAlignment="1" applyProtection="1">
      <alignment horizontal="right"/>
      <protection locked="0"/>
    </xf>
    <xf numFmtId="168" fontId="46" fillId="2" borderId="0" xfId="96" applyNumberFormat="1" applyFont="1" applyFill="1" applyBorder="1" applyAlignment="1" applyProtection="1">
      <alignment horizontal="center"/>
      <protection locked="0"/>
    </xf>
    <xf numFmtId="168" fontId="46" fillId="2" borderId="0" xfId="96" applyNumberFormat="1" applyFont="1" applyFill="1" applyBorder="1" applyAlignment="1" applyProtection="1">
      <alignment horizontal="right"/>
      <protection locked="0"/>
    </xf>
    <xf numFmtId="0" fontId="7" fillId="2" borderId="0" xfId="0" applyFont="1" applyFill="1" applyAlignment="1" applyProtection="1">
      <alignment wrapText="1"/>
      <protection locked="0"/>
    </xf>
    <xf numFmtId="167" fontId="48" fillId="2" borderId="0" xfId="2" applyNumberFormat="1" applyFont="1" applyFill="1" applyBorder="1" applyAlignment="1" applyProtection="1">
      <alignment horizontal="right"/>
      <protection locked="0"/>
    </xf>
    <xf numFmtId="168" fontId="48" fillId="2" borderId="0" xfId="96" applyNumberFormat="1" applyFont="1" applyFill="1" applyBorder="1" applyAlignment="1" applyProtection="1">
      <alignment horizontal="center"/>
      <protection locked="0"/>
    </xf>
    <xf numFmtId="168" fontId="48" fillId="2" borderId="0" xfId="96" applyNumberFormat="1" applyFont="1" applyFill="1" applyBorder="1" applyAlignment="1" applyProtection="1">
      <alignment horizontal="right"/>
      <protection locked="0"/>
    </xf>
    <xf numFmtId="0" fontId="25" fillId="2" borderId="22" xfId="0" applyFont="1" applyFill="1" applyBorder="1" applyAlignment="1" applyProtection="1">
      <alignment wrapText="1"/>
      <protection locked="0"/>
    </xf>
    <xf numFmtId="0" fontId="31" fillId="2" borderId="22" xfId="0" applyFont="1" applyFill="1" applyBorder="1" applyAlignment="1" applyProtection="1">
      <alignment wrapText="1"/>
      <protection locked="0"/>
    </xf>
    <xf numFmtId="0" fontId="25" fillId="2" borderId="0" xfId="0" applyFont="1" applyFill="1" applyAlignment="1" applyProtection="1">
      <alignment wrapText="1"/>
      <protection locked="0"/>
    </xf>
    <xf numFmtId="0" fontId="19" fillId="2" borderId="0" xfId="93" applyFont="1" applyFill="1" applyAlignment="1" applyProtection="1">
      <alignment horizontal="left" vertical="top"/>
      <protection locked="0"/>
    </xf>
    <xf numFmtId="0" fontId="20" fillId="2" borderId="0" xfId="93" applyFont="1" applyFill="1" applyAlignment="1" applyProtection="1">
      <alignment horizontal="center" vertical="center"/>
      <protection locked="0"/>
    </xf>
    <xf numFmtId="0" fontId="20" fillId="2" borderId="0" xfId="93" applyFont="1" applyFill="1" applyAlignment="1" applyProtection="1">
      <alignment horizontal="left" vertical="center" wrapText="1"/>
      <protection locked="0"/>
    </xf>
    <xf numFmtId="0" fontId="23" fillId="2" borderId="0" xfId="0" applyFont="1" applyFill="1" applyAlignment="1" applyProtection="1">
      <alignment horizontal="center"/>
      <protection locked="0"/>
    </xf>
    <xf numFmtId="0" fontId="39" fillId="2" borderId="0" xfId="0" applyFont="1" applyFill="1" applyAlignment="1" applyProtection="1">
      <alignment horizontal="center"/>
      <protection locked="0"/>
    </xf>
    <xf numFmtId="0" fontId="40" fillId="2" borderId="0" xfId="0" applyFont="1" applyFill="1" applyAlignment="1" applyProtection="1">
      <alignment horizontal="center"/>
      <protection locked="0"/>
    </xf>
    <xf numFmtId="0" fontId="41" fillId="2" borderId="0" xfId="0" applyFont="1" applyFill="1" applyAlignment="1" applyProtection="1">
      <alignment horizontal="center"/>
      <protection locked="0"/>
    </xf>
    <xf numFmtId="167" fontId="27" fillId="2" borderId="0" xfId="2" applyNumberFormat="1" applyFont="1" applyFill="1" applyBorder="1" applyProtection="1">
      <protection locked="0"/>
    </xf>
    <xf numFmtId="165" fontId="27" fillId="2" borderId="0" xfId="2" applyFont="1" applyFill="1" applyBorder="1" applyAlignment="1" applyProtection="1">
      <alignment horizontal="center"/>
      <protection locked="0"/>
    </xf>
    <xf numFmtId="167" fontId="25" fillId="2" borderId="0" xfId="0" applyNumberFormat="1" applyFont="1" applyFill="1" applyAlignment="1" applyProtection="1">
      <alignment horizontal="right"/>
      <protection locked="0"/>
    </xf>
    <xf numFmtId="165" fontId="25" fillId="2" borderId="0" xfId="2" applyFont="1" applyFill="1" applyBorder="1" applyAlignment="1" applyProtection="1">
      <alignment horizontal="center"/>
      <protection locked="0"/>
    </xf>
    <xf numFmtId="165" fontId="25" fillId="2" borderId="0" xfId="2" applyFont="1" applyFill="1" applyBorder="1" applyAlignment="1" applyProtection="1">
      <alignment horizontal="right"/>
      <protection locked="0"/>
    </xf>
    <xf numFmtId="43" fontId="23" fillId="2" borderId="0" xfId="0" applyNumberFormat="1" applyFont="1" applyFill="1" applyProtection="1">
      <protection locked="0"/>
    </xf>
    <xf numFmtId="0" fontId="54" fillId="2" borderId="0" xfId="0" applyFont="1" applyFill="1" applyAlignment="1" applyProtection="1">
      <alignment horizontal="center"/>
      <protection locked="0"/>
    </xf>
    <xf numFmtId="0" fontId="55" fillId="2" borderId="0" xfId="0" applyFont="1" applyFill="1" applyAlignment="1" applyProtection="1">
      <alignment horizontal="center"/>
      <protection locked="0"/>
    </xf>
    <xf numFmtId="165" fontId="55" fillId="2" borderId="0" xfId="2" applyFont="1" applyFill="1" applyBorder="1" applyAlignment="1" applyProtection="1">
      <alignment horizontal="center"/>
      <protection locked="0"/>
    </xf>
    <xf numFmtId="167" fontId="28" fillId="2" borderId="0" xfId="2" applyNumberFormat="1" applyFont="1" applyFill="1" applyBorder="1" applyProtection="1">
      <protection locked="0"/>
    </xf>
    <xf numFmtId="165" fontId="28" fillId="2" borderId="0" xfId="2" applyFont="1" applyFill="1" applyBorder="1" applyAlignment="1" applyProtection="1">
      <alignment horizontal="center"/>
      <protection locked="0"/>
    </xf>
    <xf numFmtId="0" fontId="35" fillId="2" borderId="0" xfId="0" applyFont="1" applyFill="1" applyProtection="1">
      <protection locked="0"/>
    </xf>
    <xf numFmtId="167" fontId="35" fillId="2" borderId="0" xfId="0" applyNumberFormat="1" applyFont="1" applyFill="1" applyAlignment="1" applyProtection="1">
      <alignment horizontal="right"/>
      <protection locked="0"/>
    </xf>
    <xf numFmtId="165" fontId="35" fillId="2" borderId="0" xfId="2" applyFont="1" applyFill="1" applyBorder="1" applyAlignment="1" applyProtection="1">
      <alignment horizontal="center"/>
      <protection locked="0"/>
    </xf>
    <xf numFmtId="165" fontId="35" fillId="2" borderId="0" xfId="2" applyFont="1" applyFill="1" applyBorder="1" applyAlignment="1" applyProtection="1">
      <alignment horizontal="right"/>
      <protection locked="0"/>
    </xf>
    <xf numFmtId="0" fontId="7" fillId="5" borderId="0" xfId="0" applyFont="1" applyFill="1" applyProtection="1">
      <protection locked="0"/>
    </xf>
    <xf numFmtId="0" fontId="41" fillId="2" borderId="15" xfId="0" applyFont="1" applyFill="1" applyBorder="1" applyAlignment="1" applyProtection="1">
      <alignment horizontal="left" wrapText="1"/>
      <protection locked="0"/>
    </xf>
    <xf numFmtId="40" fontId="7" fillId="5" borderId="11" xfId="2" applyNumberFormat="1" applyFont="1" applyFill="1" applyBorder="1" applyAlignment="1" applyProtection="1">
      <alignment horizontal="right" wrapText="1"/>
    </xf>
    <xf numFmtId="168" fontId="27" fillId="6" borderId="22" xfId="2" applyNumberFormat="1" applyFont="1" applyFill="1" applyBorder="1" applyAlignment="1" applyProtection="1">
      <alignment horizontal="right" wrapText="1"/>
      <protection locked="0"/>
    </xf>
    <xf numFmtId="0" fontId="81" fillId="2" borderId="0" xfId="0" applyFont="1" applyFill="1"/>
    <xf numFmtId="3" fontId="31" fillId="6" borderId="22" xfId="0" applyNumberFormat="1" applyFont="1" applyFill="1" applyBorder="1" applyAlignment="1" applyProtection="1">
      <alignment horizontal="right" wrapText="1"/>
      <protection locked="0"/>
    </xf>
    <xf numFmtId="3" fontId="31" fillId="2" borderId="0" xfId="0" applyNumberFormat="1" applyFont="1" applyFill="1" applyAlignment="1" applyProtection="1">
      <alignment horizontal="right" wrapText="1"/>
      <protection locked="0"/>
    </xf>
    <xf numFmtId="0" fontId="35" fillId="2" borderId="0" xfId="0" applyFont="1" applyFill="1" applyAlignment="1" applyProtection="1">
      <alignment horizontal="left" wrapText="1"/>
      <protection locked="0"/>
    </xf>
    <xf numFmtId="168" fontId="49" fillId="6" borderId="3" xfId="96" applyNumberFormat="1" applyFont="1" applyFill="1" applyBorder="1" applyAlignment="1" applyProtection="1">
      <alignment horizontal="right" wrapText="1"/>
    </xf>
    <xf numFmtId="168" fontId="49" fillId="6" borderId="3" xfId="96" applyNumberFormat="1" applyFont="1" applyFill="1" applyBorder="1" applyAlignment="1" applyProtection="1">
      <alignment wrapText="1"/>
    </xf>
    <xf numFmtId="168" fontId="49" fillId="6" borderId="0" xfId="96" applyNumberFormat="1" applyFont="1" applyFill="1" applyBorder="1" applyAlignment="1" applyProtection="1">
      <alignment wrapText="1"/>
    </xf>
    <xf numFmtId="168" fontId="49" fillId="6" borderId="18" xfId="96" applyNumberFormat="1" applyFont="1" applyFill="1" applyBorder="1" applyAlignment="1" applyProtection="1">
      <alignment wrapText="1"/>
    </xf>
    <xf numFmtId="168" fontId="49" fillId="6" borderId="19" xfId="96" applyNumberFormat="1" applyFont="1" applyFill="1" applyBorder="1" applyAlignment="1" applyProtection="1">
      <alignment wrapText="1"/>
    </xf>
    <xf numFmtId="0" fontId="49" fillId="2" borderId="15" xfId="0" applyFont="1" applyFill="1" applyBorder="1" applyProtection="1">
      <protection locked="0"/>
    </xf>
    <xf numFmtId="167" fontId="27" fillId="2" borderId="0" xfId="0" applyNumberFormat="1" applyFont="1" applyFill="1" applyProtection="1">
      <protection locked="0"/>
    </xf>
    <xf numFmtId="0" fontId="25" fillId="2" borderId="11" xfId="0" applyFont="1" applyFill="1" applyBorder="1" applyProtection="1">
      <protection locked="0"/>
    </xf>
    <xf numFmtId="0" fontId="25" fillId="2" borderId="11" xfId="0" applyFont="1" applyFill="1" applyBorder="1" applyAlignment="1" applyProtection="1">
      <alignment vertical="top" wrapText="1"/>
      <protection locked="0"/>
    </xf>
    <xf numFmtId="0" fontId="25" fillId="2" borderId="0" xfId="0" applyFont="1" applyFill="1" applyAlignment="1" applyProtection="1">
      <alignment vertical="top" wrapText="1"/>
      <protection locked="0"/>
    </xf>
    <xf numFmtId="0" fontId="49" fillId="2" borderId="11" xfId="0" applyFont="1" applyFill="1" applyBorder="1" applyAlignment="1" applyProtection="1">
      <alignment horizontal="left" vertical="top" wrapText="1"/>
      <protection locked="0"/>
    </xf>
    <xf numFmtId="3" fontId="27" fillId="2" borderId="0" xfId="0" applyNumberFormat="1" applyFont="1" applyFill="1" applyProtection="1">
      <protection locked="0"/>
    </xf>
    <xf numFmtId="0" fontId="27" fillId="0" borderId="19" xfId="0" applyFont="1" applyBorder="1" applyProtection="1">
      <protection locked="0"/>
    </xf>
    <xf numFmtId="0" fontId="49" fillId="2" borderId="19" xfId="0" applyFont="1" applyFill="1" applyBorder="1" applyAlignment="1" applyProtection="1">
      <alignment horizontal="left"/>
      <protection locked="0"/>
    </xf>
    <xf numFmtId="167" fontId="38" fillId="5" borderId="11" xfId="2" applyNumberFormat="1" applyFont="1" applyFill="1" applyBorder="1" applyAlignment="1" applyProtection="1">
      <alignment horizontal="right" wrapText="1"/>
    </xf>
    <xf numFmtId="167" fontId="38" fillId="7" borderId="11" xfId="2" applyNumberFormat="1" applyFont="1" applyFill="1" applyBorder="1" applyAlignment="1" applyProtection="1">
      <alignment horizontal="right" wrapText="1"/>
    </xf>
    <xf numFmtId="0" fontId="25" fillId="2" borderId="11" xfId="0" applyFont="1" applyFill="1" applyBorder="1" applyAlignment="1" applyProtection="1">
      <alignment vertical="center"/>
      <protection locked="0"/>
    </xf>
    <xf numFmtId="0" fontId="25" fillId="2" borderId="11" xfId="0" applyFont="1" applyFill="1" applyBorder="1" applyAlignment="1" applyProtection="1">
      <alignment vertical="center" wrapText="1"/>
      <protection locked="0"/>
    </xf>
    <xf numFmtId="165" fontId="23" fillId="2" borderId="0" xfId="2" applyFont="1" applyFill="1" applyBorder="1" applyProtection="1">
      <protection locked="0"/>
    </xf>
    <xf numFmtId="165" fontId="25" fillId="3" borderId="7" xfId="2" applyFont="1" applyFill="1" applyBorder="1" applyAlignment="1" applyProtection="1">
      <alignment horizontal="center"/>
      <protection locked="0"/>
    </xf>
    <xf numFmtId="165" fontId="27" fillId="3" borderId="7" xfId="2" applyFont="1" applyFill="1" applyBorder="1" applyAlignment="1" applyProtection="1">
      <alignment horizontal="center"/>
      <protection locked="0"/>
    </xf>
    <xf numFmtId="165" fontId="28" fillId="2" borderId="0" xfId="2" applyFont="1" applyFill="1" applyProtection="1">
      <protection locked="0"/>
    </xf>
    <xf numFmtId="167" fontId="7" fillId="5" borderId="0" xfId="2" applyNumberFormat="1" applyFont="1" applyFill="1" applyBorder="1" applyAlignment="1" applyProtection="1">
      <alignment horizontal="right" wrapText="1"/>
    </xf>
    <xf numFmtId="0" fontId="45" fillId="6" borderId="0" xfId="0" applyFont="1" applyFill="1" applyAlignment="1" applyProtection="1">
      <alignment horizontal="center"/>
      <protection locked="0"/>
    </xf>
    <xf numFmtId="0" fontId="27" fillId="6" borderId="7" xfId="0" applyFont="1" applyFill="1" applyBorder="1" applyAlignment="1" applyProtection="1">
      <alignment horizontal="center"/>
      <protection locked="0"/>
    </xf>
    <xf numFmtId="167" fontId="50" fillId="6" borderId="0" xfId="2" applyNumberFormat="1" applyFont="1" applyFill="1" applyBorder="1" applyAlignment="1" applyProtection="1">
      <alignment horizontal="right"/>
      <protection locked="0"/>
    </xf>
    <xf numFmtId="168" fontId="50" fillId="6" borderId="0" xfId="96" applyNumberFormat="1" applyFont="1" applyFill="1" applyBorder="1" applyAlignment="1" applyProtection="1">
      <alignment horizontal="center"/>
      <protection locked="0"/>
    </xf>
    <xf numFmtId="168" fontId="50" fillId="6" borderId="0" xfId="96" applyNumberFormat="1" applyFont="1" applyFill="1" applyBorder="1" applyAlignment="1" applyProtection="1">
      <alignment horizontal="right"/>
      <protection locked="0"/>
    </xf>
    <xf numFmtId="0" fontId="45" fillId="6" borderId="0" xfId="0" applyFont="1" applyFill="1" applyAlignment="1">
      <alignment horizontal="center"/>
    </xf>
    <xf numFmtId="0" fontId="35" fillId="6" borderId="0" xfId="0" applyFont="1" applyFill="1" applyAlignment="1" applyProtection="1">
      <alignment horizontal="left" wrapText="1"/>
      <protection locked="0"/>
    </xf>
    <xf numFmtId="167" fontId="28" fillId="2" borderId="0" xfId="2" applyNumberFormat="1" applyFont="1" applyFill="1" applyProtection="1">
      <protection locked="0"/>
    </xf>
    <xf numFmtId="0" fontId="49" fillId="2" borderId="18" xfId="0" applyFont="1" applyFill="1" applyBorder="1" applyAlignment="1" applyProtection="1">
      <alignment horizontal="left" vertical="top" wrapText="1"/>
      <protection locked="0"/>
    </xf>
    <xf numFmtId="167" fontId="38" fillId="5" borderId="18" xfId="2" applyNumberFormat="1" applyFont="1" applyFill="1" applyBorder="1" applyAlignment="1" applyProtection="1">
      <alignment horizontal="right" wrapText="1"/>
    </xf>
    <xf numFmtId="0" fontId="59" fillId="2" borderId="0" xfId="0" applyFont="1" applyFill="1"/>
    <xf numFmtId="0" fontId="43" fillId="3" borderId="7" xfId="0" applyFont="1" applyFill="1" applyBorder="1" applyAlignment="1" applyProtection="1">
      <alignment horizontal="left" vertical="top" wrapText="1"/>
      <protection locked="0"/>
    </xf>
    <xf numFmtId="0" fontId="43" fillId="3" borderId="7" xfId="0" applyFont="1" applyFill="1" applyBorder="1" applyAlignment="1">
      <alignment vertical="center" wrapText="1"/>
    </xf>
    <xf numFmtId="3" fontId="27" fillId="3" borderId="5" xfId="0" applyNumberFormat="1" applyFont="1" applyFill="1" applyBorder="1" applyProtection="1">
      <protection locked="0"/>
    </xf>
    <xf numFmtId="0" fontId="20" fillId="2" borderId="0" xfId="93" applyFont="1" applyFill="1" applyAlignment="1" applyProtection="1">
      <alignment horizontal="left" vertical="center"/>
      <protection locked="0" hidden="1"/>
    </xf>
    <xf numFmtId="168" fontId="7" fillId="6" borderId="11" xfId="96" applyNumberFormat="1" applyFont="1" applyFill="1" applyBorder="1" applyAlignment="1" applyProtection="1">
      <alignment horizontal="right" wrapText="1"/>
    </xf>
    <xf numFmtId="165" fontId="7" fillId="6" borderId="11" xfId="2" applyFont="1" applyFill="1" applyBorder="1" applyAlignment="1" applyProtection="1">
      <alignment horizontal="right" wrapText="1"/>
    </xf>
    <xf numFmtId="167" fontId="49" fillId="6" borderId="19" xfId="2" applyNumberFormat="1" applyFont="1" applyFill="1" applyBorder="1" applyAlignment="1" applyProtection="1">
      <alignment horizontal="right" wrapText="1"/>
    </xf>
    <xf numFmtId="40" fontId="7" fillId="7" borderId="11" xfId="2" applyNumberFormat="1" applyFont="1" applyFill="1" applyBorder="1" applyAlignment="1" applyProtection="1">
      <alignment horizontal="right" wrapText="1"/>
    </xf>
    <xf numFmtId="0" fontId="16" fillId="6" borderId="0" xfId="93" applyFont="1" applyFill="1" applyProtection="1">
      <protection locked="0"/>
    </xf>
    <xf numFmtId="0" fontId="83" fillId="6" borderId="0" xfId="0" applyFont="1" applyFill="1" applyAlignment="1">
      <alignment vertical="center"/>
    </xf>
    <xf numFmtId="0" fontId="56" fillId="6" borderId="0" xfId="0" applyFont="1" applyFill="1" applyAlignment="1">
      <alignment vertical="center"/>
    </xf>
    <xf numFmtId="166" fontId="23" fillId="2" borderId="0" xfId="96" applyNumberFormat="1" applyFont="1" applyFill="1" applyBorder="1" applyProtection="1">
      <protection locked="0"/>
    </xf>
    <xf numFmtId="0" fontId="51" fillId="6" borderId="0" xfId="0" applyFont="1" applyFill="1" applyProtection="1">
      <protection locked="0"/>
    </xf>
    <xf numFmtId="0" fontId="83" fillId="6" borderId="0" xfId="0" applyFont="1" applyFill="1" applyAlignment="1">
      <alignment horizontal="left"/>
    </xf>
    <xf numFmtId="0" fontId="58" fillId="6" borderId="0" xfId="0" applyFont="1" applyFill="1"/>
    <xf numFmtId="0" fontId="74" fillId="6" borderId="0" xfId="0" applyFont="1" applyFill="1" applyAlignment="1">
      <alignment horizontal="left"/>
    </xf>
    <xf numFmtId="0" fontId="75" fillId="6" borderId="0" xfId="0" applyFont="1" applyFill="1" applyAlignment="1">
      <alignment horizontal="left" vertical="top" wrapText="1"/>
    </xf>
    <xf numFmtId="167" fontId="7" fillId="7" borderId="19" xfId="2" applyNumberFormat="1" applyFont="1" applyFill="1" applyBorder="1" applyAlignment="1" applyProtection="1">
      <alignment horizontal="right" wrapText="1"/>
    </xf>
    <xf numFmtId="165" fontId="7" fillId="7" borderId="11" xfId="2" applyFont="1" applyFill="1" applyBorder="1" applyAlignment="1" applyProtection="1">
      <alignment horizontal="right" wrapText="1"/>
    </xf>
    <xf numFmtId="0" fontId="49" fillId="6" borderId="23" xfId="0" applyFont="1" applyFill="1" applyBorder="1" applyProtection="1">
      <protection locked="0"/>
    </xf>
    <xf numFmtId="167" fontId="49" fillId="2" borderId="24" xfId="2" applyNumberFormat="1" applyFont="1" applyFill="1" applyBorder="1" applyAlignment="1" applyProtection="1">
      <alignment horizontal="right" wrapText="1"/>
    </xf>
    <xf numFmtId="167" fontId="50" fillId="2" borderId="0" xfId="2" applyNumberFormat="1" applyFont="1" applyFill="1" applyBorder="1" applyAlignment="1" applyProtection="1">
      <alignment horizontal="right" wrapText="1"/>
    </xf>
    <xf numFmtId="0" fontId="48" fillId="2" borderId="0" xfId="0" applyFont="1" applyFill="1" applyAlignment="1" applyProtection="1">
      <alignment horizontal="center"/>
      <protection locked="0"/>
    </xf>
    <xf numFmtId="167" fontId="31" fillId="6" borderId="22" xfId="2" applyNumberFormat="1" applyFont="1" applyFill="1" applyBorder="1" applyAlignment="1" applyProtection="1">
      <alignment horizontal="right" wrapText="1"/>
      <protection locked="0"/>
    </xf>
    <xf numFmtId="9" fontId="43" fillId="6" borderId="0" xfId="96" applyFont="1" applyFill="1" applyBorder="1" applyAlignment="1" applyProtection="1">
      <alignment horizontal="right"/>
      <protection locked="0"/>
    </xf>
    <xf numFmtId="167" fontId="68" fillId="2" borderId="0" xfId="2" applyNumberFormat="1" applyFont="1" applyFill="1" applyAlignment="1" applyProtection="1">
      <protection locked="0"/>
    </xf>
    <xf numFmtId="0" fontId="58" fillId="2" borderId="0" xfId="0" applyFont="1" applyFill="1" applyAlignment="1">
      <alignment horizontal="left" wrapText="1"/>
    </xf>
    <xf numFmtId="167" fontId="7" fillId="6" borderId="0" xfId="2" applyNumberFormat="1" applyFont="1" applyFill="1" applyProtection="1">
      <protection locked="0"/>
    </xf>
    <xf numFmtId="0" fontId="49" fillId="2" borderId="17" xfId="0" applyFont="1" applyFill="1" applyBorder="1" applyProtection="1">
      <protection locked="0"/>
    </xf>
    <xf numFmtId="0" fontId="41" fillId="2" borderId="0" xfId="0" applyFont="1" applyFill="1" applyProtection="1">
      <protection locked="0"/>
    </xf>
    <xf numFmtId="0" fontId="49" fillId="2" borderId="18" xfId="0" applyFont="1" applyFill="1" applyBorder="1" applyProtection="1">
      <protection locked="0"/>
    </xf>
    <xf numFmtId="0" fontId="41" fillId="2" borderId="19" xfId="0" applyFont="1" applyFill="1" applyBorder="1" applyProtection="1">
      <protection locked="0"/>
    </xf>
    <xf numFmtId="0" fontId="41" fillId="2" borderId="21" xfId="0" applyFont="1" applyFill="1" applyBorder="1" applyProtection="1">
      <protection locked="0"/>
    </xf>
    <xf numFmtId="168" fontId="49" fillId="2" borderId="24" xfId="96" applyNumberFormat="1" applyFont="1" applyFill="1" applyBorder="1" applyAlignment="1" applyProtection="1">
      <alignment horizontal="right" wrapText="1"/>
    </xf>
    <xf numFmtId="168" fontId="49" fillId="2" borderId="15" xfId="96" applyNumberFormat="1" applyFont="1" applyFill="1" applyBorder="1" applyAlignment="1" applyProtection="1">
      <alignment wrapText="1"/>
    </xf>
    <xf numFmtId="167" fontId="49" fillId="0" borderId="15" xfId="2" applyNumberFormat="1" applyFont="1" applyFill="1" applyBorder="1" applyAlignment="1" applyProtection="1">
      <alignment horizontal="right" wrapText="1"/>
    </xf>
    <xf numFmtId="165" fontId="49" fillId="2" borderId="15" xfId="2" applyFont="1" applyFill="1" applyBorder="1" applyAlignment="1" applyProtection="1">
      <alignment horizontal="right" wrapText="1"/>
    </xf>
    <xf numFmtId="168" fontId="7" fillId="5" borderId="10" xfId="2" applyNumberFormat="1" applyFont="1" applyFill="1" applyBorder="1" applyAlignment="1" applyProtection="1">
      <alignment horizontal="right" wrapText="1"/>
    </xf>
    <xf numFmtId="168" fontId="7" fillId="5" borderId="0" xfId="2" applyNumberFormat="1" applyFont="1" applyFill="1" applyBorder="1" applyAlignment="1" applyProtection="1">
      <alignment horizontal="right" wrapText="1"/>
    </xf>
    <xf numFmtId="167" fontId="49" fillId="0" borderId="3" xfId="2" applyNumberFormat="1" applyFont="1" applyFill="1" applyBorder="1" applyAlignment="1" applyProtection="1">
      <alignment horizontal="right" wrapText="1"/>
    </xf>
    <xf numFmtId="167" fontId="49" fillId="2" borderId="15" xfId="2" applyNumberFormat="1" applyFont="1" applyFill="1" applyBorder="1" applyAlignment="1" applyProtection="1">
      <alignment wrapText="1"/>
      <protection locked="0"/>
    </xf>
    <xf numFmtId="167" fontId="49" fillId="6" borderId="15" xfId="2" applyNumberFormat="1" applyFont="1" applyFill="1" applyBorder="1" applyProtection="1">
      <protection locked="0"/>
    </xf>
    <xf numFmtId="0" fontId="96" fillId="2" borderId="0" xfId="0" applyFont="1" applyFill="1" applyProtection="1">
      <protection locked="0"/>
    </xf>
    <xf numFmtId="0" fontId="51" fillId="6" borderId="0" xfId="0" applyFont="1" applyFill="1" applyAlignment="1" applyProtection="1">
      <alignment horizontal="center"/>
      <protection locked="0"/>
    </xf>
    <xf numFmtId="0" fontId="43" fillId="6" borderId="0" xfId="0" applyFont="1" applyFill="1" applyProtection="1">
      <protection locked="0"/>
    </xf>
    <xf numFmtId="0" fontId="35" fillId="2" borderId="0" xfId="93" applyFont="1" applyFill="1" applyProtection="1">
      <protection locked="0"/>
    </xf>
    <xf numFmtId="0" fontId="35" fillId="0" borderId="11" xfId="0" applyFont="1" applyBorder="1" applyProtection="1">
      <protection locked="0"/>
    </xf>
    <xf numFmtId="0" fontId="27" fillId="3" borderId="37" xfId="0" applyFont="1" applyFill="1" applyBorder="1" applyAlignment="1" applyProtection="1">
      <alignment horizontal="right"/>
      <protection locked="0"/>
    </xf>
    <xf numFmtId="0" fontId="25" fillId="3" borderId="7" xfId="0" applyFont="1" applyFill="1" applyBorder="1" applyProtection="1">
      <protection locked="0"/>
    </xf>
    <xf numFmtId="0" fontId="25" fillId="3" borderId="37" xfId="0" applyFont="1" applyFill="1" applyBorder="1" applyProtection="1">
      <protection locked="0"/>
    </xf>
    <xf numFmtId="0" fontId="27" fillId="3" borderId="7" xfId="0" applyFont="1" applyFill="1" applyBorder="1" applyProtection="1">
      <protection locked="0"/>
    </xf>
    <xf numFmtId="40" fontId="49" fillId="2" borderId="15" xfId="2" applyNumberFormat="1" applyFont="1" applyFill="1" applyBorder="1" applyAlignment="1" applyProtection="1">
      <alignment horizontal="right" wrapText="1"/>
    </xf>
    <xf numFmtId="40" fontId="49" fillId="2" borderId="15" xfId="96" applyNumberFormat="1" applyFont="1" applyFill="1" applyBorder="1" applyAlignment="1" applyProtection="1">
      <alignment horizontal="right" wrapText="1"/>
    </xf>
    <xf numFmtId="0" fontId="56" fillId="6" borderId="0" xfId="0" applyFont="1" applyFill="1" applyAlignment="1">
      <alignment horizontal="left"/>
    </xf>
    <xf numFmtId="0" fontId="58" fillId="6" borderId="0" xfId="0" applyFont="1" applyFill="1" applyAlignment="1">
      <alignment horizontal="left" vertical="top" wrapText="1"/>
    </xf>
    <xf numFmtId="0" fontId="15" fillId="6" borderId="0" xfId="93" applyFont="1" applyFill="1" applyAlignment="1" applyProtection="1">
      <alignment vertical="center" wrapText="1"/>
      <protection locked="0"/>
    </xf>
    <xf numFmtId="165" fontId="50" fillId="2" borderId="0" xfId="2" applyFont="1" applyFill="1" applyBorder="1" applyAlignment="1" applyProtection="1">
      <alignment horizontal="right" wrapText="1"/>
    </xf>
    <xf numFmtId="167" fontId="49" fillId="2" borderId="16" xfId="2" applyNumberFormat="1" applyFont="1" applyFill="1" applyBorder="1" applyAlignment="1" applyProtection="1">
      <alignment horizontal="right" wrapText="1"/>
    </xf>
    <xf numFmtId="0" fontId="117" fillId="6" borderId="0" xfId="0" applyFont="1" applyFill="1" applyAlignment="1">
      <alignment horizontal="left" wrapText="1"/>
    </xf>
    <xf numFmtId="167" fontId="7" fillId="6" borderId="11" xfId="2" applyNumberFormat="1" applyFont="1" applyFill="1" applyBorder="1" applyAlignment="1" applyProtection="1">
      <alignment horizontal="right" wrapText="1"/>
    </xf>
    <xf numFmtId="167" fontId="49" fillId="6" borderId="0" xfId="2" applyNumberFormat="1" applyFont="1" applyFill="1" applyBorder="1" applyAlignment="1" applyProtection="1">
      <alignment horizontal="right" wrapText="1"/>
    </xf>
    <xf numFmtId="165" fontId="49" fillId="6" borderId="15" xfId="2" applyFont="1" applyFill="1" applyBorder="1" applyAlignment="1" applyProtection="1">
      <alignment horizontal="right" wrapText="1"/>
    </xf>
    <xf numFmtId="0" fontId="118" fillId="6" borderId="0" xfId="43" applyFont="1" applyFill="1" applyBorder="1" applyAlignment="1" applyProtection="1"/>
    <xf numFmtId="0" fontId="119" fillId="6" borderId="0" xfId="0" applyFont="1" applyFill="1"/>
    <xf numFmtId="0" fontId="118" fillId="6" borderId="0" xfId="43" applyFont="1" applyFill="1" applyAlignment="1" applyProtection="1"/>
    <xf numFmtId="0" fontId="9" fillId="6" borderId="0" xfId="0" applyFont="1" applyFill="1"/>
    <xf numFmtId="0" fontId="25" fillId="2" borderId="18" xfId="0" applyFont="1" applyFill="1" applyBorder="1" applyAlignment="1" applyProtection="1">
      <alignment vertical="center" wrapText="1"/>
      <protection locked="0"/>
    </xf>
    <xf numFmtId="167" fontId="38" fillId="7" borderId="18" xfId="2" applyNumberFormat="1" applyFont="1" applyFill="1" applyBorder="1" applyAlignment="1" applyProtection="1">
      <alignment horizontal="right" wrapText="1"/>
    </xf>
    <xf numFmtId="0" fontId="49" fillId="2" borderId="11" xfId="0" applyFont="1" applyFill="1" applyBorder="1" applyAlignment="1" applyProtection="1">
      <alignment vertical="top" wrapText="1"/>
      <protection locked="0"/>
    </xf>
    <xf numFmtId="0" fontId="49" fillId="2" borderId="11" xfId="0" applyFont="1" applyFill="1" applyBorder="1" applyProtection="1">
      <protection locked="0"/>
    </xf>
    <xf numFmtId="0" fontId="49" fillId="2" borderId="11" xfId="0" applyFont="1" applyFill="1" applyBorder="1" applyAlignment="1" applyProtection="1">
      <alignment vertical="center"/>
      <protection locked="0"/>
    </xf>
    <xf numFmtId="0" fontId="43" fillId="6" borderId="2" xfId="0" applyFont="1" applyFill="1" applyBorder="1" applyProtection="1">
      <protection locked="0"/>
    </xf>
    <xf numFmtId="167" fontId="43" fillId="6" borderId="2" xfId="0" applyNumberFormat="1" applyFont="1" applyFill="1" applyBorder="1" applyAlignment="1">
      <alignment horizontal="right" wrapText="1"/>
    </xf>
    <xf numFmtId="40" fontId="43" fillId="6" borderId="2" xfId="2" applyNumberFormat="1" applyFont="1" applyFill="1" applyBorder="1" applyAlignment="1" applyProtection="1">
      <alignment horizontal="right" wrapText="1"/>
    </xf>
    <xf numFmtId="165" fontId="43" fillId="6" borderId="2" xfId="2" applyFont="1" applyFill="1" applyBorder="1" applyAlignment="1" applyProtection="1">
      <alignment horizontal="right" wrapText="1"/>
    </xf>
    <xf numFmtId="0" fontId="52" fillId="6" borderId="25" xfId="0" applyFont="1" applyFill="1" applyBorder="1" applyAlignment="1" applyProtection="1">
      <alignment horizontal="left"/>
      <protection locked="0"/>
    </xf>
    <xf numFmtId="167" fontId="38" fillId="7" borderId="25" xfId="2" applyNumberFormat="1" applyFont="1" applyFill="1" applyBorder="1" applyAlignment="1" applyProtection="1">
      <alignment horizontal="right" wrapText="1"/>
    </xf>
    <xf numFmtId="40" fontId="38" fillId="7" borderId="25" xfId="2" applyNumberFormat="1" applyFont="1" applyFill="1" applyBorder="1" applyAlignment="1" applyProtection="1">
      <alignment horizontal="right" wrapText="1"/>
    </xf>
    <xf numFmtId="168" fontId="38" fillId="7" borderId="25" xfId="96" applyNumberFormat="1" applyFont="1" applyFill="1" applyBorder="1" applyAlignment="1" applyProtection="1">
      <alignment horizontal="right" wrapText="1"/>
    </xf>
    <xf numFmtId="167" fontId="43" fillId="6" borderId="2" xfId="0" applyNumberFormat="1" applyFont="1" applyFill="1" applyBorder="1" applyAlignment="1" applyProtection="1">
      <alignment wrapText="1"/>
      <protection locked="0"/>
    </xf>
    <xf numFmtId="165" fontId="43" fillId="6" borderId="2" xfId="0" applyNumberFormat="1" applyFont="1" applyFill="1" applyBorder="1" applyAlignment="1">
      <alignment horizontal="right" wrapText="1"/>
    </xf>
    <xf numFmtId="0" fontId="43" fillId="6" borderId="26" xfId="0" applyFont="1" applyFill="1" applyBorder="1" applyProtection="1">
      <protection locked="0"/>
    </xf>
    <xf numFmtId="167" fontId="43" fillId="6" borderId="26" xfId="0" applyNumberFormat="1" applyFont="1" applyFill="1" applyBorder="1" applyAlignment="1" applyProtection="1">
      <alignment horizontal="left" wrapText="1"/>
      <protection locked="0"/>
    </xf>
    <xf numFmtId="167" fontId="43" fillId="6" borderId="26" xfId="0" applyNumberFormat="1" applyFont="1" applyFill="1" applyBorder="1" applyAlignment="1">
      <alignment horizontal="right" wrapText="1"/>
    </xf>
    <xf numFmtId="40" fontId="43" fillId="6" borderId="26" xfId="2" applyNumberFormat="1" applyFont="1" applyFill="1" applyBorder="1" applyAlignment="1" applyProtection="1">
      <alignment horizontal="right" wrapText="1"/>
    </xf>
    <xf numFmtId="165" fontId="43" fillId="6" borderId="26" xfId="2" applyFont="1" applyFill="1" applyBorder="1" applyAlignment="1" applyProtection="1">
      <alignment horizontal="right" wrapText="1"/>
    </xf>
    <xf numFmtId="0" fontId="52" fillId="6" borderId="38" xfId="0" applyFont="1" applyFill="1" applyBorder="1" applyAlignment="1" applyProtection="1">
      <alignment horizontal="left"/>
      <protection locked="0"/>
    </xf>
    <xf numFmtId="167" fontId="43" fillId="6" borderId="38" xfId="0" applyNumberFormat="1" applyFont="1" applyFill="1" applyBorder="1" applyAlignment="1" applyProtection="1">
      <alignment horizontal="left" wrapText="1"/>
      <protection locked="0"/>
    </xf>
    <xf numFmtId="167" fontId="43" fillId="6" borderId="38" xfId="0" applyNumberFormat="1" applyFont="1" applyFill="1" applyBorder="1" applyAlignment="1">
      <alignment horizontal="right" wrapText="1"/>
    </xf>
    <xf numFmtId="40" fontId="43" fillId="6" borderId="38" xfId="2" applyNumberFormat="1" applyFont="1" applyFill="1" applyBorder="1" applyAlignment="1" applyProtection="1">
      <alignment horizontal="right" wrapText="1"/>
    </xf>
    <xf numFmtId="165" fontId="43" fillId="6" borderId="38" xfId="2" applyFont="1" applyFill="1" applyBorder="1" applyAlignment="1" applyProtection="1">
      <alignment horizontal="right" wrapText="1"/>
    </xf>
    <xf numFmtId="165" fontId="43" fillId="6" borderId="38" xfId="0" applyNumberFormat="1" applyFont="1" applyFill="1" applyBorder="1" applyAlignment="1">
      <alignment horizontal="right" wrapText="1"/>
    </xf>
    <xf numFmtId="167" fontId="43" fillId="6" borderId="2" xfId="0" applyNumberFormat="1" applyFont="1" applyFill="1" applyBorder="1" applyAlignment="1" applyProtection="1">
      <alignment horizontal="left" wrapText="1"/>
      <protection locked="0"/>
    </xf>
    <xf numFmtId="0" fontId="24" fillId="6" borderId="26" xfId="0" applyFont="1" applyFill="1" applyBorder="1" applyProtection="1">
      <protection locked="0"/>
    </xf>
    <xf numFmtId="167" fontId="43" fillId="6" borderId="26" xfId="0" applyNumberFormat="1" applyFont="1" applyFill="1" applyBorder="1" applyAlignment="1" applyProtection="1">
      <alignment horizontal="left"/>
      <protection locked="0"/>
    </xf>
    <xf numFmtId="167" fontId="43" fillId="6" borderId="26" xfId="2" applyNumberFormat="1" applyFont="1" applyFill="1" applyBorder="1" applyAlignment="1" applyProtection="1">
      <alignment horizontal="right" wrapText="1"/>
    </xf>
    <xf numFmtId="168" fontId="43" fillId="6" borderId="26" xfId="2" applyNumberFormat="1" applyFont="1" applyFill="1" applyBorder="1" applyAlignment="1" applyProtection="1">
      <alignment horizontal="right" wrapText="1"/>
    </xf>
    <xf numFmtId="165" fontId="43" fillId="6" borderId="26" xfId="0" applyNumberFormat="1" applyFont="1" applyFill="1" applyBorder="1" applyAlignment="1">
      <alignment horizontal="right" wrapText="1"/>
    </xf>
    <xf numFmtId="167" fontId="43" fillId="6" borderId="2" xfId="0" applyNumberFormat="1" applyFont="1" applyFill="1" applyBorder="1" applyProtection="1">
      <protection locked="0"/>
    </xf>
    <xf numFmtId="167" fontId="43" fillId="6" borderId="2" xfId="2" applyNumberFormat="1" applyFont="1" applyFill="1" applyBorder="1" applyAlignment="1" applyProtection="1">
      <alignment horizontal="right" wrapText="1"/>
    </xf>
    <xf numFmtId="0" fontId="43" fillId="6" borderId="2" xfId="0" applyFont="1" applyFill="1" applyBorder="1" applyAlignment="1" applyProtection="1">
      <alignment horizontal="left"/>
      <protection locked="0"/>
    </xf>
    <xf numFmtId="40" fontId="43" fillId="6" borderId="2" xfId="0" applyNumberFormat="1" applyFont="1" applyFill="1" applyBorder="1" applyAlignment="1">
      <alignment horizontal="right" wrapText="1"/>
    </xf>
    <xf numFmtId="0" fontId="43" fillId="6" borderId="2" xfId="0" applyFont="1" applyFill="1" applyBorder="1" applyAlignment="1" applyProtection="1">
      <alignment horizontal="left" wrapText="1"/>
      <protection locked="0"/>
    </xf>
    <xf numFmtId="167" fontId="43" fillId="6" borderId="2" xfId="0" applyNumberFormat="1" applyFont="1" applyFill="1" applyBorder="1" applyAlignment="1">
      <alignment wrapText="1"/>
    </xf>
    <xf numFmtId="168" fontId="43" fillId="6" borderId="2" xfId="2" applyNumberFormat="1" applyFont="1" applyFill="1" applyBorder="1" applyAlignment="1" applyProtection="1">
      <alignment horizontal="right" vertical="center" wrapText="1" shrinkToFit="1"/>
    </xf>
    <xf numFmtId="168" fontId="43" fillId="6" borderId="2" xfId="96" applyNumberFormat="1" applyFont="1" applyFill="1" applyBorder="1" applyAlignment="1" applyProtection="1">
      <alignment horizontal="right" wrapText="1"/>
    </xf>
    <xf numFmtId="168" fontId="43" fillId="6" borderId="2" xfId="96" applyNumberFormat="1" applyFont="1" applyFill="1" applyBorder="1" applyAlignment="1" applyProtection="1"/>
    <xf numFmtId="168" fontId="43" fillId="6" borderId="26" xfId="96" applyNumberFormat="1" applyFont="1" applyFill="1" applyBorder="1" applyAlignment="1" applyProtection="1">
      <alignment horizontal="right" wrapText="1"/>
    </xf>
    <xf numFmtId="40" fontId="43" fillId="6" borderId="2" xfId="2" applyNumberFormat="1" applyFont="1" applyFill="1" applyBorder="1" applyProtection="1">
      <protection locked="0"/>
    </xf>
    <xf numFmtId="165" fontId="43" fillId="6" borderId="2" xfId="2" applyFont="1" applyFill="1" applyBorder="1" applyProtection="1">
      <protection locked="0"/>
    </xf>
    <xf numFmtId="0" fontId="48" fillId="6" borderId="0" xfId="0" applyFont="1" applyFill="1" applyAlignment="1" applyProtection="1">
      <alignment horizontal="left"/>
      <protection locked="0"/>
    </xf>
    <xf numFmtId="0" fontId="52" fillId="6" borderId="17" xfId="0" applyFont="1" applyFill="1" applyBorder="1" applyAlignment="1" applyProtection="1">
      <alignment horizontal="left"/>
      <protection locked="0"/>
    </xf>
    <xf numFmtId="0" fontId="52" fillId="6" borderId="17" xfId="0" applyFont="1" applyFill="1" applyBorder="1" applyProtection="1">
      <protection locked="0"/>
    </xf>
    <xf numFmtId="167" fontId="38" fillId="7" borderId="17" xfId="2" applyNumberFormat="1" applyFont="1" applyFill="1" applyBorder="1" applyAlignment="1" applyProtection="1">
      <alignment horizontal="right" wrapText="1"/>
    </xf>
    <xf numFmtId="0" fontId="49" fillId="2" borderId="11" xfId="0" applyFont="1" applyFill="1" applyBorder="1" applyAlignment="1" applyProtection="1">
      <alignment horizontal="left" vertical="center" wrapText="1"/>
      <protection locked="0"/>
    </xf>
    <xf numFmtId="0" fontId="43" fillId="6" borderId="28" xfId="0" applyFont="1" applyFill="1" applyBorder="1" applyProtection="1">
      <protection locked="0"/>
    </xf>
    <xf numFmtId="167" fontId="43" fillId="6" borderId="28" xfId="2" applyNumberFormat="1" applyFont="1" applyFill="1" applyBorder="1" applyAlignment="1" applyProtection="1">
      <alignment horizontal="right" wrapText="1"/>
    </xf>
    <xf numFmtId="168" fontId="43" fillId="6" borderId="28" xfId="96" applyNumberFormat="1" applyFont="1" applyFill="1" applyBorder="1" applyAlignment="1" applyProtection="1">
      <alignment horizontal="right" wrapText="1"/>
    </xf>
    <xf numFmtId="168" fontId="49" fillId="2" borderId="24" xfId="96" applyNumberFormat="1" applyFont="1" applyFill="1" applyBorder="1" applyAlignment="1" applyProtection="1">
      <alignment wrapText="1"/>
    </xf>
    <xf numFmtId="0" fontId="4" fillId="2" borderId="0" xfId="0" applyFont="1" applyFill="1" applyProtection="1">
      <protection locked="0"/>
    </xf>
    <xf numFmtId="40" fontId="43" fillId="3" borderId="3" xfId="2" applyNumberFormat="1" applyFont="1" applyFill="1" applyBorder="1" applyAlignment="1" applyProtection="1">
      <alignment horizontal="right" wrapText="1"/>
    </xf>
    <xf numFmtId="167" fontId="43" fillId="3" borderId="0" xfId="2" applyNumberFormat="1" applyFont="1" applyFill="1" applyBorder="1" applyAlignment="1" applyProtection="1">
      <alignment horizontal="right" wrapText="1"/>
    </xf>
    <xf numFmtId="168" fontId="43" fillId="3" borderId="0" xfId="96" applyNumberFormat="1" applyFont="1" applyFill="1" applyBorder="1" applyAlignment="1" applyProtection="1">
      <alignment horizontal="right" wrapText="1"/>
    </xf>
    <xf numFmtId="0" fontId="49" fillId="6" borderId="23" xfId="0" applyFont="1" applyFill="1" applyBorder="1" applyAlignment="1" applyProtection="1">
      <alignment wrapText="1"/>
      <protection locked="0"/>
    </xf>
    <xf numFmtId="0" fontId="43" fillId="3" borderId="0" xfId="0" applyFont="1" applyFill="1" applyProtection="1">
      <protection locked="0"/>
    </xf>
    <xf numFmtId="0" fontId="43" fillId="3" borderId="3" xfId="0" applyFont="1" applyFill="1" applyBorder="1" applyProtection="1">
      <protection locked="0"/>
    </xf>
    <xf numFmtId="167" fontId="43" fillId="3" borderId="3" xfId="2" applyNumberFormat="1" applyFont="1" applyFill="1" applyBorder="1" applyAlignment="1" applyProtection="1">
      <alignment horizontal="right" wrapText="1"/>
    </xf>
    <xf numFmtId="168" fontId="43" fillId="3" borderId="3" xfId="96" applyNumberFormat="1" applyFont="1" applyFill="1" applyBorder="1" applyAlignment="1" applyProtection="1">
      <alignment horizontal="right" wrapText="1"/>
    </xf>
    <xf numFmtId="165" fontId="38" fillId="7" borderId="11" xfId="2" applyFont="1" applyFill="1" applyBorder="1" applyAlignment="1" applyProtection="1">
      <alignment horizontal="right" wrapText="1"/>
    </xf>
    <xf numFmtId="165" fontId="38" fillId="7" borderId="18" xfId="2" applyFont="1" applyFill="1" applyBorder="1" applyAlignment="1" applyProtection="1">
      <alignment horizontal="right" wrapText="1"/>
    </xf>
    <xf numFmtId="0" fontId="49" fillId="2" borderId="15" xfId="0" applyFont="1" applyFill="1" applyBorder="1" applyAlignment="1" applyProtection="1">
      <alignment vertical="center" wrapText="1"/>
      <protection locked="0"/>
    </xf>
    <xf numFmtId="0" fontId="43" fillId="3" borderId="0" xfId="0" applyFont="1" applyFill="1" applyAlignment="1" applyProtection="1">
      <alignment horizontal="center"/>
      <protection locked="0"/>
    </xf>
    <xf numFmtId="0" fontId="7" fillId="6" borderId="0" xfId="0" applyFont="1" applyFill="1"/>
    <xf numFmtId="0" fontId="7" fillId="6" borderId="0" xfId="0" applyFont="1" applyFill="1" applyAlignment="1">
      <alignment horizontal="left"/>
    </xf>
    <xf numFmtId="0" fontId="46" fillId="0" borderId="0" xfId="0" applyFont="1"/>
    <xf numFmtId="0" fontId="48" fillId="6" borderId="0" xfId="0" applyFont="1" applyFill="1" applyAlignment="1">
      <alignment horizontal="left"/>
    </xf>
    <xf numFmtId="0" fontId="48" fillId="6" borderId="0" xfId="0" applyFont="1" applyFill="1"/>
    <xf numFmtId="0" fontId="7" fillId="5" borderId="11" xfId="2" applyNumberFormat="1" applyFont="1" applyFill="1" applyBorder="1" applyAlignment="1" applyProtection="1">
      <alignment horizontal="right" wrapText="1"/>
    </xf>
    <xf numFmtId="3" fontId="49" fillId="2" borderId="18" xfId="2" applyNumberFormat="1" applyFont="1" applyFill="1" applyBorder="1" applyAlignment="1" applyProtection="1">
      <alignment horizontal="right" wrapText="1"/>
    </xf>
    <xf numFmtId="167" fontId="43" fillId="6" borderId="0" xfId="2" applyNumberFormat="1" applyFont="1" applyFill="1" applyBorder="1" applyAlignment="1" applyProtection="1">
      <alignment horizontal="right" wrapText="1"/>
    </xf>
    <xf numFmtId="168" fontId="43" fillId="6" borderId="0" xfId="96" applyNumberFormat="1" applyFont="1" applyFill="1" applyBorder="1" applyAlignment="1" applyProtection="1">
      <alignment horizontal="right" wrapText="1"/>
    </xf>
    <xf numFmtId="167" fontId="43" fillId="3" borderId="3" xfId="0" applyNumberFormat="1" applyFont="1" applyFill="1" applyBorder="1" applyAlignment="1">
      <alignment horizontal="right" wrapText="1"/>
    </xf>
    <xf numFmtId="167" fontId="49" fillId="2" borderId="15" xfId="0" applyNumberFormat="1" applyFont="1" applyFill="1" applyBorder="1" applyAlignment="1" applyProtection="1">
      <alignment horizontal="right" wrapText="1"/>
      <protection locked="0"/>
    </xf>
    <xf numFmtId="40" fontId="43" fillId="3" borderId="0" xfId="2" applyNumberFormat="1" applyFont="1" applyFill="1" applyBorder="1" applyAlignment="1" applyProtection="1">
      <alignment horizontal="right" wrapText="1"/>
    </xf>
    <xf numFmtId="0" fontId="111" fillId="2" borderId="0" xfId="0" applyFont="1" applyFill="1"/>
    <xf numFmtId="0" fontId="48" fillId="8" borderId="0" xfId="0" applyFont="1" applyFill="1" applyAlignment="1" applyProtection="1">
      <alignment wrapText="1"/>
      <protection locked="0"/>
    </xf>
    <xf numFmtId="0" fontId="48" fillId="8" borderId="0" xfId="0" applyFont="1" applyFill="1" applyAlignment="1" applyProtection="1">
      <alignment horizontal="right" wrapText="1"/>
      <protection locked="0"/>
    </xf>
    <xf numFmtId="40" fontId="52" fillId="2" borderId="2" xfId="2" applyNumberFormat="1" applyFont="1" applyFill="1" applyBorder="1" applyAlignment="1" applyProtection="1">
      <alignment horizontal="right" wrapText="1"/>
    </xf>
    <xf numFmtId="168" fontId="49" fillId="2" borderId="21" xfId="96" applyNumberFormat="1" applyFont="1" applyFill="1" applyBorder="1" applyAlignment="1" applyProtection="1">
      <alignment horizontal="right" wrapText="1"/>
    </xf>
    <xf numFmtId="0" fontId="7" fillId="6" borderId="0" xfId="0" applyFont="1" applyFill="1" applyProtection="1">
      <protection locked="0"/>
    </xf>
    <xf numFmtId="0" fontId="7" fillId="0" borderId="0" xfId="0" applyFont="1"/>
    <xf numFmtId="167" fontId="49" fillId="2" borderId="24" xfId="0" applyNumberFormat="1" applyFont="1" applyFill="1" applyBorder="1" applyAlignment="1" applyProtection="1">
      <alignment horizontal="right" wrapText="1"/>
      <protection locked="0"/>
    </xf>
    <xf numFmtId="40" fontId="52" fillId="2" borderId="38" xfId="2" applyNumberFormat="1" applyFont="1" applyFill="1" applyBorder="1" applyAlignment="1" applyProtection="1">
      <alignment horizontal="right" wrapText="1"/>
    </xf>
    <xf numFmtId="167" fontId="11" fillId="6" borderId="0" xfId="2" applyNumberFormat="1" applyFont="1" applyFill="1" applyBorder="1"/>
    <xf numFmtId="0" fontId="11" fillId="6" borderId="0" xfId="94" applyFont="1" applyFill="1"/>
    <xf numFmtId="0" fontId="113" fillId="6" borderId="0" xfId="94" applyFont="1" applyFill="1" applyAlignment="1">
      <alignment horizontal="center"/>
    </xf>
    <xf numFmtId="167" fontId="4" fillId="6" borderId="0" xfId="2" applyNumberFormat="1" applyFont="1" applyFill="1"/>
    <xf numFmtId="0" fontId="12" fillId="6" borderId="0" xfId="94" applyFont="1" applyFill="1"/>
    <xf numFmtId="0" fontId="10" fillId="6" borderId="0" xfId="94" applyFont="1" applyFill="1" applyAlignment="1">
      <alignment horizontal="left" vertical="center" wrapText="1"/>
    </xf>
    <xf numFmtId="0" fontId="11" fillId="6" borderId="0" xfId="94" applyFont="1" applyFill="1" applyAlignment="1">
      <alignment vertical="top"/>
    </xf>
    <xf numFmtId="0" fontId="11" fillId="6" borderId="0" xfId="0" applyFont="1" applyFill="1" applyAlignment="1">
      <alignment vertical="top" wrapText="1"/>
    </xf>
    <xf numFmtId="0" fontId="10" fillId="6" borderId="0" xfId="94" applyFont="1" applyFill="1" applyAlignment="1">
      <alignment horizontal="left" indent="5"/>
    </xf>
    <xf numFmtId="3" fontId="49" fillId="6" borderId="15" xfId="2" applyNumberFormat="1" applyFont="1" applyFill="1" applyBorder="1" applyAlignment="1" applyProtection="1">
      <alignment horizontal="right" wrapText="1"/>
    </xf>
    <xf numFmtId="3" fontId="49" fillId="2" borderId="3" xfId="2" applyNumberFormat="1" applyFont="1" applyFill="1" applyBorder="1" applyAlignment="1" applyProtection="1">
      <alignment horizontal="right" wrapText="1"/>
    </xf>
    <xf numFmtId="3" fontId="23" fillId="2" borderId="0" xfId="0" applyNumberFormat="1" applyFont="1" applyFill="1" applyAlignment="1" applyProtection="1">
      <alignment horizontal="right" wrapText="1"/>
      <protection locked="0"/>
    </xf>
    <xf numFmtId="0" fontId="11" fillId="6" borderId="0" xfId="0" applyFont="1" applyFill="1" applyAlignment="1">
      <alignment horizontal="left" vertical="top" wrapText="1"/>
    </xf>
    <xf numFmtId="0" fontId="11" fillId="6" borderId="0" xfId="94" applyFont="1" applyFill="1" applyAlignment="1">
      <alignment vertical="top" wrapText="1"/>
    </xf>
    <xf numFmtId="0" fontId="10" fillId="6" borderId="0" xfId="94" applyFont="1" applyFill="1" applyAlignment="1">
      <alignment horizontal="left" wrapText="1" indent="5"/>
    </xf>
    <xf numFmtId="165" fontId="49" fillId="2" borderId="24" xfId="2" applyFont="1" applyFill="1" applyBorder="1" applyAlignment="1" applyProtection="1">
      <alignment horizontal="right" wrapText="1"/>
    </xf>
    <xf numFmtId="168" fontId="38" fillId="5" borderId="18" xfId="96" applyNumberFormat="1" applyFont="1" applyFill="1" applyBorder="1" applyAlignment="1" applyProtection="1">
      <alignment horizontal="left" wrapText="1"/>
      <protection locked="0"/>
    </xf>
    <xf numFmtId="0" fontId="67" fillId="9" borderId="39" xfId="48" applyFont="1" applyFill="1" applyBorder="1"/>
    <xf numFmtId="168" fontId="55" fillId="5" borderId="19" xfId="96" applyNumberFormat="1" applyFont="1" applyFill="1" applyBorder="1" applyAlignment="1" applyProtection="1">
      <alignment horizontal="left" wrapText="1" indent="1"/>
      <protection locked="0"/>
    </xf>
    <xf numFmtId="0" fontId="25" fillId="6" borderId="0" xfId="0" applyFont="1" applyFill="1" applyProtection="1">
      <protection locked="0"/>
    </xf>
    <xf numFmtId="0" fontId="35" fillId="3" borderId="7" xfId="0" applyFont="1" applyFill="1" applyBorder="1" applyAlignment="1" applyProtection="1">
      <alignment horizontal="center"/>
      <protection locked="0"/>
    </xf>
    <xf numFmtId="0" fontId="35" fillId="6" borderId="0" xfId="0" applyFont="1" applyFill="1" applyAlignment="1" applyProtection="1">
      <alignment horizontal="center"/>
      <protection locked="0"/>
    </xf>
    <xf numFmtId="0" fontId="35" fillId="2" borderId="0" xfId="0" applyFont="1" applyFill="1" applyAlignment="1" applyProtection="1">
      <alignment wrapText="1"/>
      <protection locked="0"/>
    </xf>
    <xf numFmtId="0" fontId="35" fillId="2" borderId="18" xfId="0" applyFont="1" applyFill="1" applyBorder="1" applyProtection="1">
      <protection locked="0"/>
    </xf>
    <xf numFmtId="0" fontId="35" fillId="6" borderId="15" xfId="0" applyFont="1" applyFill="1" applyBorder="1" applyAlignment="1" applyProtection="1">
      <alignment horizontal="center" vertical="center"/>
      <protection locked="0"/>
    </xf>
    <xf numFmtId="0" fontId="35" fillId="2" borderId="11" xfId="0" applyFont="1" applyFill="1" applyBorder="1" applyProtection="1">
      <protection locked="0"/>
    </xf>
    <xf numFmtId="168" fontId="35" fillId="5" borderId="11" xfId="96" applyNumberFormat="1" applyFont="1" applyFill="1" applyBorder="1" applyAlignment="1" applyProtection="1">
      <alignment horizontal="left" wrapText="1" indent="1"/>
      <protection locked="0"/>
    </xf>
    <xf numFmtId="0" fontId="35" fillId="6" borderId="0" xfId="94" applyFont="1" applyFill="1"/>
    <xf numFmtId="0" fontId="35" fillId="2" borderId="0" xfId="0" applyFont="1" applyFill="1" applyAlignment="1" applyProtection="1">
      <alignment horizontal="right"/>
      <protection locked="0"/>
    </xf>
    <xf numFmtId="0" fontId="35" fillId="3" borderId="0" xfId="0" applyFont="1" applyFill="1" applyProtection="1">
      <protection locked="0"/>
    </xf>
    <xf numFmtId="0" fontId="35" fillId="3" borderId="5" xfId="0" applyFont="1" applyFill="1" applyBorder="1" applyProtection="1">
      <protection locked="0"/>
    </xf>
    <xf numFmtId="0" fontId="114" fillId="2" borderId="0" xfId="48" applyFont="1" applyFill="1" applyAlignment="1" applyProtection="1">
      <alignment horizontal="left"/>
      <protection locked="0"/>
    </xf>
    <xf numFmtId="0" fontId="46" fillId="6" borderId="0" xfId="0" applyFont="1" applyFill="1" applyAlignment="1">
      <alignment horizontal="left" vertical="top" wrapText="1"/>
    </xf>
    <xf numFmtId="0" fontId="115" fillId="6" borderId="0" xfId="0" applyFont="1" applyFill="1"/>
    <xf numFmtId="0" fontId="113" fillId="6" borderId="0" xfId="94" applyFont="1" applyFill="1"/>
    <xf numFmtId="0" fontId="43" fillId="3" borderId="40" xfId="0" applyFont="1" applyFill="1" applyBorder="1" applyProtection="1">
      <protection locked="0"/>
    </xf>
    <xf numFmtId="167" fontId="43" fillId="3" borderId="40" xfId="2" applyNumberFormat="1" applyFont="1" applyFill="1" applyBorder="1" applyAlignment="1" applyProtection="1">
      <alignment horizontal="right"/>
      <protection locked="0"/>
    </xf>
    <xf numFmtId="0" fontId="49" fillId="2" borderId="23" xfId="0" applyFont="1" applyFill="1" applyBorder="1" applyProtection="1">
      <protection locked="0"/>
    </xf>
    <xf numFmtId="3" fontId="0" fillId="2" borderId="0" xfId="0" applyNumberFormat="1" applyFill="1" applyProtection="1">
      <protection locked="0"/>
    </xf>
    <xf numFmtId="4" fontId="0" fillId="2" borderId="0" xfId="0" applyNumberFormat="1" applyFill="1" applyProtection="1">
      <protection locked="0"/>
    </xf>
    <xf numFmtId="4" fontId="23" fillId="6" borderId="0" xfId="0" applyNumberFormat="1" applyFont="1" applyFill="1" applyProtection="1">
      <protection locked="0"/>
    </xf>
    <xf numFmtId="3" fontId="43" fillId="2" borderId="0" xfId="0" applyNumberFormat="1" applyFont="1" applyFill="1" applyProtection="1">
      <protection locked="0"/>
    </xf>
    <xf numFmtId="171" fontId="49" fillId="6" borderId="15" xfId="2" applyNumberFormat="1" applyFont="1" applyFill="1" applyBorder="1" applyAlignment="1" applyProtection="1">
      <alignment horizontal="right" wrapText="1"/>
      <protection locked="0"/>
    </xf>
    <xf numFmtId="167" fontId="49" fillId="6" borderId="24" xfId="2" applyNumberFormat="1" applyFont="1" applyFill="1" applyBorder="1" applyAlignment="1" applyProtection="1">
      <alignment horizontal="right" wrapText="1"/>
    </xf>
    <xf numFmtId="168" fontId="49" fillId="6" borderId="24" xfId="96" applyNumberFormat="1" applyFont="1" applyFill="1" applyBorder="1" applyAlignment="1" applyProtection="1">
      <alignment horizontal="right" wrapText="1"/>
    </xf>
    <xf numFmtId="167" fontId="49" fillId="6" borderId="24" xfId="2" applyNumberFormat="1" applyFont="1" applyFill="1" applyBorder="1" applyProtection="1">
      <protection locked="0"/>
    </xf>
    <xf numFmtId="167" fontId="49" fillId="6" borderId="23" xfId="2" applyNumberFormat="1" applyFont="1" applyFill="1" applyBorder="1" applyAlignment="1" applyProtection="1">
      <alignment horizontal="right" wrapText="1"/>
    </xf>
    <xf numFmtId="3" fontId="49" fillId="6" borderId="23" xfId="2" applyNumberFormat="1" applyFont="1" applyFill="1" applyBorder="1" applyAlignment="1" applyProtection="1">
      <alignment horizontal="right" wrapText="1"/>
    </xf>
    <xf numFmtId="40" fontId="49" fillId="2" borderId="24" xfId="2" applyNumberFormat="1" applyFont="1" applyFill="1" applyBorder="1" applyAlignment="1" applyProtection="1">
      <alignment horizontal="right" wrapText="1"/>
    </xf>
    <xf numFmtId="171" fontId="49" fillId="6" borderId="16" xfId="2" applyNumberFormat="1" applyFont="1" applyFill="1" applyBorder="1" applyAlignment="1" applyProtection="1">
      <alignment horizontal="right" wrapText="1"/>
      <protection locked="0"/>
    </xf>
    <xf numFmtId="40" fontId="49" fillId="6" borderId="15" xfId="2" applyNumberFormat="1" applyFont="1" applyFill="1" applyBorder="1" applyAlignment="1" applyProtection="1">
      <alignment horizontal="right" wrapText="1"/>
    </xf>
    <xf numFmtId="165" fontId="49" fillId="6" borderId="15" xfId="2" applyFont="1" applyFill="1" applyBorder="1" applyAlignment="1" applyProtection="1">
      <alignment horizontal="right" wrapText="1"/>
      <protection locked="0"/>
    </xf>
    <xf numFmtId="0" fontId="4" fillId="6" borderId="0" xfId="0" applyFont="1" applyFill="1"/>
    <xf numFmtId="0" fontId="60" fillId="6" borderId="0" xfId="0" applyFont="1" applyFill="1"/>
    <xf numFmtId="0" fontId="62" fillId="6" borderId="0" xfId="0" applyFont="1" applyFill="1" applyAlignment="1">
      <alignment horizontal="left"/>
    </xf>
    <xf numFmtId="0" fontId="62" fillId="6" borderId="0" xfId="0" applyFont="1" applyFill="1"/>
    <xf numFmtId="0" fontId="64" fillId="6" borderId="0" xfId="0" applyFont="1" applyFill="1"/>
    <xf numFmtId="0" fontId="19" fillId="6" borderId="0" xfId="93" applyFont="1" applyFill="1" applyProtection="1">
      <protection locked="0"/>
    </xf>
    <xf numFmtId="0" fontId="29" fillId="6" borderId="0" xfId="93" applyFont="1" applyFill="1" applyAlignment="1" applyProtection="1">
      <alignment vertical="center" wrapText="1"/>
      <protection locked="0"/>
    </xf>
    <xf numFmtId="0" fontId="24" fillId="6" borderId="0" xfId="0" applyFont="1" applyFill="1" applyProtection="1">
      <protection locked="0"/>
    </xf>
    <xf numFmtId="0" fontId="110" fillId="6" borderId="0" xfId="0" applyFont="1" applyFill="1" applyAlignment="1">
      <alignment wrapText="1"/>
    </xf>
    <xf numFmtId="167" fontId="55" fillId="7" borderId="19" xfId="2" applyNumberFormat="1" applyFont="1" applyFill="1" applyBorder="1" applyAlignment="1" applyProtection="1">
      <alignment horizontal="right" wrapText="1"/>
    </xf>
    <xf numFmtId="167" fontId="43" fillId="3" borderId="3" xfId="48" applyNumberFormat="1" applyFont="1" applyFill="1" applyBorder="1" applyAlignment="1">
      <alignment horizontal="right" wrapText="1"/>
    </xf>
    <xf numFmtId="165" fontId="7" fillId="5" borderId="10" xfId="2" applyFont="1" applyFill="1" applyBorder="1" applyAlignment="1" applyProtection="1">
      <alignment horizontal="right" wrapText="1"/>
    </xf>
    <xf numFmtId="165" fontId="43" fillId="3" borderId="3" xfId="2" applyFont="1" applyFill="1" applyBorder="1" applyAlignment="1" applyProtection="1">
      <alignment horizontal="right" wrapText="1"/>
    </xf>
    <xf numFmtId="172" fontId="7" fillId="5" borderId="11" xfId="2" applyNumberFormat="1" applyFont="1" applyFill="1" applyBorder="1" applyAlignment="1" applyProtection="1">
      <alignment horizontal="right" wrapText="1"/>
    </xf>
    <xf numFmtId="167" fontId="7" fillId="0" borderId="11" xfId="2" applyNumberFormat="1" applyFont="1" applyFill="1" applyBorder="1" applyAlignment="1" applyProtection="1">
      <alignment horizontal="right" wrapText="1"/>
    </xf>
    <xf numFmtId="40" fontId="55" fillId="5" borderId="11" xfId="2" applyNumberFormat="1" applyFont="1" applyFill="1" applyBorder="1" applyAlignment="1" applyProtection="1">
      <alignment horizontal="right" wrapText="1"/>
    </xf>
    <xf numFmtId="165" fontId="55" fillId="5" borderId="11" xfId="2" applyFont="1" applyFill="1" applyBorder="1" applyAlignment="1" applyProtection="1">
      <alignment horizontal="right" wrapText="1"/>
    </xf>
    <xf numFmtId="167" fontId="55" fillId="5" borderId="11" xfId="2" applyNumberFormat="1" applyFont="1" applyFill="1" applyBorder="1" applyAlignment="1" applyProtection="1">
      <alignment horizontal="left" wrapText="1" indent="1"/>
      <protection locked="0"/>
    </xf>
    <xf numFmtId="40" fontId="55" fillId="5" borderId="19" xfId="2" applyNumberFormat="1" applyFont="1" applyFill="1" applyBorder="1" applyAlignment="1" applyProtection="1">
      <alignment horizontal="right" wrapText="1"/>
    </xf>
    <xf numFmtId="165" fontId="55" fillId="5" borderId="19" xfId="2" applyFont="1" applyFill="1" applyBorder="1" applyAlignment="1" applyProtection="1">
      <alignment horizontal="right" wrapText="1"/>
    </xf>
    <xf numFmtId="40" fontId="54" fillId="5" borderId="18" xfId="2" applyNumberFormat="1" applyFont="1" applyFill="1" applyBorder="1" applyAlignment="1" applyProtection="1">
      <alignment horizontal="right" wrapText="1"/>
    </xf>
    <xf numFmtId="165" fontId="54" fillId="5" borderId="18" xfId="2" applyFont="1" applyFill="1" applyBorder="1" applyAlignment="1" applyProtection="1">
      <alignment horizontal="right" wrapText="1"/>
    </xf>
    <xf numFmtId="167" fontId="38" fillId="10" borderId="39" xfId="2" applyNumberFormat="1" applyFont="1" applyFill="1" applyBorder="1" applyAlignment="1" applyProtection="1">
      <alignment horizontal="right" wrapText="1"/>
    </xf>
    <xf numFmtId="40" fontId="54" fillId="10" borderId="39" xfId="2" applyNumberFormat="1" applyFont="1" applyFill="1" applyBorder="1" applyAlignment="1" applyProtection="1">
      <alignment horizontal="right" wrapText="1"/>
    </xf>
    <xf numFmtId="165" fontId="54" fillId="10" borderId="39" xfId="2" applyFont="1" applyFill="1" applyBorder="1" applyAlignment="1" applyProtection="1">
      <alignment horizontal="right" wrapText="1"/>
    </xf>
    <xf numFmtId="167" fontId="7" fillId="0" borderId="10" xfId="2" applyNumberFormat="1" applyFont="1" applyFill="1" applyBorder="1" applyAlignment="1" applyProtection="1">
      <alignment horizontal="right" wrapText="1"/>
    </xf>
    <xf numFmtId="167" fontId="7" fillId="6" borderId="0" xfId="2" applyNumberFormat="1" applyFont="1" applyFill="1" applyBorder="1" applyAlignment="1" applyProtection="1">
      <alignment horizontal="right" wrapText="1"/>
    </xf>
    <xf numFmtId="168" fontId="43" fillId="3" borderId="0" xfId="96" applyNumberFormat="1" applyFont="1" applyFill="1" applyBorder="1" applyAlignment="1" applyProtection="1"/>
    <xf numFmtId="165" fontId="49" fillId="2" borderId="16" xfId="2" applyFont="1" applyFill="1" applyBorder="1" applyAlignment="1" applyProtection="1">
      <alignment horizontal="right" wrapText="1"/>
    </xf>
    <xf numFmtId="174" fontId="7" fillId="5" borderId="11" xfId="96" applyNumberFormat="1" applyFont="1" applyFill="1" applyBorder="1" applyAlignment="1" applyProtection="1">
      <alignment horizontal="right" wrapText="1"/>
    </xf>
    <xf numFmtId="165" fontId="49" fillId="6" borderId="18" xfId="2" applyFont="1" applyFill="1" applyBorder="1" applyAlignment="1" applyProtection="1">
      <alignment horizontal="right" wrapText="1"/>
    </xf>
    <xf numFmtId="165" fontId="49" fillId="2" borderId="18" xfId="2" applyFont="1" applyFill="1" applyBorder="1" applyAlignment="1" applyProtection="1">
      <alignment horizontal="right" wrapText="1"/>
    </xf>
    <xf numFmtId="172" fontId="49" fillId="2" borderId="15" xfId="2" applyNumberFormat="1" applyFont="1" applyFill="1" applyBorder="1" applyAlignment="1" applyProtection="1">
      <alignment horizontal="right" wrapText="1"/>
    </xf>
    <xf numFmtId="167" fontId="49" fillId="6" borderId="15" xfId="2" applyNumberFormat="1" applyFont="1" applyFill="1" applyBorder="1" applyAlignment="1" applyProtection="1">
      <alignment horizontal="right"/>
      <protection locked="0"/>
    </xf>
    <xf numFmtId="167" fontId="49" fillId="6" borderId="15" xfId="2" applyNumberFormat="1" applyFont="1" applyFill="1" applyBorder="1" applyAlignment="1" applyProtection="1">
      <alignment wrapText="1"/>
      <protection locked="0"/>
    </xf>
    <xf numFmtId="165" fontId="43" fillId="3" borderId="0" xfId="2" applyFont="1" applyFill="1" applyBorder="1" applyAlignment="1" applyProtection="1">
      <alignment horizontal="right" wrapText="1"/>
    </xf>
    <xf numFmtId="40" fontId="49" fillId="6" borderId="15" xfId="2" applyNumberFormat="1" applyFont="1" applyFill="1" applyBorder="1" applyAlignment="1" applyProtection="1">
      <alignment horizontal="right" wrapText="1"/>
      <protection locked="0"/>
    </xf>
    <xf numFmtId="167" fontId="27" fillId="6" borderId="22" xfId="2" applyNumberFormat="1" applyFont="1" applyFill="1" applyBorder="1" applyAlignment="1" applyProtection="1">
      <alignment horizontal="right" wrapText="1"/>
      <protection locked="0"/>
    </xf>
    <xf numFmtId="165" fontId="49" fillId="6" borderId="23" xfId="2" applyFont="1" applyFill="1" applyBorder="1" applyAlignment="1" applyProtection="1">
      <alignment horizontal="right" wrapText="1"/>
    </xf>
    <xf numFmtId="3" fontId="7" fillId="5" borderId="11" xfId="2" applyNumberFormat="1" applyFont="1" applyFill="1" applyBorder="1" applyAlignment="1" applyProtection="1">
      <alignment horizontal="right" wrapText="1"/>
    </xf>
    <xf numFmtId="40" fontId="50" fillId="2" borderId="0" xfId="2" applyNumberFormat="1" applyFont="1" applyFill="1" applyBorder="1" applyAlignment="1" applyProtection="1">
      <alignment horizontal="right" wrapText="1"/>
    </xf>
    <xf numFmtId="3" fontId="7" fillId="5" borderId="10" xfId="2" applyNumberFormat="1" applyFont="1" applyFill="1" applyBorder="1" applyAlignment="1" applyProtection="1">
      <alignment horizontal="right" wrapText="1"/>
    </xf>
    <xf numFmtId="3" fontId="7" fillId="0" borderId="10" xfId="2" applyNumberFormat="1" applyFont="1" applyFill="1" applyBorder="1" applyAlignment="1" applyProtection="1">
      <alignment horizontal="right" wrapText="1"/>
    </xf>
    <xf numFmtId="0" fontId="42" fillId="2" borderId="0" xfId="0" applyFont="1" applyFill="1" applyProtection="1">
      <protection locked="0"/>
    </xf>
    <xf numFmtId="0" fontId="7" fillId="6" borderId="0" xfId="0" applyFont="1" applyFill="1" applyAlignment="1" applyProtection="1">
      <alignment wrapText="1"/>
      <protection locked="0"/>
    </xf>
    <xf numFmtId="167" fontId="43" fillId="3" borderId="0" xfId="2" applyNumberFormat="1" applyFont="1" applyFill="1" applyBorder="1" applyAlignment="1" applyProtection="1">
      <protection locked="0"/>
    </xf>
    <xf numFmtId="168" fontId="43" fillId="3" borderId="0" xfId="0" applyNumberFormat="1" applyFont="1" applyFill="1" applyProtection="1">
      <protection locked="0"/>
    </xf>
    <xf numFmtId="169" fontId="43" fillId="3" borderId="0" xfId="2" applyNumberFormat="1" applyFont="1" applyFill="1" applyBorder="1" applyAlignment="1" applyProtection="1">
      <protection locked="0"/>
    </xf>
    <xf numFmtId="165" fontId="43" fillId="3" borderId="0" xfId="2" applyFont="1" applyFill="1" applyBorder="1" applyAlignment="1" applyProtection="1">
      <protection locked="0"/>
    </xf>
    <xf numFmtId="167" fontId="50" fillId="2" borderId="15" xfId="2" applyNumberFormat="1" applyFont="1" applyFill="1" applyBorder="1" applyAlignment="1" applyProtection="1">
      <alignment wrapText="1"/>
    </xf>
    <xf numFmtId="167" fontId="50" fillId="2" borderId="0" xfId="2" applyNumberFormat="1" applyFont="1" applyFill="1" applyBorder="1" applyAlignment="1" applyProtection="1">
      <alignment wrapText="1"/>
    </xf>
    <xf numFmtId="3" fontId="31" fillId="6" borderId="41" xfId="0" applyNumberFormat="1" applyFont="1" applyFill="1" applyBorder="1" applyAlignment="1" applyProtection="1">
      <alignment horizontal="right" wrapText="1"/>
      <protection locked="0"/>
    </xf>
    <xf numFmtId="0" fontId="120" fillId="11" borderId="42" xfId="0" applyFont="1" applyFill="1" applyBorder="1" applyAlignment="1" applyProtection="1">
      <alignment horizontal="center"/>
      <protection locked="0"/>
    </xf>
    <xf numFmtId="0" fontId="120" fillId="11" borderId="43" xfId="0" applyFont="1" applyFill="1" applyBorder="1" applyAlignment="1" applyProtection="1">
      <alignment horizontal="center"/>
      <protection locked="0"/>
    </xf>
    <xf numFmtId="165" fontId="31" fillId="6" borderId="22" xfId="2" applyFont="1" applyFill="1" applyBorder="1" applyAlignment="1" applyProtection="1">
      <alignment horizontal="right" wrapText="1"/>
      <protection locked="0"/>
    </xf>
    <xf numFmtId="168" fontId="7" fillId="5" borderId="44" xfId="96" applyNumberFormat="1" applyFont="1" applyFill="1" applyBorder="1" applyAlignment="1" applyProtection="1">
      <alignment horizontal="left" wrapText="1"/>
      <protection locked="0"/>
    </xf>
    <xf numFmtId="167" fontId="7" fillId="5" borderId="44" xfId="2" applyNumberFormat="1" applyFont="1" applyFill="1" applyBorder="1" applyAlignment="1" applyProtection="1">
      <alignment wrapText="1"/>
      <protection locked="0"/>
    </xf>
    <xf numFmtId="40" fontId="49" fillId="2" borderId="44" xfId="2" applyNumberFormat="1" applyFont="1" applyFill="1" applyBorder="1" applyAlignment="1" applyProtection="1">
      <alignment horizontal="right" wrapText="1"/>
    </xf>
    <xf numFmtId="167" fontId="49" fillId="6" borderId="15" xfId="2" applyNumberFormat="1" applyFont="1" applyFill="1" applyBorder="1" applyAlignment="1" applyProtection="1">
      <protection locked="0"/>
    </xf>
    <xf numFmtId="171" fontId="49" fillId="6" borderId="15" xfId="2" applyNumberFormat="1" applyFont="1" applyFill="1" applyBorder="1" applyAlignment="1" applyProtection="1">
      <protection locked="0"/>
    </xf>
    <xf numFmtId="171" fontId="49" fillId="6" borderId="16" xfId="2" applyNumberFormat="1" applyFont="1" applyFill="1" applyBorder="1" applyAlignment="1" applyProtection="1">
      <protection locked="0"/>
    </xf>
    <xf numFmtId="167" fontId="43" fillId="3" borderId="40" xfId="2" applyNumberFormat="1" applyFont="1" applyFill="1" applyBorder="1" applyAlignment="1" applyProtection="1">
      <protection locked="0"/>
    </xf>
    <xf numFmtId="167" fontId="49" fillId="2" borderId="15" xfId="2" applyNumberFormat="1" applyFont="1" applyFill="1" applyBorder="1" applyAlignment="1" applyProtection="1">
      <alignment horizontal="right" wrapText="1"/>
      <protection locked="0"/>
    </xf>
    <xf numFmtId="167" fontId="7" fillId="2" borderId="0" xfId="2" applyNumberFormat="1" applyFont="1" applyFill="1" applyProtection="1">
      <protection locked="0"/>
    </xf>
    <xf numFmtId="167" fontId="16" fillId="6" borderId="0" xfId="2" applyNumberFormat="1" applyFont="1" applyFill="1" applyProtection="1">
      <protection locked="0"/>
    </xf>
    <xf numFmtId="167" fontId="23" fillId="6" borderId="0" xfId="2" applyNumberFormat="1" applyFont="1" applyFill="1" applyProtection="1">
      <protection locked="0"/>
    </xf>
    <xf numFmtId="172" fontId="7" fillId="7" borderId="11" xfId="2" applyNumberFormat="1" applyFont="1" applyFill="1" applyBorder="1" applyAlignment="1" applyProtection="1">
      <alignment horizontal="right" wrapText="1"/>
    </xf>
    <xf numFmtId="0" fontId="52" fillId="3" borderId="0" xfId="0" applyFont="1" applyFill="1" applyAlignment="1" applyProtection="1">
      <alignment horizontal="left"/>
      <protection locked="0"/>
    </xf>
    <xf numFmtId="167" fontId="52" fillId="3" borderId="0" xfId="2" applyNumberFormat="1" applyFont="1" applyFill="1" applyBorder="1" applyAlignment="1" applyProtection="1">
      <alignment horizontal="right" wrapText="1"/>
    </xf>
    <xf numFmtId="168" fontId="52" fillId="3" borderId="0" xfId="96" applyNumberFormat="1" applyFont="1" applyFill="1" applyBorder="1" applyAlignment="1" applyProtection="1">
      <alignment horizontal="right" wrapText="1"/>
    </xf>
    <xf numFmtId="165" fontId="49" fillId="2" borderId="0" xfId="2" applyFont="1" applyFill="1" applyBorder="1" applyAlignment="1" applyProtection="1">
      <alignment horizontal="right" wrapText="1"/>
    </xf>
    <xf numFmtId="165" fontId="49" fillId="6" borderId="24" xfId="2" applyFont="1" applyFill="1" applyBorder="1" applyAlignment="1" applyProtection="1">
      <alignment horizontal="right" wrapText="1"/>
    </xf>
    <xf numFmtId="167" fontId="0" fillId="2" borderId="0" xfId="0" applyNumberFormat="1" applyFill="1" applyProtection="1">
      <protection locked="0"/>
    </xf>
    <xf numFmtId="167" fontId="7" fillId="2" borderId="0" xfId="0" applyNumberFormat="1" applyFont="1" applyFill="1" applyProtection="1">
      <protection locked="0"/>
    </xf>
    <xf numFmtId="167" fontId="7" fillId="6" borderId="0" xfId="2" applyNumberFormat="1" applyFont="1" applyFill="1"/>
    <xf numFmtId="167" fontId="110" fillId="6" borderId="0" xfId="2" applyNumberFormat="1" applyFont="1" applyFill="1" applyAlignment="1">
      <alignment wrapText="1"/>
    </xf>
    <xf numFmtId="171" fontId="7" fillId="6" borderId="0" xfId="0" applyNumberFormat="1" applyFont="1" applyFill="1" applyProtection="1">
      <protection locked="0"/>
    </xf>
    <xf numFmtId="167" fontId="23" fillId="2" borderId="0" xfId="0" applyNumberFormat="1" applyFont="1" applyFill="1" applyProtection="1">
      <protection locked="0"/>
    </xf>
    <xf numFmtId="174" fontId="49" fillId="2" borderId="15" xfId="96" applyNumberFormat="1" applyFont="1" applyFill="1" applyBorder="1" applyAlignment="1" applyProtection="1">
      <alignment horizontal="right" wrapText="1"/>
    </xf>
    <xf numFmtId="0" fontId="49" fillId="6" borderId="0" xfId="0" applyFont="1" applyFill="1" applyAlignment="1" applyProtection="1">
      <alignment wrapText="1"/>
      <protection locked="0"/>
    </xf>
    <xf numFmtId="165" fontId="49" fillId="2" borderId="15" xfId="2" applyFont="1" applyFill="1" applyBorder="1" applyAlignment="1" applyProtection="1">
      <alignment horizontal="right" wrapText="1"/>
      <protection locked="0"/>
    </xf>
    <xf numFmtId="165" fontId="49" fillId="2" borderId="15" xfId="2" applyFont="1" applyFill="1" applyBorder="1" applyAlignment="1" applyProtection="1">
      <alignment wrapText="1"/>
      <protection locked="0"/>
    </xf>
    <xf numFmtId="167" fontId="49" fillId="2" borderId="0" xfId="2" applyNumberFormat="1" applyFont="1" applyFill="1" applyBorder="1" applyAlignment="1" applyProtection="1">
      <alignment wrapText="1"/>
    </xf>
    <xf numFmtId="167" fontId="49" fillId="2" borderId="15" xfId="2" applyNumberFormat="1" applyFont="1" applyFill="1" applyBorder="1" applyAlignment="1" applyProtection="1">
      <alignment wrapText="1"/>
    </xf>
    <xf numFmtId="40" fontId="49" fillId="2" borderId="0" xfId="2" applyNumberFormat="1" applyFont="1" applyFill="1" applyBorder="1" applyAlignment="1" applyProtection="1">
      <alignment horizontal="right" wrapText="1"/>
    </xf>
    <xf numFmtId="40" fontId="49" fillId="2" borderId="0" xfId="2" applyNumberFormat="1" applyFont="1" applyFill="1" applyBorder="1" applyAlignment="1" applyProtection="1">
      <alignment wrapText="1"/>
    </xf>
    <xf numFmtId="40" fontId="49" fillId="2" borderId="15" xfId="2" applyNumberFormat="1" applyFont="1" applyFill="1" applyBorder="1" applyAlignment="1" applyProtection="1">
      <alignment wrapText="1"/>
    </xf>
    <xf numFmtId="0" fontId="49" fillId="6" borderId="24" xfId="0" applyFont="1" applyFill="1" applyBorder="1" applyProtection="1">
      <protection locked="0"/>
    </xf>
    <xf numFmtId="167" fontId="49" fillId="2" borderId="15" xfId="2" applyNumberFormat="1" applyFont="1" applyFill="1" applyBorder="1" applyAlignment="1" applyProtection="1">
      <alignment horizontal="right"/>
      <protection locked="0"/>
    </xf>
    <xf numFmtId="167" fontId="49" fillId="6" borderId="0" xfId="2" applyNumberFormat="1" applyFont="1" applyFill="1" applyBorder="1" applyAlignment="1" applyProtection="1">
      <alignment horizontal="right"/>
      <protection locked="0"/>
    </xf>
    <xf numFmtId="168" fontId="49" fillId="2" borderId="15" xfId="2" applyNumberFormat="1" applyFont="1" applyFill="1" applyBorder="1" applyAlignment="1" applyProtection="1">
      <alignment horizontal="right" wrapText="1"/>
    </xf>
    <xf numFmtId="38" fontId="43" fillId="3" borderId="0" xfId="2" applyNumberFormat="1" applyFont="1" applyFill="1" applyBorder="1" applyAlignment="1" applyProtection="1">
      <alignment horizontal="right" wrapText="1"/>
    </xf>
    <xf numFmtId="0" fontId="7" fillId="6" borderId="0" xfId="2" applyNumberFormat="1" applyFont="1" applyFill="1" applyBorder="1" applyAlignment="1" applyProtection="1">
      <alignment horizontal="right" wrapText="1"/>
    </xf>
    <xf numFmtId="0" fontId="50" fillId="2" borderId="15" xfId="2" applyNumberFormat="1" applyFont="1" applyFill="1" applyBorder="1" applyAlignment="1" applyProtection="1">
      <alignment wrapText="1"/>
    </xf>
    <xf numFmtId="3" fontId="50" fillId="2" borderId="15" xfId="2" applyNumberFormat="1" applyFont="1" applyFill="1" applyBorder="1" applyAlignment="1" applyProtection="1">
      <alignment wrapText="1"/>
    </xf>
    <xf numFmtId="0" fontId="50" fillId="2" borderId="0" xfId="2" applyNumberFormat="1" applyFont="1" applyFill="1" applyBorder="1" applyAlignment="1" applyProtection="1">
      <alignment wrapText="1"/>
    </xf>
    <xf numFmtId="0" fontId="7" fillId="2" borderId="15" xfId="0" applyFont="1" applyFill="1" applyBorder="1" applyAlignment="1" applyProtection="1">
      <alignment wrapText="1"/>
      <protection locked="0"/>
    </xf>
    <xf numFmtId="165" fontId="50" fillId="2" borderId="15" xfId="2" applyFont="1" applyFill="1" applyBorder="1" applyAlignment="1" applyProtection="1">
      <alignment horizontal="right" wrapText="1"/>
    </xf>
    <xf numFmtId="168" fontId="50" fillId="2" borderId="0" xfId="96" applyNumberFormat="1" applyFont="1" applyFill="1" applyBorder="1" applyAlignment="1" applyProtection="1">
      <alignment horizontal="right" wrapText="1"/>
    </xf>
    <xf numFmtId="168" fontId="49" fillId="6" borderId="16" xfId="96" applyNumberFormat="1" applyFont="1" applyFill="1" applyBorder="1" applyAlignment="1" applyProtection="1">
      <alignment horizontal="right" wrapText="1"/>
    </xf>
    <xf numFmtId="167" fontId="49" fillId="2" borderId="15" xfId="2" applyNumberFormat="1" applyFont="1" applyFill="1" applyBorder="1" applyAlignment="1" applyProtection="1">
      <protection locked="0"/>
    </xf>
    <xf numFmtId="0" fontId="49" fillId="2" borderId="23" xfId="0" applyFont="1" applyFill="1" applyBorder="1" applyAlignment="1" applyProtection="1">
      <alignment wrapText="1"/>
      <protection locked="0"/>
    </xf>
    <xf numFmtId="0" fontId="49" fillId="6" borderId="0" xfId="0" applyFont="1" applyFill="1" applyProtection="1">
      <protection locked="0"/>
    </xf>
    <xf numFmtId="0" fontId="23" fillId="2" borderId="15" xfId="0" applyFont="1" applyFill="1" applyBorder="1" applyProtection="1">
      <protection locked="0"/>
    </xf>
    <xf numFmtId="167" fontId="23" fillId="2" borderId="15" xfId="2" applyNumberFormat="1" applyFont="1" applyFill="1" applyBorder="1" applyAlignment="1" applyProtection="1">
      <protection locked="0"/>
    </xf>
    <xf numFmtId="167" fontId="49" fillId="2" borderId="24" xfId="2" applyNumberFormat="1" applyFont="1" applyFill="1" applyBorder="1" applyAlignment="1" applyProtection="1">
      <alignment wrapText="1"/>
    </xf>
    <xf numFmtId="40" fontId="23" fillId="2" borderId="15" xfId="2" applyNumberFormat="1" applyFont="1" applyFill="1" applyBorder="1" applyProtection="1">
      <protection locked="0"/>
    </xf>
    <xf numFmtId="40" fontId="49" fillId="2" borderId="24" xfId="2" applyNumberFormat="1" applyFont="1" applyFill="1" applyBorder="1" applyAlignment="1" applyProtection="1">
      <alignment wrapText="1"/>
    </xf>
    <xf numFmtId="0" fontId="49" fillId="6" borderId="24" xfId="0" applyFont="1" applyFill="1" applyBorder="1" applyAlignment="1" applyProtection="1">
      <alignment wrapText="1"/>
      <protection locked="0"/>
    </xf>
    <xf numFmtId="40" fontId="49" fillId="6" borderId="23" xfId="2" applyNumberFormat="1" applyFont="1" applyFill="1" applyBorder="1" applyAlignment="1" applyProtection="1">
      <alignment horizontal="right" wrapText="1"/>
    </xf>
    <xf numFmtId="167" fontId="49" fillId="2" borderId="23" xfId="2" applyNumberFormat="1" applyFont="1" applyFill="1" applyBorder="1" applyAlignment="1" applyProtection="1">
      <alignment wrapText="1"/>
      <protection locked="0"/>
    </xf>
    <xf numFmtId="0" fontId="128" fillId="6" borderId="0" xfId="94" applyFont="1" applyFill="1" applyAlignment="1">
      <alignment horizontal="left"/>
    </xf>
    <xf numFmtId="0" fontId="129" fillId="6" borderId="0" xfId="0" applyFont="1" applyFill="1"/>
    <xf numFmtId="0" fontId="108" fillId="6" borderId="0" xfId="0" applyFont="1" applyFill="1" applyAlignment="1">
      <alignment horizontal="left"/>
    </xf>
    <xf numFmtId="0" fontId="107" fillId="6" borderId="0" xfId="0" applyFont="1" applyFill="1" applyAlignment="1">
      <alignment horizontal="left"/>
    </xf>
    <xf numFmtId="0" fontId="58" fillId="6" borderId="0" xfId="0" applyFont="1" applyFill="1" applyAlignment="1">
      <alignment horizontal="left" vertical="top" wrapText="1"/>
    </xf>
    <xf numFmtId="0" fontId="11" fillId="6" borderId="0" xfId="0" applyFont="1" applyFill="1" applyAlignment="1">
      <alignment horizontal="left" vertical="top" wrapText="1"/>
    </xf>
    <xf numFmtId="0" fontId="58" fillId="2" borderId="0" xfId="0" applyFont="1" applyFill="1" applyAlignment="1">
      <alignment horizontal="left" wrapText="1"/>
    </xf>
    <xf numFmtId="0" fontId="57" fillId="2" borderId="0" xfId="0" applyFont="1" applyFill="1" applyAlignment="1">
      <alignment horizontal="left"/>
    </xf>
    <xf numFmtId="0" fontId="56" fillId="6" borderId="0" xfId="0" applyFont="1" applyFill="1" applyAlignment="1">
      <alignment horizontal="left"/>
    </xf>
    <xf numFmtId="0" fontId="56" fillId="2" borderId="0" xfId="0" applyFont="1" applyFill="1" applyAlignment="1">
      <alignment horizontal="left"/>
    </xf>
    <xf numFmtId="0" fontId="9" fillId="2" borderId="0" xfId="0" applyFont="1" applyFill="1" applyAlignment="1">
      <alignment horizontal="left" wrapText="1"/>
    </xf>
    <xf numFmtId="0" fontId="11" fillId="6" borderId="0" xfId="0" applyFont="1" applyFill="1" applyAlignment="1">
      <alignment horizontal="center" vertical="top" wrapText="1"/>
    </xf>
    <xf numFmtId="0" fontId="11" fillId="6" borderId="0" xfId="94" applyFont="1" applyFill="1" applyAlignment="1">
      <alignment vertical="top" wrapText="1"/>
    </xf>
    <xf numFmtId="0" fontId="10" fillId="6" borderId="0" xfId="94" applyFont="1" applyFill="1" applyAlignment="1">
      <alignment horizontal="left" wrapText="1" indent="5"/>
    </xf>
    <xf numFmtId="0" fontId="38" fillId="2" borderId="0" xfId="0" applyFont="1" applyFill="1" applyAlignment="1" applyProtection="1">
      <alignment horizontal="center"/>
      <protection locked="0"/>
    </xf>
    <xf numFmtId="0" fontId="48" fillId="8" borderId="30" xfId="0" applyFont="1" applyFill="1" applyBorder="1" applyAlignment="1" applyProtection="1">
      <alignment horizontal="center"/>
      <protection locked="0"/>
    </xf>
    <xf numFmtId="0" fontId="25" fillId="3" borderId="0" xfId="0" applyFont="1" applyFill="1" applyAlignment="1" applyProtection="1">
      <alignment horizontal="center"/>
      <protection locked="0"/>
    </xf>
    <xf numFmtId="0" fontId="27" fillId="3" borderId="0" xfId="0" applyFont="1" applyFill="1" applyAlignment="1" applyProtection="1">
      <alignment horizontal="center"/>
      <protection locked="0"/>
    </xf>
    <xf numFmtId="0" fontId="51" fillId="6" borderId="0" xfId="0" applyFont="1" applyFill="1" applyAlignment="1" applyProtection="1">
      <alignment horizontal="center"/>
      <protection locked="0"/>
    </xf>
    <xf numFmtId="0" fontId="27" fillId="3" borderId="5" xfId="0" applyFont="1" applyFill="1" applyBorder="1" applyAlignment="1" applyProtection="1">
      <alignment horizontal="center"/>
      <protection locked="0"/>
    </xf>
    <xf numFmtId="0" fontId="27" fillId="3" borderId="6" xfId="0" applyFont="1" applyFill="1" applyBorder="1" applyAlignment="1" applyProtection="1">
      <alignment horizontal="center"/>
      <protection locked="0"/>
    </xf>
    <xf numFmtId="0" fontId="15" fillId="6" borderId="0" xfId="93" applyFont="1" applyFill="1" applyAlignment="1" applyProtection="1">
      <alignment horizontal="center" vertical="center" wrapText="1"/>
      <protection locked="0"/>
    </xf>
    <xf numFmtId="0" fontId="15" fillId="0" borderId="0" xfId="93" applyFont="1" applyAlignment="1" applyProtection="1">
      <alignment horizontal="center" vertical="center" wrapText="1"/>
      <protection locked="0"/>
    </xf>
    <xf numFmtId="0" fontId="25" fillId="3" borderId="5" xfId="0" applyFont="1" applyFill="1" applyBorder="1" applyAlignment="1" applyProtection="1">
      <alignment horizontal="center"/>
      <protection locked="0"/>
    </xf>
    <xf numFmtId="0" fontId="25" fillId="3" borderId="6" xfId="0" applyFont="1" applyFill="1" applyBorder="1" applyAlignment="1" applyProtection="1">
      <alignment horizontal="center"/>
      <protection locked="0"/>
    </xf>
    <xf numFmtId="0" fontId="48" fillId="2" borderId="0" xfId="0" applyFont="1" applyFill="1" applyAlignment="1" applyProtection="1">
      <alignment horizontal="left"/>
      <protection locked="0"/>
    </xf>
    <xf numFmtId="0" fontId="42" fillId="6" borderId="0" xfId="0" applyFont="1" applyFill="1" applyAlignment="1" applyProtection="1">
      <alignment horizontal="left"/>
      <protection locked="0"/>
    </xf>
    <xf numFmtId="0" fontId="25" fillId="3" borderId="5" xfId="0" applyFont="1" applyFill="1" applyBorder="1" applyProtection="1">
      <protection locked="0"/>
    </xf>
    <xf numFmtId="0" fontId="25" fillId="3" borderId="6" xfId="0" applyFont="1" applyFill="1" applyBorder="1" applyProtection="1">
      <protection locked="0"/>
    </xf>
    <xf numFmtId="0" fontId="25" fillId="3" borderId="31" xfId="0" applyFont="1" applyFill="1" applyBorder="1" applyAlignment="1" applyProtection="1">
      <alignment horizontal="center"/>
      <protection locked="0"/>
    </xf>
    <xf numFmtId="0" fontId="25" fillId="3" borderId="13" xfId="0" applyFont="1" applyFill="1" applyBorder="1" applyAlignment="1" applyProtection="1">
      <alignment horizontal="center"/>
      <protection locked="0"/>
    </xf>
    <xf numFmtId="0" fontId="27" fillId="3" borderId="31" xfId="0" applyFont="1" applyFill="1" applyBorder="1" applyAlignment="1" applyProtection="1">
      <alignment horizontal="center"/>
      <protection locked="0"/>
    </xf>
    <xf numFmtId="0" fontId="27" fillId="3" borderId="13" xfId="0" applyFont="1" applyFill="1" applyBorder="1" applyAlignment="1" applyProtection="1">
      <alignment horizontal="center"/>
      <protection locked="0"/>
    </xf>
    <xf numFmtId="0" fontId="35" fillId="8" borderId="30" xfId="0" applyFont="1" applyFill="1" applyBorder="1" applyAlignment="1" applyProtection="1">
      <alignment horizontal="center"/>
      <protection locked="0"/>
    </xf>
    <xf numFmtId="0" fontId="78" fillId="6" borderId="0" xfId="43" applyFont="1" applyFill="1" applyAlignment="1" applyProtection="1">
      <alignment horizontal="left" vertical="top" wrapText="1"/>
      <protection locked="0"/>
    </xf>
    <xf numFmtId="0" fontId="79" fillId="6" borderId="0" xfId="43" applyFont="1" applyFill="1" applyAlignment="1" applyProtection="1">
      <alignment horizontal="left" vertical="top" wrapText="1"/>
      <protection locked="0"/>
    </xf>
    <xf numFmtId="0" fontId="38" fillId="2" borderId="0" xfId="0" applyFont="1" applyFill="1" applyAlignment="1" applyProtection="1">
      <alignment horizontal="left"/>
      <protection locked="0"/>
    </xf>
    <xf numFmtId="0" fontId="67" fillId="2" borderId="0" xfId="0" applyFont="1" applyFill="1" applyAlignment="1" applyProtection="1">
      <alignment horizontal="left"/>
      <protection locked="0"/>
    </xf>
    <xf numFmtId="0" fontId="109" fillId="6" borderId="0" xfId="93" applyFont="1" applyFill="1" applyAlignment="1" applyProtection="1">
      <alignment horizontal="center" vertical="center" wrapText="1"/>
      <protection locked="0"/>
    </xf>
    <xf numFmtId="0" fontId="48" fillId="6" borderId="0" xfId="0" applyFont="1" applyFill="1" applyAlignment="1" applyProtection="1">
      <alignment horizontal="left"/>
      <protection locked="0"/>
    </xf>
    <xf numFmtId="0" fontId="35" fillId="2" borderId="29" xfId="0" applyFont="1" applyFill="1" applyBorder="1" applyAlignment="1" applyProtection="1">
      <alignment horizontal="center" vertical="center" wrapText="1"/>
      <protection locked="0"/>
    </xf>
    <xf numFmtId="0" fontId="48" fillId="8" borderId="30" xfId="0" applyFont="1" applyFill="1" applyBorder="1" applyAlignment="1">
      <alignment horizontal="center"/>
    </xf>
    <xf numFmtId="0" fontId="15" fillId="6" borderId="0" xfId="93" applyFont="1" applyFill="1" applyAlignment="1">
      <alignment horizontal="center" vertical="center" wrapText="1"/>
    </xf>
    <xf numFmtId="0" fontId="51" fillId="2" borderId="0" xfId="0" applyFont="1" applyFill="1" applyAlignment="1">
      <alignment horizontal="center"/>
    </xf>
    <xf numFmtId="0" fontId="38" fillId="3" borderId="5" xfId="0" applyFont="1" applyFill="1" applyBorder="1" applyAlignment="1">
      <alignment horizontal="center"/>
    </xf>
    <xf numFmtId="0" fontId="38" fillId="3" borderId="0" xfId="0" applyFont="1" applyFill="1" applyAlignment="1">
      <alignment horizontal="center"/>
    </xf>
    <xf numFmtId="0" fontId="38" fillId="3" borderId="6" xfId="0" applyFont="1" applyFill="1" applyBorder="1" applyAlignment="1">
      <alignment horizontal="center"/>
    </xf>
    <xf numFmtId="0" fontId="55" fillId="3" borderId="32" xfId="0" applyFont="1" applyFill="1" applyBorder="1" applyAlignment="1">
      <alignment horizontal="center"/>
    </xf>
    <xf numFmtId="0" fontId="55" fillId="3" borderId="33" xfId="0" applyFont="1" applyFill="1" applyBorder="1" applyAlignment="1">
      <alignment horizontal="center"/>
    </xf>
    <xf numFmtId="0" fontId="55" fillId="3" borderId="34" xfId="0" applyFont="1" applyFill="1" applyBorder="1" applyAlignment="1">
      <alignment horizontal="center"/>
    </xf>
    <xf numFmtId="0" fontId="38" fillId="3" borderId="0" xfId="0" applyFont="1" applyFill="1" applyAlignment="1" applyProtection="1">
      <alignment horizontal="center"/>
      <protection locked="0"/>
    </xf>
    <xf numFmtId="0" fontId="55" fillId="3" borderId="0" xfId="0" applyFont="1" applyFill="1" applyAlignment="1" applyProtection="1">
      <alignment horizontal="center"/>
      <protection locked="0"/>
    </xf>
    <xf numFmtId="0" fontId="106" fillId="11" borderId="35" xfId="0" applyFont="1" applyFill="1" applyBorder="1" applyAlignment="1" applyProtection="1">
      <alignment horizontal="center" vertical="center" wrapText="1"/>
      <protection locked="0"/>
    </xf>
    <xf numFmtId="0" fontId="106" fillId="11" borderId="36" xfId="0" applyFont="1" applyFill="1" applyBorder="1" applyAlignment="1" applyProtection="1">
      <alignment horizontal="center" vertical="center" wrapText="1"/>
      <protection locked="0"/>
    </xf>
    <xf numFmtId="0" fontId="72" fillId="2" borderId="0" xfId="93" applyFont="1" applyFill="1" applyAlignment="1" applyProtection="1">
      <alignment horizontal="right"/>
      <protection locked="0"/>
    </xf>
    <xf numFmtId="0" fontId="51" fillId="6" borderId="0" xfId="0" applyFont="1" applyFill="1" applyAlignment="1" applyProtection="1">
      <alignment horizontal="center" wrapText="1"/>
      <protection locked="0"/>
    </xf>
    <xf numFmtId="1" fontId="120" fillId="11" borderId="45" xfId="0" applyNumberFormat="1" applyFont="1" applyFill="1" applyBorder="1" applyAlignment="1" applyProtection="1">
      <alignment horizontal="center" wrapText="1"/>
      <protection locked="0"/>
    </xf>
    <xf numFmtId="1" fontId="120" fillId="11" borderId="46" xfId="0" applyNumberFormat="1" applyFont="1" applyFill="1" applyBorder="1" applyAlignment="1" applyProtection="1">
      <alignment horizontal="center" wrapText="1"/>
      <protection locked="0"/>
    </xf>
    <xf numFmtId="0" fontId="27" fillId="3" borderId="0" xfId="0" applyFont="1" applyFill="1" applyAlignment="1">
      <alignment horizontal="center"/>
    </xf>
    <xf numFmtId="0" fontId="25" fillId="3" borderId="0" xfId="0" applyFont="1" applyFill="1" applyAlignment="1">
      <alignment horizontal="center"/>
    </xf>
    <xf numFmtId="0" fontId="37" fillId="4" borderId="0" xfId="93" applyFont="1" applyFill="1" applyAlignment="1">
      <alignment horizontal="left" vertical="center" wrapText="1"/>
    </xf>
    <xf numFmtId="0" fontId="36" fillId="3" borderId="0" xfId="0" applyFont="1" applyFill="1" applyAlignment="1">
      <alignment horizontal="left"/>
    </xf>
    <xf numFmtId="0" fontId="26" fillId="3" borderId="0" xfId="0" applyFont="1" applyFill="1" applyAlignment="1">
      <alignment horizontal="center"/>
    </xf>
    <xf numFmtId="0" fontId="35" fillId="3" borderId="31" xfId="0" applyFont="1" applyFill="1" applyBorder="1" applyAlignment="1" applyProtection="1">
      <alignment horizontal="center"/>
      <protection locked="0"/>
    </xf>
    <xf numFmtId="0" fontId="15" fillId="6" borderId="0" xfId="93" applyFont="1" applyFill="1" applyAlignment="1" applyProtection="1">
      <alignment horizontal="center" vertical="center"/>
      <protection locked="0"/>
    </xf>
    <xf numFmtId="0" fontId="32" fillId="6" borderId="0" xfId="0" applyFont="1" applyFill="1" applyAlignment="1" applyProtection="1">
      <alignment horizontal="left" wrapText="1"/>
      <protection locked="0"/>
    </xf>
    <xf numFmtId="0" fontId="48" fillId="8" borderId="30" xfId="0" applyFont="1" applyFill="1" applyBorder="1" applyAlignment="1" applyProtection="1">
      <alignment horizontal="center" wrapText="1"/>
      <protection locked="0"/>
    </xf>
    <xf numFmtId="0" fontId="25" fillId="6" borderId="0" xfId="0" applyFont="1" applyFill="1" applyAlignment="1" applyProtection="1">
      <alignment horizontal="right"/>
      <protection locked="0"/>
    </xf>
    <xf numFmtId="167" fontId="7" fillId="5" borderId="27" xfId="2" applyNumberFormat="1" applyFont="1" applyFill="1" applyBorder="1" applyAlignment="1" applyProtection="1">
      <alignment horizontal="right" wrapText="1"/>
      <protection locked="0"/>
    </xf>
    <xf numFmtId="0" fontId="110" fillId="2" borderId="0" xfId="0" applyFont="1" applyFill="1" applyAlignment="1" applyProtection="1">
      <alignment horizontal="left" wrapText="1"/>
      <protection locked="0"/>
    </xf>
    <xf numFmtId="0" fontId="112" fillId="2" borderId="0" xfId="0" applyFont="1" applyFill="1" applyAlignment="1" applyProtection="1">
      <alignment horizontal="left" wrapText="1"/>
      <protection locked="0"/>
    </xf>
    <xf numFmtId="0" fontId="25" fillId="6" borderId="0" xfId="0" applyFont="1" applyFill="1" applyAlignment="1" applyProtection="1">
      <alignment horizontal="center"/>
      <protection locked="0"/>
    </xf>
    <xf numFmtId="0" fontId="48" fillId="8" borderId="0" xfId="0" applyFont="1" applyFill="1" applyAlignment="1" applyProtection="1">
      <alignment horizontal="center" wrapText="1"/>
      <protection locked="0"/>
    </xf>
    <xf numFmtId="0" fontId="121" fillId="6" borderId="0" xfId="48" applyFont="1" applyFill="1" applyAlignment="1">
      <alignment horizontal="left" wrapText="1"/>
    </xf>
    <xf numFmtId="0" fontId="122" fillId="6" borderId="0" xfId="48" applyFont="1" applyFill="1" applyAlignment="1">
      <alignment horizontal="left" wrapText="1"/>
    </xf>
    <xf numFmtId="0" fontId="48" fillId="8" borderId="17" xfId="0" applyFont="1" applyFill="1" applyBorder="1" applyAlignment="1" applyProtection="1">
      <alignment horizontal="center" wrapText="1"/>
      <protection locked="0"/>
    </xf>
    <xf numFmtId="0" fontId="77" fillId="2" borderId="0" xfId="93" applyFont="1" applyFill="1" applyAlignment="1" applyProtection="1">
      <alignment horizontal="center" vertical="center" wrapText="1"/>
      <protection locked="0"/>
    </xf>
    <xf numFmtId="0" fontId="58" fillId="6" borderId="0" xfId="0" applyFont="1" applyFill="1" applyAlignment="1">
      <alignment horizontal="left" wrapText="1"/>
    </xf>
    <xf numFmtId="0" fontId="117" fillId="6" borderId="0" xfId="0" applyFont="1" applyFill="1" applyAlignment="1">
      <alignment horizontal="left" wrapText="1"/>
    </xf>
    <xf numFmtId="0" fontId="123" fillId="6" borderId="0" xfId="0" applyFont="1" applyFill="1" applyAlignment="1">
      <alignment horizontal="left" vertical="top" wrapText="1"/>
    </xf>
    <xf numFmtId="0" fontId="117" fillId="6" borderId="0" xfId="0" applyFont="1" applyFill="1" applyAlignment="1">
      <alignment horizontal="left" vertical="top" wrapText="1"/>
    </xf>
    <xf numFmtId="0" fontId="58" fillId="0" borderId="0" xfId="0" applyFont="1" applyAlignment="1">
      <alignment horizontal="left" vertical="top" wrapText="1"/>
    </xf>
  </cellXfs>
  <cellStyles count="330">
    <cellStyle name="Attribute" xfId="1" xr:uid="{00000000-0005-0000-0000-000000000000}"/>
    <cellStyle name="Comma" xfId="2" builtinId="3"/>
    <cellStyle name="Comma [0] 2" xfId="145" xr:uid="{21F9581D-C954-4D44-97B5-EFE2F29EA7F8}"/>
    <cellStyle name="Comma 10" xfId="3" xr:uid="{00000000-0005-0000-0000-000002000000}"/>
    <cellStyle name="Comma 10 2" xfId="4" xr:uid="{00000000-0005-0000-0000-000003000000}"/>
    <cellStyle name="Comma 10 3" xfId="5" xr:uid="{00000000-0005-0000-0000-000004000000}"/>
    <cellStyle name="Comma 11" xfId="6" xr:uid="{00000000-0005-0000-0000-000005000000}"/>
    <cellStyle name="Comma 11 2" xfId="7" xr:uid="{00000000-0005-0000-0000-000006000000}"/>
    <cellStyle name="Comma 11 3" xfId="8" xr:uid="{00000000-0005-0000-0000-000007000000}"/>
    <cellStyle name="Comma 12" xfId="9" xr:uid="{00000000-0005-0000-0000-000008000000}"/>
    <cellStyle name="Comma 12 2" xfId="10" xr:uid="{00000000-0005-0000-0000-000009000000}"/>
    <cellStyle name="Comma 12 3" xfId="11" xr:uid="{00000000-0005-0000-0000-00000A000000}"/>
    <cellStyle name="Comma 13" xfId="12" xr:uid="{00000000-0005-0000-0000-00000B000000}"/>
    <cellStyle name="Comma 13 2" xfId="13" xr:uid="{00000000-0005-0000-0000-00000C000000}"/>
    <cellStyle name="Comma 13 3" xfId="14" xr:uid="{00000000-0005-0000-0000-00000D000000}"/>
    <cellStyle name="Comma 14" xfId="15" xr:uid="{00000000-0005-0000-0000-00000E000000}"/>
    <cellStyle name="Comma 14 2" xfId="16" xr:uid="{00000000-0005-0000-0000-00000F000000}"/>
    <cellStyle name="Comma 14 3" xfId="17" xr:uid="{00000000-0005-0000-0000-000010000000}"/>
    <cellStyle name="Comma 15" xfId="18" xr:uid="{00000000-0005-0000-0000-000011000000}"/>
    <cellStyle name="Comma 15 2" xfId="19" xr:uid="{00000000-0005-0000-0000-000012000000}"/>
    <cellStyle name="Comma 15 3" xfId="20" xr:uid="{00000000-0005-0000-0000-000013000000}"/>
    <cellStyle name="Comma 16" xfId="21" xr:uid="{00000000-0005-0000-0000-000014000000}"/>
    <cellStyle name="Comma 16 2" xfId="104" xr:uid="{82F24359-EFDB-46FA-8031-81A9A5C4D388}"/>
    <cellStyle name="Comma 16 3" xfId="156" xr:uid="{C3D6B2ED-2E29-440F-8973-245844142D3F}"/>
    <cellStyle name="Comma 16 3 2" xfId="229" xr:uid="{648D6C33-8413-41C7-82CE-D735541C1063}"/>
    <cellStyle name="Comma 16 3 2 2" xfId="311" xr:uid="{DA5F8C78-42C9-4009-AF4A-E61A57E8F075}"/>
    <cellStyle name="Comma 16 3 3" xfId="267" xr:uid="{8F93BEB7-B8AD-475F-ACE2-9E1D03971B6B}"/>
    <cellStyle name="Comma 17" xfId="129" xr:uid="{7CA0BB93-5BC5-4B45-B966-351A2AB81D2C}"/>
    <cellStyle name="Comma 17 2" xfId="157" xr:uid="{DFADD471-01E8-41DF-A6E5-D11387B19F3A}"/>
    <cellStyle name="Comma 17 3" xfId="178" xr:uid="{D867A803-6EF7-409B-B0BE-4AC5BBE52B99}"/>
    <cellStyle name="Comma 17 4" xfId="204" xr:uid="{9B0DF2D3-DE79-4EEB-9399-F87C2912FD99}"/>
    <cellStyle name="Comma 17 4 2" xfId="293" xr:uid="{C553B1E1-1806-4144-8295-D519E91249DD}"/>
    <cellStyle name="Comma 17 5" xfId="249" xr:uid="{4D12A46F-6C0C-4DFF-8022-CD4C04D18D5E}"/>
    <cellStyle name="Comma 18" xfId="22" xr:uid="{00000000-0005-0000-0000-000015000000}"/>
    <cellStyle name="Comma 19" xfId="141" xr:uid="{337584DD-F15E-4A36-9DAE-956689FD3A32}"/>
    <cellStyle name="Comma 19 2" xfId="216" xr:uid="{7511DA65-3244-47E3-8F31-2BFA69DB6581}"/>
    <cellStyle name="Comma 2" xfId="23" xr:uid="{00000000-0005-0000-0000-000016000000}"/>
    <cellStyle name="Comma 2 2" xfId="24" xr:uid="{00000000-0005-0000-0000-000017000000}"/>
    <cellStyle name="Comma 2 2 2" xfId="159" xr:uid="{830E03FC-2E8B-440D-AB28-813EEA41741C}"/>
    <cellStyle name="Comma 2 3" xfId="25" xr:uid="{00000000-0005-0000-0000-000018000000}"/>
    <cellStyle name="Comma 2 4" xfId="158" xr:uid="{05214400-6714-4ABF-93D7-EEAE2B850432}"/>
    <cellStyle name="Comma 20" xfId="143" xr:uid="{3BEFE4F4-BF92-412E-AC0B-4AEF5AD3024C}"/>
    <cellStyle name="Comma 20 2" xfId="218" xr:uid="{0CA897FE-D97B-40BE-BEE1-843020478873}"/>
    <cellStyle name="Comma 21" xfId="155" xr:uid="{96B569A2-D45E-459E-84B3-2F7EA64F0B9E}"/>
    <cellStyle name="Comma 22" xfId="176" xr:uid="{4230EC15-84D7-4E69-B917-431A1F00D94E}"/>
    <cellStyle name="Comma 22 2" xfId="233" xr:uid="{4DE8FB9E-B717-4A00-9489-D9B16906CE94}"/>
    <cellStyle name="Comma 22 2 2" xfId="315" xr:uid="{C9B892C6-19A6-43CF-9C45-E7B785D2B55E}"/>
    <cellStyle name="Comma 22 3" xfId="271" xr:uid="{5B683138-69A1-44B1-94BB-6DC0270601C7}"/>
    <cellStyle name="Comma 23" xfId="184" xr:uid="{E0C20F7C-6EA8-4F83-AC4D-313C705B04F9}"/>
    <cellStyle name="Comma 23 2" xfId="238" xr:uid="{3D169AA9-8A91-4B76-BF1E-12784F46E660}"/>
    <cellStyle name="Comma 23 2 2" xfId="320" xr:uid="{A7BB5B88-0097-456A-86EC-704615D1255B}"/>
    <cellStyle name="Comma 23 3" xfId="276" xr:uid="{422855A6-076C-410E-A4C3-5121EAB0F261}"/>
    <cellStyle name="Comma 24" xfId="191" xr:uid="{1EDB447E-FCC7-4140-B9F3-EFAA3B6D8192}"/>
    <cellStyle name="Comma 24 2" xfId="282" xr:uid="{EFFD8852-DCA9-42DB-8D72-A4B43EE4D9AE}"/>
    <cellStyle name="Comma 25" xfId="196" xr:uid="{01ABA91C-1BAF-4F61-A19B-C55376F6AA0F}"/>
    <cellStyle name="Comma 25 2" xfId="287" xr:uid="{D761971E-EC5E-4FEB-B5A2-8358A6359422}"/>
    <cellStyle name="Comma 26" xfId="201" xr:uid="{FAF267A0-5058-4D65-9C38-4EDF8F16F806}"/>
    <cellStyle name="Comma 26 2" xfId="292" xr:uid="{2AFB88C9-A99F-4C59-BD2C-E6A837BDA94A}"/>
    <cellStyle name="Comma 27" xfId="244" xr:uid="{0702C821-13AB-4F5E-ABBF-CDC8C7F8DC47}"/>
    <cellStyle name="Comma 27 2" xfId="325" xr:uid="{51A6F88E-49F2-4F41-B514-62127ECCD75E}"/>
    <cellStyle name="Comma 28" xfId="245" xr:uid="{54A79D18-8F09-4C96-9DA3-1B16059C94BA}"/>
    <cellStyle name="Comma 28 2" xfId="326" xr:uid="{8A3F3A2E-3725-4DD5-9F3A-00E7655A9406}"/>
    <cellStyle name="Comma 29" xfId="246" xr:uid="{BA3AC426-6B66-436F-8E2B-E590A73633AD}"/>
    <cellStyle name="Comma 29 2" xfId="327" xr:uid="{FEFCCB5D-8EA8-4335-8F6A-C0C77D93B59F}"/>
    <cellStyle name="Comma 3" xfId="26" xr:uid="{00000000-0005-0000-0000-000019000000}"/>
    <cellStyle name="Comma 3 2" xfId="27" xr:uid="{00000000-0005-0000-0000-00001A000000}"/>
    <cellStyle name="Comma 3 2 2" xfId="161" xr:uid="{B329DF40-288F-45A4-B35A-BC9308A7BE51}"/>
    <cellStyle name="Comma 3 3" xfId="28" xr:uid="{00000000-0005-0000-0000-00001B000000}"/>
    <cellStyle name="Comma 3 4" xfId="160" xr:uid="{BD6AE14E-350E-42FE-AC2C-D1392F9E56F6}"/>
    <cellStyle name="Comma 30" xfId="247" xr:uid="{47F3D144-5A03-4F25-8DDF-BB26B502AFF9}"/>
    <cellStyle name="Comma 30 2" xfId="328" xr:uid="{68F29E44-0D76-4AB4-AC71-D8338746191E}"/>
    <cellStyle name="Comma 31" xfId="248" xr:uid="{B5F254E1-F1AA-40E5-9CDB-197013A048BD}"/>
    <cellStyle name="Comma 31 2" xfId="329" xr:uid="{B518E5B7-4EC1-45B5-BC1C-9165571F7876}"/>
    <cellStyle name="Comma 4" xfId="29" xr:uid="{00000000-0005-0000-0000-00001C000000}"/>
    <cellStyle name="Comma 4 2" xfId="30" xr:uid="{00000000-0005-0000-0000-00001D000000}"/>
    <cellStyle name="Comma 4 3" xfId="31" xr:uid="{00000000-0005-0000-0000-00001E000000}"/>
    <cellStyle name="Comma 5" xfId="32" xr:uid="{00000000-0005-0000-0000-00001F000000}"/>
    <cellStyle name="Comma 6" xfId="33" xr:uid="{00000000-0005-0000-0000-000020000000}"/>
    <cellStyle name="Comma 6 2" xfId="34" xr:uid="{00000000-0005-0000-0000-000021000000}"/>
    <cellStyle name="Comma 6 3" xfId="35" xr:uid="{00000000-0005-0000-0000-000022000000}"/>
    <cellStyle name="Comma 7" xfId="36" xr:uid="{00000000-0005-0000-0000-000023000000}"/>
    <cellStyle name="Comma 7 2" xfId="37" xr:uid="{00000000-0005-0000-0000-000024000000}"/>
    <cellStyle name="Comma 7 3" xfId="38" xr:uid="{00000000-0005-0000-0000-000025000000}"/>
    <cellStyle name="Comma 8" xfId="39" xr:uid="{00000000-0005-0000-0000-000026000000}"/>
    <cellStyle name="Comma 8 2" xfId="105" xr:uid="{C5F755CC-D944-4582-99B7-99CAC0256B4A}"/>
    <cellStyle name="Comma 8 3" xfId="162" xr:uid="{AA470E39-2384-4B78-8270-AAACC17A1E3C}"/>
    <cellStyle name="Comma 9" xfId="40" xr:uid="{00000000-0005-0000-0000-000027000000}"/>
    <cellStyle name="Comma 9 2" xfId="41" xr:uid="{00000000-0005-0000-0000-000028000000}"/>
    <cellStyle name="Comma 9 3" xfId="42" xr:uid="{00000000-0005-0000-0000-000029000000}"/>
    <cellStyle name="Hyperlink" xfId="43" builtinId="8"/>
    <cellStyle name="Hyperlink 2" xfId="164" xr:uid="{1FB81E71-9259-43F9-A20B-A0919BA1AB89}"/>
    <cellStyle name="Hyperlink 3" xfId="163" xr:uid="{2EDB4C04-F64B-43D6-B9AE-9BF6200F9001}"/>
    <cellStyle name="Normal" xfId="0" builtinId="0"/>
    <cellStyle name="Normal 10" xfId="44" xr:uid="{00000000-0005-0000-0000-00002C000000}"/>
    <cellStyle name="Normal 10 2" xfId="45" xr:uid="{00000000-0005-0000-0000-00002D000000}"/>
    <cellStyle name="Normal 10 3" xfId="46" xr:uid="{00000000-0005-0000-0000-00002E000000}"/>
    <cellStyle name="Normal 11" xfId="47" xr:uid="{00000000-0005-0000-0000-00002F000000}"/>
    <cellStyle name="Normal 11 2" xfId="48" xr:uid="{00000000-0005-0000-0000-000030000000}"/>
    <cellStyle name="Normal 11 3" xfId="106" xr:uid="{4B4A8494-15DB-4A25-A57D-CCFB45F789B9}"/>
    <cellStyle name="Normal 12" xfId="49" xr:uid="{00000000-0005-0000-0000-000031000000}"/>
    <cellStyle name="Normal 12 2" xfId="107" xr:uid="{45E2CF7B-F50A-4BF5-B6F0-713E8497CCE2}"/>
    <cellStyle name="Normal 13" xfId="50" xr:uid="{00000000-0005-0000-0000-000032000000}"/>
    <cellStyle name="Normal 13 2" xfId="108" xr:uid="{A504C84A-4172-4F0E-9AA8-316A4174EB5D}"/>
    <cellStyle name="Normal 14" xfId="51" xr:uid="{00000000-0005-0000-0000-000033000000}"/>
    <cellStyle name="Normal 14 2" xfId="109" xr:uid="{25AD1BEB-CFBE-4422-8E94-FBE49D227DE5}"/>
    <cellStyle name="Normal 15" xfId="52" xr:uid="{00000000-0005-0000-0000-000034000000}"/>
    <cellStyle name="Normal 15 2" xfId="110" xr:uid="{1F44DDA2-803F-4ED3-9E3C-71E486754DFD}"/>
    <cellStyle name="Normal 16" xfId="53" xr:uid="{00000000-0005-0000-0000-000035000000}"/>
    <cellStyle name="Normal 16 2" xfId="111" xr:uid="{D4DF57AB-F115-45DB-B54D-55D212E7748B}"/>
    <cellStyle name="Normal 17" xfId="54" xr:uid="{00000000-0005-0000-0000-000036000000}"/>
    <cellStyle name="Normal 18" xfId="55" xr:uid="{00000000-0005-0000-0000-000037000000}"/>
    <cellStyle name="Normal 18 2" xfId="56" xr:uid="{00000000-0005-0000-0000-000038000000}"/>
    <cellStyle name="Normal 18 3" xfId="57" xr:uid="{00000000-0005-0000-0000-000039000000}"/>
    <cellStyle name="Normal 19" xfId="58" xr:uid="{00000000-0005-0000-0000-00003A000000}"/>
    <cellStyle name="Normal 19 2" xfId="112" xr:uid="{37DDD651-B813-4DDD-AABC-F91E40549638}"/>
    <cellStyle name="Normal 2" xfId="59" xr:uid="{00000000-0005-0000-0000-00003B000000}"/>
    <cellStyle name="Normal 2 2" xfId="60" xr:uid="{00000000-0005-0000-0000-00003C000000}"/>
    <cellStyle name="Normal 2 2 2" xfId="113" xr:uid="{4E3BC4A9-34A4-41F3-8AD1-5404A4326388}"/>
    <cellStyle name="Normal 2 2 2 2" xfId="220" xr:uid="{AA24BF35-C6C0-419B-A996-8C8DF42049C6}"/>
    <cellStyle name="Normal 2 2 2 2 2" xfId="303" xr:uid="{26025DF0-8D44-4031-9377-D2319BDDC36D}"/>
    <cellStyle name="Normal 2 2 2 3" xfId="146" xr:uid="{AD10B06B-33E0-4372-9C6C-24245C8B0C9A}"/>
    <cellStyle name="Normal 2 2 2 4" xfId="259" xr:uid="{F53DC618-CD25-4CC7-9C21-D19F12964FDF}"/>
    <cellStyle name="Normal 2 2 3" xfId="166" xr:uid="{0931E589-39D8-4CB7-BC19-9B45CC34DCB5}"/>
    <cellStyle name="Normal 2 2 4" xfId="179" xr:uid="{86AE8383-78C8-4568-AF2F-001F744321EA}"/>
    <cellStyle name="Normal 2 2 4 2" xfId="234" xr:uid="{1E48DE2E-3AD3-4D7A-AF2D-14CCD8A72507}"/>
    <cellStyle name="Normal 2 2 4 2 2" xfId="316" xr:uid="{069FCB62-C4D4-4260-8DE5-12831A8AF0A8}"/>
    <cellStyle name="Normal 2 2 4 3" xfId="272" xr:uid="{1ADEB03E-CEB4-4048-8EC3-22BD2FD7FCAF}"/>
    <cellStyle name="Normal 2 2 5" xfId="192" xr:uid="{2A811F78-BABD-4212-AEED-2CECA5E2ABC3}"/>
    <cellStyle name="Normal 2 2 5 2" xfId="283" xr:uid="{B82CA2AB-789C-45DD-A671-47DD0A88C1B0}"/>
    <cellStyle name="Normal 2 2 6" xfId="205" xr:uid="{CC01BCA5-1BE1-491E-BCC1-C67D49001E82}"/>
    <cellStyle name="Normal 2 2 6 2" xfId="294" xr:uid="{D8FADB56-F4CE-420D-82AF-BFF911399AD7}"/>
    <cellStyle name="Normal 2 2 7" xfId="130" xr:uid="{A7E7E733-D50C-41C2-987E-0EE536F41AD3}"/>
    <cellStyle name="Normal 2 2 8" xfId="250" xr:uid="{4C0B4D72-EF5D-4007-BD8C-E2BCBF968BAF}"/>
    <cellStyle name="Normal 2 3" xfId="61" xr:uid="{00000000-0005-0000-0000-00003D000000}"/>
    <cellStyle name="Normal 2 3 2" xfId="114" xr:uid="{925F0D57-599D-4F2E-8857-E5B2BFB04E8A}"/>
    <cellStyle name="Normal 2 3 2 2" xfId="221" xr:uid="{B8B992DD-2805-4EC3-AD00-E20C49F61A09}"/>
    <cellStyle name="Normal 2 3 2 2 2" xfId="304" xr:uid="{F45F9D35-5938-4644-B1DB-EEC4DEA33C15}"/>
    <cellStyle name="Normal 2 3 2 3" xfId="147" xr:uid="{1769F458-320B-4396-9F2C-DCCCE2073089}"/>
    <cellStyle name="Normal 2 3 2 4" xfId="260" xr:uid="{A32FA6AA-81DB-42B7-BC07-F19DB407798D}"/>
    <cellStyle name="Normal 2 3 3" xfId="180" xr:uid="{51B893FB-8DFB-416B-86E0-E9C4AF4B3573}"/>
    <cellStyle name="Normal 2 3 3 2" xfId="235" xr:uid="{08F20FB1-89B0-4D7A-AA7E-873B5B44DC90}"/>
    <cellStyle name="Normal 2 3 3 2 2" xfId="317" xr:uid="{0EADE415-6403-44DC-B6F7-CB235D63ECF5}"/>
    <cellStyle name="Normal 2 3 3 3" xfId="273" xr:uid="{173E603F-2C4F-46D4-9459-4B5914249E8A}"/>
    <cellStyle name="Normal 2 3 4" xfId="193" xr:uid="{C6C3211A-9CD4-4DA1-90C0-5EF7B595D5ED}"/>
    <cellStyle name="Normal 2 3 4 2" xfId="284" xr:uid="{12EF1602-BED3-40F9-AFAA-940C97601596}"/>
    <cellStyle name="Normal 2 3 5" xfId="206" xr:uid="{F80F739D-C3F2-4C31-A70E-AE313AE19AE3}"/>
    <cellStyle name="Normal 2 3 5 2" xfId="295" xr:uid="{CAEAF9B7-4F76-47F9-9790-203C2CB246DE}"/>
    <cellStyle name="Normal 2 3 6" xfId="131" xr:uid="{0E199B7E-57FE-4DA8-B6F3-5A7481626C57}"/>
    <cellStyle name="Normal 2 3 7" xfId="251" xr:uid="{73003223-7E58-4841-A010-D0712F29EAD7}"/>
    <cellStyle name="Normal 2 4" xfId="62" xr:uid="{00000000-0005-0000-0000-00003E000000}"/>
    <cellStyle name="Normal 2 4 2" xfId="115" xr:uid="{CDCB6BAF-1A25-464F-97DF-8BC6341F4C40}"/>
    <cellStyle name="Normal 2 4 2 2" xfId="222" xr:uid="{F37D7343-CBD3-445B-B5E6-50F5D79673D3}"/>
    <cellStyle name="Normal 2 4 2 2 2" xfId="305" xr:uid="{57F19B54-294D-4634-9FAC-92E0C6E1F83C}"/>
    <cellStyle name="Normal 2 4 2 3" xfId="148" xr:uid="{E403EBB2-7EE4-41FB-9D41-F47D1A0E0A47}"/>
    <cellStyle name="Normal 2 4 2 4" xfId="261" xr:uid="{B97878C1-D335-4DD3-B7D5-ACEE5147EA77}"/>
    <cellStyle name="Normal 2 4 3" xfId="181" xr:uid="{48EEB1FC-C56C-4F59-9E7C-FDEBF7DAA21B}"/>
    <cellStyle name="Normal 2 4 3 2" xfId="236" xr:uid="{B6685213-DFE2-4D23-BF2F-6F416038A487}"/>
    <cellStyle name="Normal 2 4 3 2 2" xfId="318" xr:uid="{28BF6F74-68B6-42AD-80D9-D611B4D5D103}"/>
    <cellStyle name="Normal 2 4 3 3" xfId="274" xr:uid="{1CEACABC-50FD-404D-9F62-3CA06C21C3E0}"/>
    <cellStyle name="Normal 2 4 4" xfId="194" xr:uid="{47036E78-53CD-44C5-AC13-E54F5C1F81F6}"/>
    <cellStyle name="Normal 2 4 4 2" xfId="285" xr:uid="{20C5DACE-4907-4A41-8E95-3A66CFE1CFF6}"/>
    <cellStyle name="Normal 2 4 5" xfId="207" xr:uid="{6E3D6EC4-200C-4B47-AECF-5A1FF8151F08}"/>
    <cellStyle name="Normal 2 4 5 2" xfId="296" xr:uid="{66BB315C-A195-4E13-B5F4-2F7F9E67206C}"/>
    <cellStyle name="Normal 2 4 6" xfId="132" xr:uid="{EDA4CAB2-A1F2-45E5-BDA7-70F995D2486C}"/>
    <cellStyle name="Normal 2 4 7" xfId="252" xr:uid="{DD2D1A8A-5D87-4020-B9D7-76E8518CCD4A}"/>
    <cellStyle name="Normal 2 5" xfId="63" xr:uid="{00000000-0005-0000-0000-00003F000000}"/>
    <cellStyle name="Normal 2 5 2" xfId="116" xr:uid="{98B4C225-74D6-41F4-9167-10E0BAEA179C}"/>
    <cellStyle name="Normal 2 5 2 2" xfId="223" xr:uid="{76F226F0-0F17-4969-82DA-F9DE3B559B8A}"/>
    <cellStyle name="Normal 2 5 2 2 2" xfId="306" xr:uid="{9A90F3A1-BBB6-4F75-AB13-CFA93BF74B8A}"/>
    <cellStyle name="Normal 2 5 2 3" xfId="149" xr:uid="{63BB119A-4E6F-4C66-A82C-97E95D84B810}"/>
    <cellStyle name="Normal 2 5 2 4" xfId="262" xr:uid="{E5111EA0-9FE9-486B-8C1B-3DE1E93196E9}"/>
    <cellStyle name="Normal 2 5 3" xfId="182" xr:uid="{6E7622FB-A3AB-4BCE-974C-5F5EE6B0B126}"/>
    <cellStyle name="Normal 2 5 3 2" xfId="237" xr:uid="{8C8D3DB6-58BB-415C-B249-27D0B0BC39C9}"/>
    <cellStyle name="Normal 2 5 3 2 2" xfId="319" xr:uid="{6900D2FF-D30F-453C-959C-81CDF02A5885}"/>
    <cellStyle name="Normal 2 5 3 3" xfId="275" xr:uid="{EC7BF7EF-490F-42C9-960F-6FF4282DC36E}"/>
    <cellStyle name="Normal 2 5 4" xfId="195" xr:uid="{E2E32130-CCA3-473B-A22F-8B0F36218FCD}"/>
    <cellStyle name="Normal 2 5 4 2" xfId="286" xr:uid="{030983E3-74A1-4BDF-8FCD-08F67C885149}"/>
    <cellStyle name="Normal 2 5 5" xfId="208" xr:uid="{6974F6E9-5BBE-4866-B0C5-2D86A83D20EC}"/>
    <cellStyle name="Normal 2 5 5 2" xfId="297" xr:uid="{EE450686-9FA2-4C50-861B-59BB5A1FDEE7}"/>
    <cellStyle name="Normal 2 5 6" xfId="133" xr:uid="{36E98B99-089C-4D63-B1B5-CD4F299ACCDB}"/>
    <cellStyle name="Normal 2 5 7" xfId="253" xr:uid="{9BE5CD5B-7ACE-4C7C-B276-0D58351A6943}"/>
    <cellStyle name="Normal 2 6" xfId="165" xr:uid="{EE152230-9175-46AE-8C98-CF98E8350170}"/>
    <cellStyle name="Normal 2 7" xfId="203" xr:uid="{EB8E376B-FA65-4D5A-9F65-C7E011DF60A8}"/>
    <cellStyle name="Normal 20" xfId="64" xr:uid="{00000000-0005-0000-0000-000040000000}"/>
    <cellStyle name="Normal 20 2" xfId="117" xr:uid="{FF6D53BD-AB5C-468A-B53C-FBC730615182}"/>
    <cellStyle name="Normal 21" xfId="65" xr:uid="{00000000-0005-0000-0000-000041000000}"/>
    <cellStyle name="Normal 21 2" xfId="118" xr:uid="{B1B115F1-437E-483A-8680-CF9859865F99}"/>
    <cellStyle name="Normal 22" xfId="66" xr:uid="{00000000-0005-0000-0000-000042000000}"/>
    <cellStyle name="Normal 22 2" xfId="119" xr:uid="{98CCF5F2-9A9F-475B-8849-11B806BBFA2C}"/>
    <cellStyle name="Normal 23" xfId="67" xr:uid="{00000000-0005-0000-0000-000043000000}"/>
    <cellStyle name="Normal 23 2" xfId="120" xr:uid="{FA8F6E6A-3C90-453A-BA1B-657E459E212D}"/>
    <cellStyle name="Normal 24" xfId="68" xr:uid="{00000000-0005-0000-0000-000044000000}"/>
    <cellStyle name="Normal 24 2" xfId="121" xr:uid="{CA9D0BCC-6969-4019-A095-6B3CD8FA7F28}"/>
    <cellStyle name="Normal 25" xfId="69" xr:uid="{00000000-0005-0000-0000-000045000000}"/>
    <cellStyle name="Normal 25 2" xfId="122" xr:uid="{E2B7C4E2-F9A7-4981-B86B-8A9E413B38AB}"/>
    <cellStyle name="Normal 26" xfId="70" xr:uid="{00000000-0005-0000-0000-000046000000}"/>
    <cellStyle name="Normal 26 2" xfId="123" xr:uid="{70A88BDC-1411-4794-8153-E9C273B9F599}"/>
    <cellStyle name="Normal 27" xfId="71" xr:uid="{00000000-0005-0000-0000-000047000000}"/>
    <cellStyle name="Normal 27 2" xfId="124" xr:uid="{5DBA393D-EB69-4ED6-806A-DB344A17ED63}"/>
    <cellStyle name="Normal 28" xfId="134" xr:uid="{91708A98-A7F9-49AE-8CDE-2FE850BD4DDC}"/>
    <cellStyle name="Normal 28 2" xfId="177" xr:uid="{F9707C0A-3764-46E8-8FD8-183E6153C759}"/>
    <cellStyle name="Normal 28 3" xfId="209" xr:uid="{D596744D-EB55-49F5-BC3B-14AC62143982}"/>
    <cellStyle name="Normal 28 3 2" xfId="298" xr:uid="{D8B86EA4-EA08-4343-AF3B-9E5C46E2BFD5}"/>
    <cellStyle name="Normal 28 4" xfId="254" xr:uid="{116BE082-7437-4AD3-915B-BBE6549E9CF8}"/>
    <cellStyle name="Normal 29" xfId="139" xr:uid="{637A29F8-D6A1-4F80-B421-F00ADFDD98EA}"/>
    <cellStyle name="Normal 29 2" xfId="214" xr:uid="{6890D5A3-EEE7-492F-8D7E-96F286869213}"/>
    <cellStyle name="Normal 3" xfId="72" xr:uid="{00000000-0005-0000-0000-000048000000}"/>
    <cellStyle name="Normal 3 2" xfId="73" xr:uid="{00000000-0005-0000-0000-000049000000}"/>
    <cellStyle name="Normal 3 2 2" xfId="168" xr:uid="{9C718C3B-A8C0-4C14-B408-ECBBC4E2E133}"/>
    <cellStyle name="Normal 3 3" xfId="74" xr:uid="{00000000-0005-0000-0000-00004A000000}"/>
    <cellStyle name="Normal 3 4" xfId="167" xr:uid="{9DE87FBF-B7B0-4602-B0F6-9CA1C59074E5}"/>
    <cellStyle name="Normal 30" xfId="140" xr:uid="{0A87DF5A-B89C-4C55-A2AC-63F64D6BDB3F}"/>
    <cellStyle name="Normal 30 2" xfId="215" xr:uid="{D4FE9413-9E59-4C50-A3E3-54561B9DB401}"/>
    <cellStyle name="Normal 31" xfId="142" xr:uid="{A53CC6E5-E2F7-46B0-BB4D-B4AEB6895789}"/>
    <cellStyle name="Normal 31 2" xfId="217" xr:uid="{781DB60B-5A92-49B5-A0D5-11FE0CC1888E}"/>
    <cellStyle name="Normal 32" xfId="144" xr:uid="{CBE42BD6-B007-4C9E-ACCE-ED4DB1EB7B6D}"/>
    <cellStyle name="Normal 32 2" xfId="219" xr:uid="{5165D657-5DF2-44B9-A63E-102987175350}"/>
    <cellStyle name="Normal 33" xfId="154" xr:uid="{8DA97981-78A4-4443-B083-ADBE547A8896}"/>
    <cellStyle name="Normal 33 2" xfId="228" xr:uid="{FAEBAB9B-E3BD-4E05-83D9-79FC161393AB}"/>
    <cellStyle name="Normal 34" xfId="175" xr:uid="{ACA239B4-9BCB-489C-B7BE-0018E1EBDC65}"/>
    <cellStyle name="Normal 34 2" xfId="232" xr:uid="{C913B79C-1E93-4458-8863-40DAA8FF2725}"/>
    <cellStyle name="Normal 34 2 2" xfId="314" xr:uid="{BB590A8C-66AA-4502-B1E6-29271D2053EF}"/>
    <cellStyle name="Normal 34 3" xfId="270" xr:uid="{E540A9BA-A103-4067-B022-6638DC313A80}"/>
    <cellStyle name="Normal 35" xfId="189" xr:uid="{4A7A5A6B-55DD-4C67-AF48-EF5388AAF378}"/>
    <cellStyle name="Normal 35 2" xfId="243" xr:uid="{76E3D59E-B563-44EB-8875-4565CDC029BF}"/>
    <cellStyle name="Normal 36" xfId="190" xr:uid="{08EE8951-FC66-459E-A6C7-06E91FC1D753}"/>
    <cellStyle name="Normal 36 2" xfId="281" xr:uid="{8B61D846-95FF-41FE-8265-96BD20B36E0A}"/>
    <cellStyle name="Normal 37" xfId="202" xr:uid="{2432609E-BFA9-4F36-B473-7619C40BC66C}"/>
    <cellStyle name="Normal 4" xfId="75" xr:uid="{00000000-0005-0000-0000-00004B000000}"/>
    <cellStyle name="Normal 4 2" xfId="76" xr:uid="{00000000-0005-0000-0000-00004C000000}"/>
    <cellStyle name="Normal 4 3" xfId="77" xr:uid="{00000000-0005-0000-0000-00004D000000}"/>
    <cellStyle name="Normal 4 4" xfId="169" xr:uid="{0AA3AF3E-B995-4402-9C86-80405774B7E8}"/>
    <cellStyle name="Normal 4 4 2" xfId="230" xr:uid="{B5D4349D-4802-44A5-842B-D33EE77FB338}"/>
    <cellStyle name="Normal 4 4 2 2" xfId="312" xr:uid="{8303F7CA-C2E1-40AE-BE45-0A1303EC6C51}"/>
    <cellStyle name="Normal 4 4 3" xfId="268" xr:uid="{4AF54299-0AB5-48D7-961D-8402999D53A8}"/>
    <cellStyle name="Normal 5" xfId="78" xr:uid="{00000000-0005-0000-0000-00004E000000}"/>
    <cellStyle name="Normal 5 2" xfId="79" xr:uid="{00000000-0005-0000-0000-00004F000000}"/>
    <cellStyle name="Normal 5 3" xfId="80" xr:uid="{00000000-0005-0000-0000-000050000000}"/>
    <cellStyle name="Normal 6" xfId="81" xr:uid="{00000000-0005-0000-0000-000051000000}"/>
    <cellStyle name="Normal 6 2" xfId="82" xr:uid="{00000000-0005-0000-0000-000052000000}"/>
    <cellStyle name="Normal 6 3" xfId="83" xr:uid="{00000000-0005-0000-0000-000053000000}"/>
    <cellStyle name="Normal 7" xfId="84" xr:uid="{00000000-0005-0000-0000-000054000000}"/>
    <cellStyle name="Normal 7 2" xfId="85" xr:uid="{00000000-0005-0000-0000-000055000000}"/>
    <cellStyle name="Normal 7 3" xfId="86" xr:uid="{00000000-0005-0000-0000-000056000000}"/>
    <cellStyle name="Normal 8" xfId="87" xr:uid="{00000000-0005-0000-0000-000057000000}"/>
    <cellStyle name="Normal 8 2" xfId="88" xr:uid="{00000000-0005-0000-0000-000058000000}"/>
    <cellStyle name="Normal 8 3" xfId="89" xr:uid="{00000000-0005-0000-0000-000059000000}"/>
    <cellStyle name="Normal 9" xfId="90" xr:uid="{00000000-0005-0000-0000-00005A000000}"/>
    <cellStyle name="Normal 9 2" xfId="91" xr:uid="{00000000-0005-0000-0000-00005B000000}"/>
    <cellStyle name="Normal 9 3" xfId="92" xr:uid="{00000000-0005-0000-0000-00005C000000}"/>
    <cellStyle name="Normal_D._Sprawozdanie_2006" xfId="93" xr:uid="{00000000-0005-0000-0000-00005D000000}"/>
    <cellStyle name="Normal_GI Quarterly Performance Publication Template v1.1" xfId="94" xr:uid="{00000000-0005-0000-0000-00005E000000}"/>
    <cellStyle name="Normalny 2" xfId="170" xr:uid="{6C6DE4C7-7EBD-43C5-A13E-8CADA7D2DFD9}"/>
    <cellStyle name="Normalny_A_Informacje o zakładach ubezpieczeń 2_03" xfId="95" xr:uid="{00000000-0005-0000-0000-000060000000}"/>
    <cellStyle name="Percent" xfId="96" builtinId="5"/>
    <cellStyle name="Percent 2" xfId="97" xr:uid="{00000000-0005-0000-0000-000062000000}"/>
    <cellStyle name="Percent 2 2" xfId="98" xr:uid="{00000000-0005-0000-0000-000063000000}"/>
    <cellStyle name="Percent 2 2 2" xfId="171" xr:uid="{B429EFA7-8580-4D61-8B41-169252A79956}"/>
    <cellStyle name="Percent 2 3" xfId="99" xr:uid="{00000000-0005-0000-0000-000064000000}"/>
    <cellStyle name="Percent 2 4" xfId="100" xr:uid="{00000000-0005-0000-0000-000065000000}"/>
    <cellStyle name="Percent 2 4 2" xfId="125" xr:uid="{E0205D08-88F2-4362-986D-DCE90E8F8BC4}"/>
    <cellStyle name="Percent 2 4 2 2" xfId="224" xr:uid="{4F996261-21A3-4D79-AF04-79EE1A3E02F7}"/>
    <cellStyle name="Percent 2 4 2 2 2" xfId="307" xr:uid="{F1568BD8-018A-43DE-A73B-DEC0AB368331}"/>
    <cellStyle name="Percent 2 4 2 3" xfId="150" xr:uid="{CED05B19-7906-41AC-BE17-C4AFC5FF4CFD}"/>
    <cellStyle name="Percent 2 4 2 4" xfId="263" xr:uid="{3F9EADE5-E52E-4FC2-8928-DF4EDB3A968F}"/>
    <cellStyle name="Percent 2 4 3" xfId="185" xr:uid="{60105A4D-3AEC-4E40-A9B6-84D47771978F}"/>
    <cellStyle name="Percent 2 4 3 2" xfId="239" xr:uid="{B4C73F7C-A33A-47E1-9CF6-3BB92A1AC588}"/>
    <cellStyle name="Percent 2 4 3 2 2" xfId="321" xr:uid="{65D06980-DAE8-4138-81CC-D83F1F5345EA}"/>
    <cellStyle name="Percent 2 4 3 3" xfId="277" xr:uid="{4E30C071-5AC0-41B4-A57E-58BCE9320483}"/>
    <cellStyle name="Percent 2 4 4" xfId="197" xr:uid="{FDB07D6E-7AE8-4892-851F-848BCB85232E}"/>
    <cellStyle name="Percent 2 4 4 2" xfId="288" xr:uid="{74AD351F-EFA5-4D92-8711-2E438C3090D4}"/>
    <cellStyle name="Percent 2 4 5" xfId="210" xr:uid="{30330737-CAAD-4007-A572-2B3C0A4B0223}"/>
    <cellStyle name="Percent 2 4 5 2" xfId="299" xr:uid="{286B6A0D-8129-4883-8766-921A2C353F38}"/>
    <cellStyle name="Percent 2 4 6" xfId="135" xr:uid="{37FD9561-C26F-4DF0-BECF-1992DD8D3CF8}"/>
    <cellStyle name="Percent 2 4 7" xfId="255" xr:uid="{B5A120CB-9E53-4A1D-BFC9-95D1591F63EB}"/>
    <cellStyle name="Percent 2 5" xfId="101" xr:uid="{00000000-0005-0000-0000-000066000000}"/>
    <cellStyle name="Percent 2 5 2" xfId="126" xr:uid="{9EA96B48-F548-438D-AECB-522D9FE770EF}"/>
    <cellStyle name="Percent 2 5 2 2" xfId="225" xr:uid="{FD2B247B-E4A2-46E0-AAC2-8E92ABD576D7}"/>
    <cellStyle name="Percent 2 5 2 2 2" xfId="308" xr:uid="{F0A40142-682B-4CDE-94A6-9AD0AC76617E}"/>
    <cellStyle name="Percent 2 5 2 3" xfId="151" xr:uid="{29E50C27-72DB-4214-A9C6-38839A04B5AE}"/>
    <cellStyle name="Percent 2 5 2 4" xfId="264" xr:uid="{B700B6BE-2141-47FE-9431-B9C19BE36496}"/>
    <cellStyle name="Percent 2 5 3" xfId="186" xr:uid="{8A016123-67CF-4F9C-B64A-8B32D16F9006}"/>
    <cellStyle name="Percent 2 5 3 2" xfId="240" xr:uid="{7DD30436-23F0-4910-BE84-AA57F0D9EBE7}"/>
    <cellStyle name="Percent 2 5 3 2 2" xfId="322" xr:uid="{BA3C3851-CF17-4854-B761-3818AB45620D}"/>
    <cellStyle name="Percent 2 5 3 3" xfId="278" xr:uid="{6C6D7157-32D1-463E-9D49-9F7748AE9C9C}"/>
    <cellStyle name="Percent 2 5 4" xfId="198" xr:uid="{A1C0D83D-20A4-40CF-AA81-85C057932623}"/>
    <cellStyle name="Percent 2 5 4 2" xfId="289" xr:uid="{619B2425-4ECE-4AE1-BA22-C80E8B6669DE}"/>
    <cellStyle name="Percent 2 5 5" xfId="211" xr:uid="{0EFBF1F0-F6C6-4B32-AB72-050D10981EA6}"/>
    <cellStyle name="Percent 2 5 5 2" xfId="300" xr:uid="{5A2AE8DE-4F11-4409-B54A-A568AB436F75}"/>
    <cellStyle name="Percent 2 5 6" xfId="136" xr:uid="{C73436F1-FFDC-4C21-9EF1-EC3AFFD097BF}"/>
    <cellStyle name="Percent 2 5 7" xfId="256" xr:uid="{514DEA78-EF49-4183-9467-E045FA62C7D3}"/>
    <cellStyle name="Percent 2 6" xfId="102" xr:uid="{00000000-0005-0000-0000-000067000000}"/>
    <cellStyle name="Percent 2 6 2" xfId="127" xr:uid="{E4164607-E60A-40FF-B8D9-B42A218BE09E}"/>
    <cellStyle name="Percent 2 6 2 2" xfId="226" xr:uid="{B55F1DCB-5F5C-4246-B492-18E12D8AFE39}"/>
    <cellStyle name="Percent 2 6 2 2 2" xfId="309" xr:uid="{2E7F6FEC-FCE3-48D5-84D9-21325D87E7DB}"/>
    <cellStyle name="Percent 2 6 2 3" xfId="152" xr:uid="{77B2C9AF-DF58-47CE-BF47-1361C6D43D7D}"/>
    <cellStyle name="Percent 2 6 2 4" xfId="265" xr:uid="{F280D324-5D05-481B-BE67-F0A5B88FFF7A}"/>
    <cellStyle name="Percent 2 6 3" xfId="187" xr:uid="{6ECD403F-6F25-4EDB-B577-63661EC14C27}"/>
    <cellStyle name="Percent 2 6 3 2" xfId="241" xr:uid="{930CC5BC-0D91-493C-8BE4-C7A3D2EC8A41}"/>
    <cellStyle name="Percent 2 6 3 2 2" xfId="323" xr:uid="{53903169-1C14-4674-9141-A96EDBF0EF62}"/>
    <cellStyle name="Percent 2 6 3 3" xfId="279" xr:uid="{ABF105CB-9CA6-456B-A5AD-F68D2BC701E1}"/>
    <cellStyle name="Percent 2 6 4" xfId="199" xr:uid="{16899710-CFFD-428A-B320-ECEDEBA4538B}"/>
    <cellStyle name="Percent 2 6 4 2" xfId="290" xr:uid="{AEA5E348-DE56-4ADB-9060-BDA5C57D7195}"/>
    <cellStyle name="Percent 2 6 5" xfId="212" xr:uid="{3438C875-47C8-4CB5-A341-9CC327397527}"/>
    <cellStyle name="Percent 2 6 5 2" xfId="301" xr:uid="{3137F604-8C34-4568-8AA5-B60F8761C9FA}"/>
    <cellStyle name="Percent 2 6 6" xfId="137" xr:uid="{B38D34F1-D51F-4BF9-8F3A-74DEB1A6D791}"/>
    <cellStyle name="Percent 2 6 7" xfId="257" xr:uid="{3FF20D5E-EEE5-4CF0-8101-0F4C64FA8EC4}"/>
    <cellStyle name="Percent 2 7" xfId="103" xr:uid="{00000000-0005-0000-0000-000068000000}"/>
    <cellStyle name="Percent 2 7 2" xfId="128" xr:uid="{41B209BD-4FC0-4AE8-B0EE-6777F5FFB21C}"/>
    <cellStyle name="Percent 2 7 2 2" xfId="227" xr:uid="{C4AC84CB-BC90-41CC-B9D9-051D3F2BC5AB}"/>
    <cellStyle name="Percent 2 7 2 2 2" xfId="310" xr:uid="{B50246BF-F3EA-41DC-9E09-BC4238D5C69B}"/>
    <cellStyle name="Percent 2 7 2 3" xfId="153" xr:uid="{1198B343-EC06-49EF-A5F1-ABFB9D75DDEF}"/>
    <cellStyle name="Percent 2 7 2 4" xfId="266" xr:uid="{0A06A972-90EB-4510-AA00-B028478CB4F9}"/>
    <cellStyle name="Percent 2 7 3" xfId="188" xr:uid="{CA245BF3-B495-4343-8524-732B15B288E8}"/>
    <cellStyle name="Percent 2 7 3 2" xfId="242" xr:uid="{F0D36C1D-7E00-42CA-AF9C-91F89A0748D8}"/>
    <cellStyle name="Percent 2 7 3 2 2" xfId="324" xr:uid="{390491C6-9EDD-4CF7-B86C-18E01C1294C3}"/>
    <cellStyle name="Percent 2 7 3 3" xfId="280" xr:uid="{E3BB8E30-CB35-4052-88D2-E78C349D4833}"/>
    <cellStyle name="Percent 2 7 4" xfId="200" xr:uid="{850D0905-4842-4FFA-B1DA-BCF23F5EA248}"/>
    <cellStyle name="Percent 2 7 4 2" xfId="291" xr:uid="{0D9A4552-DBA6-42DA-9146-B48C7504D986}"/>
    <cellStyle name="Percent 2 7 5" xfId="213" xr:uid="{2E92B40D-D1C1-4DAD-8E5B-4885EB952BEF}"/>
    <cellStyle name="Percent 2 7 5 2" xfId="302" xr:uid="{60AEA27C-A8EE-4551-BA7B-2CB6683FE26F}"/>
    <cellStyle name="Percent 2 7 6" xfId="138" xr:uid="{207D9281-55F9-4ADC-93B2-2558209FC7D9}"/>
    <cellStyle name="Percent 2 7 7" xfId="258" xr:uid="{CFA9FAA4-C762-455B-92D4-B738079DDBCC}"/>
    <cellStyle name="Percent 3" xfId="172" xr:uid="{CFEB8DB2-FB4E-435E-8939-3126485A3E83}"/>
    <cellStyle name="Percent 3 2" xfId="183" xr:uid="{649E9B3A-89C9-448D-8603-4EFCC7B72344}"/>
    <cellStyle name="Percent 4" xfId="173" xr:uid="{834ED811-A879-42FD-B421-4D5751ADDAC9}"/>
    <cellStyle name="Percent 5" xfId="174" xr:uid="{8107A331-673C-4EE5-87D3-78D03ADF13C7}"/>
    <cellStyle name="Percent 5 2" xfId="231" xr:uid="{20EB7B83-9054-45E1-80DB-63679E055198}"/>
    <cellStyle name="Percent 5 2 2" xfId="313" xr:uid="{1FC881BC-496E-4498-995D-6037A1F575F7}"/>
    <cellStyle name="Percent 5 3" xfId="269" xr:uid="{75BBBFDC-775B-4BEF-8FAA-EE353B41323D}"/>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10000"/>
      <rgbColor rgb="00FFFFFF"/>
      <rgbColor rgb="00FF0000"/>
      <rgbColor rgb="0000FF00"/>
      <rgbColor rgb="000000FF"/>
      <rgbColor rgb="00FFFF00"/>
      <rgbColor rgb="00FF00FF"/>
      <rgbColor rgb="0000FFFF"/>
      <rgbColor rgb="001C0C8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000000"/>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D10000"/>
      <rgbColor rgb="00CCECF4"/>
      <rgbColor rgb="00E6F6F9"/>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6.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0.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9964850614355"/>
          <c:y val="0.23004747571769968"/>
          <c:w val="0.5043936731107207"/>
          <c:h val="0.67371046460183792"/>
        </c:manualLayout>
      </c:layout>
      <c:doughnutChart>
        <c:varyColors val="1"/>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366" r="0.75000000000001366" t="1" header="0.5" footer="0.5"/>
    <c:pageSetup orientation="landscape"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889588801399829E-2"/>
          <c:y val="0.19406464602883544"/>
          <c:w val="0.69444514435695537"/>
          <c:h val="0.71347103872289941"/>
        </c:manualLayout>
      </c:layout>
      <c:doughnut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BF83-453A-9764-BA2C529570C6}"/>
              </c:ext>
            </c:extLst>
          </c:dPt>
          <c:dPt>
            <c:idx val="1"/>
            <c:bubble3D val="0"/>
            <c:spPr>
              <a:solidFill>
                <a:schemeClr val="accent5"/>
              </a:solidFill>
              <a:ln>
                <a:noFill/>
              </a:ln>
              <a:effectLst/>
            </c:spPr>
            <c:extLst>
              <c:ext xmlns:c16="http://schemas.microsoft.com/office/drawing/2014/chart" uri="{C3380CC4-5D6E-409C-BE32-E72D297353CC}">
                <c16:uniqueId val="{00000003-BF83-453A-9764-BA2C529570C6}"/>
              </c:ext>
            </c:extLst>
          </c:dPt>
          <c:dPt>
            <c:idx val="2"/>
            <c:bubble3D val="0"/>
            <c:spPr>
              <a:solidFill>
                <a:schemeClr val="accent4"/>
              </a:solidFill>
              <a:ln>
                <a:noFill/>
              </a:ln>
              <a:effectLst/>
            </c:spPr>
            <c:extLst>
              <c:ext xmlns:c16="http://schemas.microsoft.com/office/drawing/2014/chart" uri="{C3380CC4-5D6E-409C-BE32-E72D297353CC}">
                <c16:uniqueId val="{00000005-BF83-453A-9764-BA2C529570C6}"/>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BF83-453A-9764-BA2C529570C6}"/>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09-BF83-453A-9764-BA2C529570C6}"/>
              </c:ext>
            </c:extLst>
          </c:dPt>
          <c:dLbls>
            <c:dLbl>
              <c:idx val="0"/>
              <c:layout>
                <c:manualLayout>
                  <c:x val="0.1777777777777777"/>
                  <c:y val="-6.849315068493150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F83-453A-9764-BA2C529570C6}"/>
                </c:ext>
              </c:extLst>
            </c:dLbl>
            <c:dLbl>
              <c:idx val="1"/>
              <c:layout>
                <c:manualLayout>
                  <c:x val="0.25333333333333335"/>
                  <c:y val="2.739726027397243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F83-453A-9764-BA2C529570C6}"/>
                </c:ext>
              </c:extLst>
            </c:dLbl>
            <c:dLbl>
              <c:idx val="2"/>
              <c:delete val="1"/>
              <c:extLst>
                <c:ext xmlns:c15="http://schemas.microsoft.com/office/drawing/2012/chart" uri="{CE6537A1-D6FC-4f65-9D91-7224C49458BB}"/>
                <c:ext xmlns:c16="http://schemas.microsoft.com/office/drawing/2014/chart" uri="{C3380CC4-5D6E-409C-BE32-E72D297353CC}">
                  <c16:uniqueId val="{00000005-BF83-453A-9764-BA2C529570C6}"/>
                </c:ext>
              </c:extLst>
            </c:dLbl>
            <c:dLbl>
              <c:idx val="3"/>
              <c:layout>
                <c:manualLayout>
                  <c:x val="-7.555555555555557E-2"/>
                  <c:y val="-0.1506849315068493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F83-453A-9764-BA2C529570C6}"/>
                </c:ext>
              </c:extLst>
            </c:dLbl>
            <c:dLbl>
              <c:idx val="4"/>
              <c:layout>
                <c:manualLayout>
                  <c:x val="2.2222222222222223E-2"/>
                  <c:y val="-0.1415525114155251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F83-453A-9764-BA2C529570C6}"/>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2024'!$B$61:$B$65</c:f>
              <c:strCache>
                <c:ptCount val="5"/>
                <c:pt idx="0">
                  <c:v> Aksidente dhe Shëndeti</c:v>
                </c:pt>
                <c:pt idx="1">
                  <c:v>Motorik</c:v>
                </c:pt>
                <c:pt idx="2">
                  <c:v>Zjarri dhe dëmtime të tjera në pronë</c:v>
                </c:pt>
                <c:pt idx="3">
                  <c:v>Të tjera</c:v>
                </c:pt>
                <c:pt idx="4">
                  <c:v>Zjarri dhe dëmtime të tjera në pronë</c:v>
                </c:pt>
              </c:strCache>
            </c:strRef>
          </c:cat>
          <c:val>
            <c:numRef>
              <c:f>'[1]deme 2024'!$C$61:$C$65</c:f>
              <c:numCache>
                <c:formatCode>General</c:formatCode>
                <c:ptCount val="5"/>
                <c:pt idx="0">
                  <c:v>597829.42726999987</c:v>
                </c:pt>
                <c:pt idx="1">
                  <c:v>4792812.0734900003</c:v>
                </c:pt>
                <c:pt idx="3">
                  <c:v>125086.6714099996</c:v>
                </c:pt>
                <c:pt idx="4">
                  <c:v>778727.25538999995</c:v>
                </c:pt>
              </c:numCache>
            </c:numRef>
          </c:val>
          <c:extLst>
            <c:ext xmlns:c16="http://schemas.microsoft.com/office/drawing/2014/chart" uri="{C3380CC4-5D6E-409C-BE32-E72D297353CC}">
              <c16:uniqueId val="{0000000A-BF83-453A-9764-BA2C529570C6}"/>
            </c:ext>
          </c:extLst>
        </c:ser>
        <c:dLbls>
          <c:showLegendKey val="0"/>
          <c:showVal val="0"/>
          <c:showCatName val="0"/>
          <c:showSerName val="0"/>
          <c:showPercent val="0"/>
          <c:showBubbleSize val="0"/>
          <c:showLeaderLines val="0"/>
        </c:dLbls>
        <c:firstSliceAng val="0"/>
        <c:holeSize val="70"/>
      </c:doughnutChart>
      <c:spPr>
        <a:noFill/>
        <a:ln w="25400">
          <a:noFill/>
        </a:ln>
        <a:effectLst/>
      </c:spPr>
    </c:plotArea>
    <c:plotVisOnly val="1"/>
    <c:dispBlanksAs val="zero"/>
    <c:showDLblsOverMax val="0"/>
  </c:chart>
  <c:spPr>
    <a:gradFill rotWithShape="0">
      <a:gsLst>
        <a:gs pos="0">
          <a:srgbClr val="FFFFFF"/>
        </a:gs>
        <a:gs pos="100000">
          <a:srgbClr val="FFFFFF"/>
        </a:gs>
      </a:gsLst>
      <a:lin ang="5400000" scaled="1"/>
    </a:gradFill>
    <a:ln w="3175" cap="flat" cmpd="sng" algn="ctr">
      <a:solidFill>
        <a:srgbClr val="FFFFFF"/>
      </a:solidFill>
      <a:prstDash val="solid"/>
      <a:round/>
    </a:ln>
    <a:effectLst/>
  </c:spPr>
  <c:txPr>
    <a:bodyPr/>
    <a:lstStyle/>
    <a:p>
      <a:pPr>
        <a:defRPr sz="5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700430413740786"/>
          <c:y val="0.1271827385213212"/>
          <c:w val="0.39979635466741309"/>
          <c:h val="0.8398319528240788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F26C-4468-8383-2356FA4A4FAB}"/>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F26C-4468-8383-2356FA4A4FAB}"/>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F26C-4468-8383-2356FA4A4FA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F26C-4468-8383-2356FA4A4FAB}"/>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F26C-4468-8383-2356FA4A4FAB}"/>
              </c:ext>
            </c:extLst>
          </c:dPt>
          <c:dPt>
            <c:idx val="5"/>
            <c:bubble3D val="0"/>
            <c:spPr>
              <a:solidFill>
                <a:schemeClr val="bg2">
                  <a:lumMod val="75000"/>
                </a:schemeClr>
              </a:solidFill>
              <a:ln w="25400">
                <a:noFill/>
              </a:ln>
            </c:spPr>
            <c:extLst>
              <c:ext xmlns:c16="http://schemas.microsoft.com/office/drawing/2014/chart" uri="{C3380CC4-5D6E-409C-BE32-E72D297353CC}">
                <c16:uniqueId val="{00000005-F26C-4468-8383-2356FA4A4FAB}"/>
              </c:ext>
            </c:extLst>
          </c:dPt>
          <c:dPt>
            <c:idx val="6"/>
            <c:bubble3D val="0"/>
            <c:spPr>
              <a:solidFill>
                <a:schemeClr val="bg1">
                  <a:lumMod val="85000"/>
                </a:schemeClr>
              </a:solidFill>
              <a:ln w="25400">
                <a:noFill/>
              </a:ln>
            </c:spPr>
            <c:extLst>
              <c:ext xmlns:c16="http://schemas.microsoft.com/office/drawing/2014/chart" uri="{C3380CC4-5D6E-409C-BE32-E72D297353CC}">
                <c16:uniqueId val="{00000006-F26C-4468-8383-2356FA4A4FAB}"/>
              </c:ext>
            </c:extLst>
          </c:dPt>
          <c:dPt>
            <c:idx val="7"/>
            <c:bubble3D val="0"/>
            <c:spPr>
              <a:solidFill>
                <a:schemeClr val="accent3">
                  <a:lumMod val="40000"/>
                  <a:lumOff val="60000"/>
                </a:schemeClr>
              </a:solidFill>
              <a:ln w="25400">
                <a:noFill/>
              </a:ln>
            </c:spPr>
            <c:extLst>
              <c:ext xmlns:c16="http://schemas.microsoft.com/office/drawing/2014/chart" uri="{C3380CC4-5D6E-409C-BE32-E72D297353CC}">
                <c16:uniqueId val="{00000007-F26C-4468-8383-2356FA4A4FAB}"/>
              </c:ext>
            </c:extLst>
          </c:dPt>
          <c:dLbls>
            <c:dLbl>
              <c:idx val="0"/>
              <c:layout>
                <c:manualLayout>
                  <c:x val="0.16864559627109982"/>
                  <c:y val="0.1465514537955482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26C-4468-8383-2356FA4A4FAB}"/>
                </c:ext>
              </c:extLst>
            </c:dLbl>
            <c:dLbl>
              <c:idx val="1"/>
              <c:layout>
                <c:manualLayout>
                  <c:x val="-0.25569837773369519"/>
                  <c:y val="-1.960016361591164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26C-4468-8383-2356FA4A4FAB}"/>
                </c:ext>
              </c:extLst>
            </c:dLbl>
            <c:dLbl>
              <c:idx val="2"/>
              <c:layout>
                <c:manualLayout>
                  <c:x val="-0.13877171845018602"/>
                  <c:y val="3.34175273545352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26C-4468-8383-2356FA4A4FAB}"/>
                </c:ext>
              </c:extLst>
            </c:dLbl>
            <c:dLbl>
              <c:idx val="3"/>
              <c:layout>
                <c:manualLayout>
                  <c:x val="-0.15900059633195002"/>
                  <c:y val="1.647612230289395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26C-4468-8383-2356FA4A4FAB}"/>
                </c:ext>
              </c:extLst>
            </c:dLbl>
            <c:dLbl>
              <c:idx val="4"/>
              <c:layout>
                <c:manualLayout>
                  <c:x val="-0.18365320254597234"/>
                  <c:y val="3.249480178614037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26C-4468-8383-2356FA4A4FAB}"/>
                </c:ext>
              </c:extLst>
            </c:dLbl>
            <c:dLbl>
              <c:idx val="5"/>
              <c:layout>
                <c:manualLayout>
                  <c:x val="-0.2011334363730036"/>
                  <c:y val="-4.34778607219552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26C-4468-8383-2356FA4A4FAB}"/>
                </c:ext>
              </c:extLst>
            </c:dLbl>
            <c:dLbl>
              <c:idx val="6"/>
              <c:layout>
                <c:manualLayout>
                  <c:x val="-0.14400305062330887"/>
                  <c:y val="-0.1097702559907284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26C-4468-8383-2356FA4A4FAB}"/>
                </c:ext>
              </c:extLst>
            </c:dLbl>
            <c:dLbl>
              <c:idx val="7"/>
              <c:layout>
                <c:manualLayout>
                  <c:x val="0.20253055694158778"/>
                  <c:y val="-9.58567679040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26C-4468-8383-2356FA4A4FAB}"/>
                </c:ext>
              </c:extLst>
            </c:dLbl>
            <c:dLbl>
              <c:idx val="8"/>
              <c:layout>
                <c:manualLayout>
                  <c:x val="0.19722650231124808"/>
                  <c:y val="6.230039002134136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26C-4468-8383-2356FA4A4FA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'F37'!$A$13:$A$20</c:f>
              <c:strCache>
                <c:ptCount val="8"/>
                <c:pt idx="0">
                  <c:v>Albsig</c:v>
                </c:pt>
                <c:pt idx="1">
                  <c:v>Sigal Uniqa Group Austria</c:v>
                </c:pt>
                <c:pt idx="2">
                  <c:v>Intersig Vienna Insurance Group</c:v>
                </c:pt>
                <c:pt idx="3">
                  <c:v>Eurosig</c:v>
                </c:pt>
                <c:pt idx="4">
                  <c:v>Atlantik </c:v>
                </c:pt>
                <c:pt idx="5">
                  <c:v>Ansig</c:v>
                </c:pt>
                <c:pt idx="6">
                  <c:v>Insig</c:v>
                </c:pt>
                <c:pt idx="7">
                  <c:v>Sigma Interalbanian Vienna Insurance Group</c:v>
                </c:pt>
              </c:strCache>
            </c:strRef>
          </c:cat>
          <c:val>
            <c:numRef>
              <c:f>'F37'!$C$13:$C$20</c:f>
              <c:numCache>
                <c:formatCode>_-* #,##0_-;\-* #,##0_-;_-* "-"??_-;_-@_-</c:formatCode>
                <c:ptCount val="8"/>
                <c:pt idx="0">
                  <c:v>229913.82784000001</c:v>
                </c:pt>
                <c:pt idx="1">
                  <c:v>88149.602380000011</c:v>
                </c:pt>
                <c:pt idx="2">
                  <c:v>40469.078930000003</c:v>
                </c:pt>
                <c:pt idx="3">
                  <c:v>23764.682870000001</c:v>
                </c:pt>
                <c:pt idx="4">
                  <c:v>23506.419489999997</c:v>
                </c:pt>
                <c:pt idx="5">
                  <c:v>19895.13508</c:v>
                </c:pt>
                <c:pt idx="6">
                  <c:v>12110.87068</c:v>
                </c:pt>
                <c:pt idx="7">
                  <c:v>5671.5895099999998</c:v>
                </c:pt>
              </c:numCache>
            </c:numRef>
          </c:val>
          <c:extLst>
            <c:ext xmlns:c16="http://schemas.microsoft.com/office/drawing/2014/chart" uri="{C3380CC4-5D6E-409C-BE32-E72D297353CC}">
              <c16:uniqueId val="{00000009-F26C-4468-8383-2356FA4A4FAB}"/>
            </c:ext>
          </c:extLst>
        </c:ser>
        <c:dLbls>
          <c:showLegendKey val="0"/>
          <c:showVal val="0"/>
          <c:showCatName val="0"/>
          <c:showSerName val="0"/>
          <c:showPercent val="0"/>
          <c:showBubbleSize val="0"/>
          <c:showLeaderLines val="0"/>
        </c:dLbls>
        <c:firstSliceAng val="0"/>
        <c:holeSize val="69"/>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27991930113214"/>
          <c:y val="0.11417204428393819"/>
          <c:w val="0.43715399381047521"/>
          <c:h val="0.8808817318887770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B29-44DE-AD94-46B4BC8377EC}"/>
              </c:ext>
            </c:extLst>
          </c:dPt>
          <c:dPt>
            <c:idx val="1"/>
            <c:bubble3D val="0"/>
            <c:spPr>
              <a:solidFill>
                <a:schemeClr val="bg1">
                  <a:lumMod val="65000"/>
                </a:schemeClr>
              </a:solidFill>
              <a:ln w="25400">
                <a:noFill/>
              </a:ln>
            </c:spPr>
            <c:extLst>
              <c:ext xmlns:c16="http://schemas.microsoft.com/office/drawing/2014/chart" uri="{C3380CC4-5D6E-409C-BE32-E72D297353CC}">
                <c16:uniqueId val="{00000001-7B29-44DE-AD94-46B4BC8377EC}"/>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7B29-44DE-AD94-46B4BC8377EC}"/>
              </c:ext>
            </c:extLst>
          </c:dPt>
          <c:dPt>
            <c:idx val="3"/>
            <c:bubble3D val="0"/>
            <c:extLst>
              <c:ext xmlns:c16="http://schemas.microsoft.com/office/drawing/2014/chart" uri="{C3380CC4-5D6E-409C-BE32-E72D297353CC}">
                <c16:uniqueId val="{00000003-7B29-44DE-AD94-46B4BC8377EC}"/>
              </c:ext>
            </c:extLst>
          </c:dPt>
          <c:dPt>
            <c:idx val="4"/>
            <c:bubble3D val="0"/>
            <c:extLst>
              <c:ext xmlns:c16="http://schemas.microsoft.com/office/drawing/2014/chart" uri="{C3380CC4-5D6E-409C-BE32-E72D297353CC}">
                <c16:uniqueId val="{00000004-7B29-44DE-AD94-46B4BC8377EC}"/>
              </c:ext>
            </c:extLst>
          </c:dPt>
          <c:dPt>
            <c:idx val="5"/>
            <c:bubble3D val="0"/>
            <c:extLst>
              <c:ext xmlns:c16="http://schemas.microsoft.com/office/drawing/2014/chart" uri="{C3380CC4-5D6E-409C-BE32-E72D297353CC}">
                <c16:uniqueId val="{00000005-7B29-44DE-AD94-46B4BC8377EC}"/>
              </c:ext>
            </c:extLst>
          </c:dPt>
          <c:dPt>
            <c:idx val="6"/>
            <c:bubble3D val="0"/>
            <c:extLst>
              <c:ext xmlns:c16="http://schemas.microsoft.com/office/drawing/2014/chart" uri="{C3380CC4-5D6E-409C-BE32-E72D297353CC}">
                <c16:uniqueId val="{00000006-7B29-44DE-AD94-46B4BC8377EC}"/>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7B29-44DE-AD94-46B4BC8377EC}"/>
              </c:ext>
            </c:extLst>
          </c:dPt>
          <c:dLbls>
            <c:dLbl>
              <c:idx val="0"/>
              <c:layout>
                <c:manualLayout>
                  <c:x val="0.16417910447761186"/>
                  <c:y val="3.00751879699247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B29-44DE-AD94-46B4BC8377EC}"/>
                </c:ext>
              </c:extLst>
            </c:dLbl>
            <c:dLbl>
              <c:idx val="1"/>
              <c:layout>
                <c:manualLayout>
                  <c:x val="-0.17412935323383089"/>
                  <c:y val="2.005012531328325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B29-44DE-AD94-46B4BC8377EC}"/>
                </c:ext>
              </c:extLst>
            </c:dLbl>
            <c:dLbl>
              <c:idx val="2"/>
              <c:layout>
                <c:manualLayout>
                  <c:x val="-0.1417910447761194"/>
                  <c:y val="-8.521303258145364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B29-44DE-AD94-46B4BC8377EC}"/>
                </c:ext>
              </c:extLst>
            </c:dLbl>
            <c:dLbl>
              <c:idx val="3"/>
              <c:layout>
                <c:manualLayout>
                  <c:x val="-3.482587064676617E-2"/>
                  <c:y val="-0.1253132832080200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B29-44DE-AD94-46B4BC8377EC}"/>
                </c:ext>
              </c:extLst>
            </c:dLbl>
            <c:dLbl>
              <c:idx val="4"/>
              <c:layout>
                <c:manualLayout>
                  <c:x val="-0.36815920398009949"/>
                  <c:y val="-4.010025062656642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B29-44DE-AD94-46B4BC8377EC}"/>
                </c:ext>
              </c:extLst>
            </c:dLbl>
            <c:dLbl>
              <c:idx val="5"/>
              <c:layout>
                <c:manualLayout>
                  <c:x val="5.2238805970149252E-2"/>
                  <c:y val="-0.1052631578947368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B29-44DE-AD94-46B4BC8377EC}"/>
                </c:ext>
              </c:extLst>
            </c:dLbl>
            <c:dLbl>
              <c:idx val="6"/>
              <c:delete val="1"/>
              <c:extLst>
                <c:ext xmlns:c15="http://schemas.microsoft.com/office/drawing/2012/chart" uri="{CE6537A1-D6FC-4f65-9D91-7224C49458BB}"/>
                <c:ext xmlns:c16="http://schemas.microsoft.com/office/drawing/2014/chart" uri="{C3380CC4-5D6E-409C-BE32-E72D297353CC}">
                  <c16:uniqueId val="{00000006-7B29-44DE-AD94-46B4BC8377EC}"/>
                </c:ext>
              </c:extLst>
            </c:dLbl>
            <c:dLbl>
              <c:idx val="7"/>
              <c:delete val="1"/>
              <c:extLst>
                <c:ext xmlns:c15="http://schemas.microsoft.com/office/drawing/2012/chart" uri="{CE6537A1-D6FC-4f65-9D91-7224C49458BB}"/>
                <c:ext xmlns:c16="http://schemas.microsoft.com/office/drawing/2014/chart" uri="{C3380CC4-5D6E-409C-BE32-E72D297353CC}">
                  <c16:uniqueId val="{00000007-7B29-44DE-AD94-46B4BC8377EC}"/>
                </c:ext>
              </c:extLst>
            </c:dLbl>
            <c:numFmt formatCode="0.00%" sourceLinked="0"/>
            <c:spPr>
              <a:noFill/>
              <a:ln>
                <a:noFill/>
              </a:ln>
              <a:effectLst/>
            </c:spPr>
            <c:txPr>
              <a:bodyPr wrap="square" lIns="38100" tIns="19050" rIns="38100" bIns="19050" anchor="ctr">
                <a:spAutoFit/>
              </a:bodyPr>
              <a:lstStyle/>
              <a:p>
                <a:pPr>
                  <a:defRPr>
                    <a:latin typeface="Times New Roman" panose="02020603050405020304" pitchFamily="18" charset="0"/>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'F38'!$A$12:$A$19</c:f>
              <c:strCache>
                <c:ptCount val="8"/>
                <c:pt idx="0">
                  <c:v>Sigma Interalbanian Vienna Insurance Group</c:v>
                </c:pt>
                <c:pt idx="1">
                  <c:v>Albsig</c:v>
                </c:pt>
                <c:pt idx="2">
                  <c:v>Atlantik </c:v>
                </c:pt>
                <c:pt idx="3">
                  <c:v>Sigal Uniqa Group Austria</c:v>
                </c:pt>
                <c:pt idx="4">
                  <c:v>Eurosig</c:v>
                </c:pt>
                <c:pt idx="5">
                  <c:v>Intersig Vienna Insurance Group</c:v>
                </c:pt>
                <c:pt idx="6">
                  <c:v>Insig</c:v>
                </c:pt>
                <c:pt idx="7">
                  <c:v>Ansig</c:v>
                </c:pt>
              </c:strCache>
            </c:strRef>
          </c:cat>
          <c:val>
            <c:numRef>
              <c:f>'F38'!$C$12:$C$19</c:f>
              <c:numCache>
                <c:formatCode>_-* #,##0_-;\-* #,##0_-;_-* "-"??_-;_-@_-</c:formatCode>
                <c:ptCount val="8"/>
                <c:pt idx="0">
                  <c:v>24925.515100000001</c:v>
                </c:pt>
                <c:pt idx="1">
                  <c:v>6109.9979999999996</c:v>
                </c:pt>
                <c:pt idx="2">
                  <c:v>3258.4733999999999</c:v>
                </c:pt>
                <c:pt idx="3">
                  <c:v>1636.8209999999999</c:v>
                </c:pt>
                <c:pt idx="4">
                  <c:v>546.68142</c:v>
                </c:pt>
                <c:pt idx="5">
                  <c:v>296.70699999999999</c:v>
                </c:pt>
                <c:pt idx="6">
                  <c:v>282</c:v>
                </c:pt>
                <c:pt idx="7">
                  <c:v>101.61799999999999</c:v>
                </c:pt>
              </c:numCache>
            </c:numRef>
          </c:val>
          <c:extLst>
            <c:ext xmlns:c16="http://schemas.microsoft.com/office/drawing/2014/chart" uri="{C3380CC4-5D6E-409C-BE32-E72D297353CC}">
              <c16:uniqueId val="{00000008-7B29-44DE-AD94-46B4BC8377E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031163082226663"/>
          <c:y val="0.1241971069405798"/>
          <c:w val="0.42471618286520157"/>
          <c:h val="0.85581907524717304"/>
        </c:manualLayout>
      </c:layout>
      <c:doughnutChart>
        <c:varyColors val="1"/>
        <c:ser>
          <c:idx val="0"/>
          <c:order val="0"/>
          <c:spPr>
            <a:solidFill>
              <a:schemeClr val="accent4">
                <a:lumMod val="40000"/>
                <a:lumOff val="60000"/>
              </a:schemeClr>
            </a:solidFill>
            <a:ln w="25400">
              <a:noFill/>
            </a:ln>
          </c:spPr>
          <c:dPt>
            <c:idx val="0"/>
            <c:bubble3D val="0"/>
            <c:spPr>
              <a:solidFill>
                <a:schemeClr val="accent5">
                  <a:lumMod val="20000"/>
                  <a:lumOff val="80000"/>
                </a:schemeClr>
              </a:solidFill>
              <a:ln w="25400">
                <a:noFill/>
              </a:ln>
            </c:spPr>
            <c:extLst>
              <c:ext xmlns:c16="http://schemas.microsoft.com/office/drawing/2014/chart" uri="{C3380CC4-5D6E-409C-BE32-E72D297353CC}">
                <c16:uniqueId val="{00000000-7350-4321-905D-B6AD3872F834}"/>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7350-4321-905D-B6AD3872F834}"/>
              </c:ext>
            </c:extLst>
          </c:dPt>
          <c:dPt>
            <c:idx val="2"/>
            <c:bubble3D val="0"/>
            <c:spPr>
              <a:solidFill>
                <a:schemeClr val="accent5">
                  <a:lumMod val="75000"/>
                </a:schemeClr>
              </a:solidFill>
              <a:ln w="25400">
                <a:solidFill>
                  <a:srgbClr val="FFFFFF"/>
                </a:solidFill>
              </a:ln>
            </c:spPr>
            <c:extLst>
              <c:ext xmlns:c16="http://schemas.microsoft.com/office/drawing/2014/chart" uri="{C3380CC4-5D6E-409C-BE32-E72D297353CC}">
                <c16:uniqueId val="{00000002-7350-4321-905D-B6AD3872F834}"/>
              </c:ext>
            </c:extLst>
          </c:dPt>
          <c:dPt>
            <c:idx val="3"/>
            <c:bubble3D val="0"/>
            <c:spPr>
              <a:solidFill>
                <a:schemeClr val="accent6">
                  <a:lumMod val="75000"/>
                </a:schemeClr>
              </a:solidFill>
              <a:ln w="25400">
                <a:noFill/>
              </a:ln>
            </c:spPr>
            <c:extLst>
              <c:ext xmlns:c16="http://schemas.microsoft.com/office/drawing/2014/chart" uri="{C3380CC4-5D6E-409C-BE32-E72D297353CC}">
                <c16:uniqueId val="{00000003-7350-4321-905D-B6AD3872F834}"/>
              </c:ext>
            </c:extLst>
          </c:dPt>
          <c:dPt>
            <c:idx val="4"/>
            <c:bubble3D val="0"/>
            <c:extLst>
              <c:ext xmlns:c16="http://schemas.microsoft.com/office/drawing/2014/chart" uri="{C3380CC4-5D6E-409C-BE32-E72D297353CC}">
                <c16:uniqueId val="{00000004-7350-4321-905D-B6AD3872F834}"/>
              </c:ext>
            </c:extLst>
          </c:dPt>
          <c:dPt>
            <c:idx val="5"/>
            <c:bubble3D val="0"/>
            <c:extLst>
              <c:ext xmlns:c16="http://schemas.microsoft.com/office/drawing/2014/chart" uri="{C3380CC4-5D6E-409C-BE32-E72D297353CC}">
                <c16:uniqueId val="{00000005-7350-4321-905D-B6AD3872F834}"/>
              </c:ext>
            </c:extLst>
          </c:dPt>
          <c:dPt>
            <c:idx val="6"/>
            <c:bubble3D val="0"/>
            <c:extLst>
              <c:ext xmlns:c16="http://schemas.microsoft.com/office/drawing/2014/chart" uri="{C3380CC4-5D6E-409C-BE32-E72D297353CC}">
                <c16:uniqueId val="{00000006-7350-4321-905D-B6AD3872F834}"/>
              </c:ext>
            </c:extLst>
          </c:dPt>
          <c:dPt>
            <c:idx val="7"/>
            <c:bubble3D val="0"/>
            <c:extLst>
              <c:ext xmlns:c16="http://schemas.microsoft.com/office/drawing/2014/chart" uri="{C3380CC4-5D6E-409C-BE32-E72D297353CC}">
                <c16:uniqueId val="{00000007-7350-4321-905D-B6AD3872F834}"/>
              </c:ext>
            </c:extLst>
          </c:dPt>
          <c:dLbls>
            <c:dLbl>
              <c:idx val="0"/>
              <c:layout>
                <c:manualLayout>
                  <c:x val="0.12686567164179097"/>
                  <c:y val="-0.2556390977443609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350-4321-905D-B6AD3872F834}"/>
                </c:ext>
              </c:extLst>
            </c:dLbl>
            <c:dLbl>
              <c:idx val="1"/>
              <c:layout>
                <c:manualLayout>
                  <c:x val="0.16417910447761194"/>
                  <c:y val="3.508771929824561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350-4321-905D-B6AD3872F834}"/>
                </c:ext>
              </c:extLst>
            </c:dLbl>
            <c:dLbl>
              <c:idx val="2"/>
              <c:layout>
                <c:manualLayout>
                  <c:x val="0.32835820895522388"/>
                  <c:y val="-0.1203007518796994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350-4321-905D-B6AD3872F834}"/>
                </c:ext>
              </c:extLst>
            </c:dLbl>
            <c:dLbl>
              <c:idx val="3"/>
              <c:layout>
                <c:manualLayout>
                  <c:x val="-4.4776119402985072E-2"/>
                  <c:y val="7.518796992481184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350-4321-905D-B6AD3872F834}"/>
                </c:ext>
              </c:extLst>
            </c:dLbl>
            <c:dLbl>
              <c:idx val="4"/>
              <c:delete val="1"/>
              <c:extLst>
                <c:ext xmlns:c15="http://schemas.microsoft.com/office/drawing/2012/chart" uri="{CE6537A1-D6FC-4f65-9D91-7224C49458BB}"/>
                <c:ext xmlns:c16="http://schemas.microsoft.com/office/drawing/2014/chart" uri="{C3380CC4-5D6E-409C-BE32-E72D297353CC}">
                  <c16:uniqueId val="{00000004-7350-4321-905D-B6AD3872F834}"/>
                </c:ext>
              </c:extLst>
            </c:dLbl>
            <c:dLbl>
              <c:idx val="5"/>
              <c:delete val="1"/>
              <c:extLst>
                <c:ext xmlns:c15="http://schemas.microsoft.com/office/drawing/2012/chart" uri="{CE6537A1-D6FC-4f65-9D91-7224C49458BB}"/>
                <c:ext xmlns:c16="http://schemas.microsoft.com/office/drawing/2014/chart" uri="{C3380CC4-5D6E-409C-BE32-E72D297353CC}">
                  <c16:uniqueId val="{00000005-7350-4321-905D-B6AD3872F834}"/>
                </c:ext>
              </c:extLst>
            </c:dLbl>
            <c:dLbl>
              <c:idx val="6"/>
              <c:layout>
                <c:manualLayout>
                  <c:x val="-0.17910447761194034"/>
                  <c:y val="3.508771929824543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350-4321-905D-B6AD3872F834}"/>
                </c:ext>
              </c:extLst>
            </c:dLbl>
            <c:dLbl>
              <c:idx val="7"/>
              <c:layout>
                <c:manualLayout>
                  <c:x val="-0.15920398009950254"/>
                  <c:y val="-0.1553884711779448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350-4321-905D-B6AD3872F834}"/>
                </c:ext>
              </c:extLst>
            </c:dLbl>
            <c:numFmt formatCode="0.00%" sourceLinked="0"/>
            <c:spPr>
              <a:noFill/>
              <a:ln>
                <a:noFill/>
              </a:ln>
              <a:effectLst/>
            </c:spPr>
            <c:txPr>
              <a:bodyPr wrap="square" lIns="38100" tIns="19050" rIns="38100" bIns="19050" anchor="ctr">
                <a:spAutoFit/>
              </a:bodyPr>
              <a:lstStyle/>
              <a:p>
                <a:pPr>
                  <a:defRPr>
                    <a:latin typeface="Times New Roman" panose="02020603050405020304" pitchFamily="18" charset="0"/>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'F38'!$A$12:$A$19</c:f>
              <c:strCache>
                <c:ptCount val="8"/>
                <c:pt idx="0">
                  <c:v>Sigma Interalbanian Vienna Insurance Group</c:v>
                </c:pt>
                <c:pt idx="1">
                  <c:v>Albsig</c:v>
                </c:pt>
                <c:pt idx="2">
                  <c:v>Atlantik </c:v>
                </c:pt>
                <c:pt idx="3">
                  <c:v>Sigal Uniqa Group Austria</c:v>
                </c:pt>
                <c:pt idx="4">
                  <c:v>Eurosig</c:v>
                </c:pt>
                <c:pt idx="5">
                  <c:v>Intersig Vienna Insurance Group</c:v>
                </c:pt>
                <c:pt idx="6">
                  <c:v>Insig</c:v>
                </c:pt>
                <c:pt idx="7">
                  <c:v>Ansig</c:v>
                </c:pt>
              </c:strCache>
            </c:strRef>
          </c:cat>
          <c:val>
            <c:numRef>
              <c:f>'F38'!$B$12:$B$19</c:f>
              <c:numCache>
                <c:formatCode>_-* #,##0_-;\-* #,##0_-;_-* "-"??_-;_-@_-</c:formatCode>
                <c:ptCount val="8"/>
                <c:pt idx="0">
                  <c:v>48204.987999999998</c:v>
                </c:pt>
                <c:pt idx="1">
                  <c:v>2155.991</c:v>
                </c:pt>
                <c:pt idx="2">
                  <c:v>986.30169999999998</c:v>
                </c:pt>
                <c:pt idx="3">
                  <c:v>8698.8483400000005</c:v>
                </c:pt>
                <c:pt idx="4">
                  <c:v>542.726</c:v>
                </c:pt>
                <c:pt idx="5">
                  <c:v>520.20799999999997</c:v>
                </c:pt>
                <c:pt idx="6">
                  <c:v>35641.004999999997</c:v>
                </c:pt>
                <c:pt idx="7">
                  <c:v>0</c:v>
                </c:pt>
              </c:numCache>
            </c:numRef>
          </c:val>
          <c:extLst>
            <c:ext xmlns:c16="http://schemas.microsoft.com/office/drawing/2014/chart" uri="{C3380CC4-5D6E-409C-BE32-E72D297353CC}">
              <c16:uniqueId val="{00000008-7350-4321-905D-B6AD3872F834}"/>
            </c:ext>
          </c:extLst>
        </c:ser>
        <c:dLbls>
          <c:showLegendKey val="0"/>
          <c:showVal val="1"/>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781104948088388"/>
          <c:y val="7.7856125127216236E-2"/>
          <c:w val="0.2760236061401416"/>
          <c:h val="0.9294672451657828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963C-4725-AC27-7E1CFC79BEC0}"/>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963C-4725-AC27-7E1CFC79BEC0}"/>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963C-4725-AC27-7E1CFC79BEC0}"/>
              </c:ext>
            </c:extLst>
          </c:dPt>
          <c:dPt>
            <c:idx val="3"/>
            <c:bubble3D val="0"/>
            <c:spPr>
              <a:solidFill>
                <a:schemeClr val="bg1">
                  <a:lumMod val="85000"/>
                </a:schemeClr>
              </a:solidFill>
              <a:ln w="25400">
                <a:noFill/>
              </a:ln>
            </c:spPr>
            <c:extLst>
              <c:ext xmlns:c16="http://schemas.microsoft.com/office/drawing/2014/chart" uri="{C3380CC4-5D6E-409C-BE32-E72D297353CC}">
                <c16:uniqueId val="{00000003-963C-4725-AC27-7E1CFC79BEC0}"/>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963C-4725-AC27-7E1CFC79BEC0}"/>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963C-4725-AC27-7E1CFC79BEC0}"/>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963C-4725-AC27-7E1CFC79BEC0}"/>
              </c:ext>
            </c:extLst>
          </c:dPt>
          <c:dPt>
            <c:idx val="7"/>
            <c:bubble3D val="0"/>
            <c:spPr>
              <a:solidFill>
                <a:schemeClr val="bg2">
                  <a:lumMod val="50000"/>
                </a:schemeClr>
              </a:solidFill>
              <a:ln w="25400">
                <a:noFill/>
              </a:ln>
            </c:spPr>
            <c:extLst>
              <c:ext xmlns:c16="http://schemas.microsoft.com/office/drawing/2014/chart" uri="{C3380CC4-5D6E-409C-BE32-E72D297353CC}">
                <c16:uniqueId val="{00000007-963C-4725-AC27-7E1CFC79BEC0}"/>
              </c:ext>
            </c:extLst>
          </c:dPt>
          <c:dLbls>
            <c:dLbl>
              <c:idx val="0"/>
              <c:layout>
                <c:manualLayout>
                  <c:x val="0.12661792275965505"/>
                  <c:y val="-4.422732872676629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63C-4725-AC27-7E1CFC79BEC0}"/>
                </c:ext>
              </c:extLst>
            </c:dLbl>
            <c:dLbl>
              <c:idx val="1"/>
              <c:layout>
                <c:manualLayout>
                  <c:x val="0.14389278926341104"/>
                  <c:y val="1.088435374149659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63C-4725-AC27-7E1CFC79BEC0}"/>
                </c:ext>
              </c:extLst>
            </c:dLbl>
            <c:dLbl>
              <c:idx val="2"/>
              <c:layout>
                <c:manualLayout>
                  <c:x val="-0.14488744941365089"/>
                  <c:y val="3.250179441855482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63C-4725-AC27-7E1CFC79BEC0}"/>
                </c:ext>
              </c:extLst>
            </c:dLbl>
            <c:dLbl>
              <c:idx val="3"/>
              <c:layout>
                <c:manualLayout>
                  <c:x val="-0.12537294907102128"/>
                  <c:y val="7.205956398307354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63C-4725-AC27-7E1CFC79BEC0}"/>
                </c:ext>
              </c:extLst>
            </c:dLbl>
            <c:dLbl>
              <c:idx val="4"/>
              <c:layout>
                <c:manualLayout>
                  <c:x val="-0.2104853703631874"/>
                  <c:y val="6.65145428250039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63C-4725-AC27-7E1CFC79BEC0}"/>
                </c:ext>
              </c:extLst>
            </c:dLbl>
            <c:dLbl>
              <c:idx val="5"/>
              <c:layout>
                <c:manualLayout>
                  <c:x val="-9.9995086821043924E-2"/>
                  <c:y val="-2.225721784776902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63C-4725-AC27-7E1CFC79BEC0}"/>
                </c:ext>
              </c:extLst>
            </c:dLbl>
            <c:dLbl>
              <c:idx val="6"/>
              <c:layout>
                <c:manualLayout>
                  <c:x val="-6.1274711350736331E-2"/>
                  <c:y val="-8.66651668541432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63C-4725-AC27-7E1CFC79BEC0}"/>
                </c:ext>
              </c:extLst>
            </c:dLbl>
            <c:dLbl>
              <c:idx val="7"/>
              <c:layout>
                <c:manualLayout>
                  <c:x val="0.11077986160820806"/>
                  <c:y val="-6.10595104183405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63C-4725-AC27-7E1CFC79BEC0}"/>
                </c:ext>
              </c:extLst>
            </c:dLbl>
            <c:dLbl>
              <c:idx val="8"/>
              <c:layout>
                <c:manualLayout>
                  <c:x val="0.19722650231124808"/>
                  <c:y val="6.230039002134136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63C-4725-AC27-7E1CFC79BEC0}"/>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'F39'!$A$12:$A$19</c:f>
              <c:strCache>
                <c:ptCount val="8"/>
                <c:pt idx="0">
                  <c:v>Sigal Uniqa Group Austria</c:v>
                </c:pt>
                <c:pt idx="1">
                  <c:v>Eurosig</c:v>
                </c:pt>
                <c:pt idx="2">
                  <c:v>Sigma Interalbanian Vienna Insurance Group</c:v>
                </c:pt>
                <c:pt idx="3">
                  <c:v>Insig</c:v>
                </c:pt>
                <c:pt idx="4">
                  <c:v>Intersig Vienna Insurance Group</c:v>
                </c:pt>
                <c:pt idx="5">
                  <c:v>Albsig</c:v>
                </c:pt>
                <c:pt idx="6">
                  <c:v>Ansig</c:v>
                </c:pt>
                <c:pt idx="7">
                  <c:v>Atlantik </c:v>
                </c:pt>
              </c:strCache>
            </c:strRef>
          </c:cat>
          <c:val>
            <c:numRef>
              <c:f>'F39'!$E$12:$E$19</c:f>
              <c:numCache>
                <c:formatCode>_-* #,##0_-;\-* #,##0_-;_-* "-"??_-;_-@_-</c:formatCode>
                <c:ptCount val="8"/>
                <c:pt idx="0">
                  <c:v>2147098.8074599998</c:v>
                </c:pt>
                <c:pt idx="1">
                  <c:v>1453811.1954300001</c:v>
                </c:pt>
                <c:pt idx="2">
                  <c:v>1307462.82461</c:v>
                </c:pt>
                <c:pt idx="3">
                  <c:v>961511.22521000006</c:v>
                </c:pt>
                <c:pt idx="4">
                  <c:v>720177.14599999995</c:v>
                </c:pt>
                <c:pt idx="5">
                  <c:v>212398.81659999999</c:v>
                </c:pt>
                <c:pt idx="6">
                  <c:v>128270.5803</c:v>
                </c:pt>
                <c:pt idx="7">
                  <c:v>48979.057000000001</c:v>
                </c:pt>
              </c:numCache>
            </c:numRef>
          </c:val>
          <c:extLst>
            <c:ext xmlns:c16="http://schemas.microsoft.com/office/drawing/2014/chart" uri="{C3380CC4-5D6E-409C-BE32-E72D297353CC}">
              <c16:uniqueId val="{00000009-963C-4725-AC27-7E1CFC79BEC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513111804420666"/>
          <c:y val="7.23489691993629E-2"/>
          <c:w val="0.27535792028505851"/>
          <c:h val="0.9182437760133540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F12-4FFE-93E0-DA9B451BB59A}"/>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2F12-4FFE-93E0-DA9B451BB59A}"/>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2F12-4FFE-93E0-DA9B451BB59A}"/>
              </c:ext>
            </c:extLst>
          </c:dPt>
          <c:dPt>
            <c:idx val="3"/>
            <c:bubble3D val="0"/>
            <c:spPr>
              <a:solidFill>
                <a:schemeClr val="bg1">
                  <a:lumMod val="85000"/>
                </a:schemeClr>
              </a:solidFill>
              <a:ln w="25400">
                <a:noFill/>
              </a:ln>
            </c:spPr>
            <c:extLst>
              <c:ext xmlns:c16="http://schemas.microsoft.com/office/drawing/2014/chart" uri="{C3380CC4-5D6E-409C-BE32-E72D297353CC}">
                <c16:uniqueId val="{00000003-2F12-4FFE-93E0-DA9B451BB59A}"/>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2F12-4FFE-93E0-DA9B451BB59A}"/>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2F12-4FFE-93E0-DA9B451BB59A}"/>
              </c:ext>
            </c:extLst>
          </c:dPt>
          <c:dPt>
            <c:idx val="6"/>
            <c:bubble3D val="0"/>
            <c:spPr>
              <a:solidFill>
                <a:schemeClr val="tx1">
                  <a:lumMod val="65000"/>
                  <a:lumOff val="35000"/>
                </a:schemeClr>
              </a:solidFill>
              <a:ln w="25400">
                <a:noFill/>
              </a:ln>
            </c:spPr>
            <c:extLst>
              <c:ext xmlns:c16="http://schemas.microsoft.com/office/drawing/2014/chart" uri="{C3380CC4-5D6E-409C-BE32-E72D297353CC}">
                <c16:uniqueId val="{00000006-2F12-4FFE-93E0-DA9B451BB59A}"/>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2F12-4FFE-93E0-DA9B451BB59A}"/>
              </c:ext>
            </c:extLst>
          </c:dPt>
          <c:dLbls>
            <c:dLbl>
              <c:idx val="0"/>
              <c:layout>
                <c:manualLayout>
                  <c:x val="7.0707274798197398E-2"/>
                  <c:y val="-0.185724925409964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F12-4FFE-93E0-DA9B451BB59A}"/>
                </c:ext>
              </c:extLst>
            </c:dLbl>
            <c:dLbl>
              <c:idx val="1"/>
              <c:layout>
                <c:manualLayout>
                  <c:x val="0.1529360339391537"/>
                  <c:y val="-0.102564102564102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F12-4FFE-93E0-DA9B451BB59A}"/>
                </c:ext>
              </c:extLst>
            </c:dLbl>
            <c:dLbl>
              <c:idx val="2"/>
              <c:layout>
                <c:manualLayout>
                  <c:x val="-0.15937430462701596"/>
                  <c:y val="3.063956748996108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F12-4FFE-93E0-DA9B451BB59A}"/>
                </c:ext>
              </c:extLst>
            </c:dLbl>
            <c:dLbl>
              <c:idx val="3"/>
              <c:layout>
                <c:manualLayout>
                  <c:x val="-0.13962726357318542"/>
                  <c:y val="1.840590439015635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F12-4FFE-93E0-DA9B451BB59A}"/>
                </c:ext>
              </c:extLst>
            </c:dLbl>
            <c:dLbl>
              <c:idx val="4"/>
              <c:layout>
                <c:manualLayout>
                  <c:x val="-0.13755076841809871"/>
                  <c:y val="7.42809071942929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F12-4FFE-93E0-DA9B451BB59A}"/>
                </c:ext>
              </c:extLst>
            </c:dLbl>
            <c:dLbl>
              <c:idx val="5"/>
              <c:layout>
                <c:manualLayout>
                  <c:x val="-0.12034163654071543"/>
                  <c:y val="7.013168225766648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F12-4FFE-93E0-DA9B451BB59A}"/>
                </c:ext>
              </c:extLst>
            </c:dLbl>
            <c:dLbl>
              <c:idx val="6"/>
              <c:layout>
                <c:manualLayout>
                  <c:x val="-6.734571386123904E-2"/>
                  <c:y val="-8.664199026403750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F12-4FFE-93E0-DA9B451BB59A}"/>
                </c:ext>
              </c:extLst>
            </c:dLbl>
            <c:dLbl>
              <c:idx val="7"/>
              <c:layout>
                <c:manualLayout>
                  <c:x val="-0.12926789811650902"/>
                  <c:y val="-9.3384480786055726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F12-4FFE-93E0-DA9B451BB59A}"/>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F12-4FFE-93E0-DA9B451BB59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'F39'!$A$12:$A$19</c:f>
              <c:strCache>
                <c:ptCount val="8"/>
                <c:pt idx="0">
                  <c:v>Sigal Uniqa Group Austria</c:v>
                </c:pt>
                <c:pt idx="1">
                  <c:v>Eurosig</c:v>
                </c:pt>
                <c:pt idx="2">
                  <c:v>Sigma Interalbanian Vienna Insurance Group</c:v>
                </c:pt>
                <c:pt idx="3">
                  <c:v>Insig</c:v>
                </c:pt>
                <c:pt idx="4">
                  <c:v>Intersig Vienna Insurance Group</c:v>
                </c:pt>
                <c:pt idx="5">
                  <c:v>Albsig</c:v>
                </c:pt>
                <c:pt idx="6">
                  <c:v>Ansig</c:v>
                </c:pt>
                <c:pt idx="7">
                  <c:v>Atlantik </c:v>
                </c:pt>
              </c:strCache>
            </c:strRef>
          </c:cat>
          <c:val>
            <c:numRef>
              <c:f>'F39'!$C$12:$C$19</c:f>
              <c:numCache>
                <c:formatCode>_-* #,##0_-;\-* #,##0_-;_-* "-"??_-;_-@_-</c:formatCode>
                <c:ptCount val="8"/>
                <c:pt idx="0">
                  <c:v>1767261.8203599998</c:v>
                </c:pt>
                <c:pt idx="1">
                  <c:v>1434742.48147</c:v>
                </c:pt>
                <c:pt idx="2">
                  <c:v>1077665.4036600001</c:v>
                </c:pt>
                <c:pt idx="3">
                  <c:v>937546.82996</c:v>
                </c:pt>
                <c:pt idx="4">
                  <c:v>679396.49763999996</c:v>
                </c:pt>
                <c:pt idx="5">
                  <c:v>199021.48976</c:v>
                </c:pt>
                <c:pt idx="6">
                  <c:v>138736.84580000001</c:v>
                </c:pt>
                <c:pt idx="7">
                  <c:v>54958.298999999999</c:v>
                </c:pt>
              </c:numCache>
            </c:numRef>
          </c:val>
          <c:extLst>
            <c:ext xmlns:c16="http://schemas.microsoft.com/office/drawing/2014/chart" uri="{C3380CC4-5D6E-409C-BE32-E72D297353CC}">
              <c16:uniqueId val="{00000009-2F12-4FFE-93E0-DA9B451BB59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188976377952755"/>
          <c:y val="0.14833002744885898"/>
          <c:w val="0.2664260614482013"/>
          <c:h val="0.8643593596601951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504A-4C90-B1BF-80EE4B20544A}"/>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504A-4C90-B1BF-80EE4B20544A}"/>
              </c:ext>
            </c:extLst>
          </c:dPt>
          <c:dPt>
            <c:idx val="2"/>
            <c:bubble3D val="0"/>
            <c:spPr>
              <a:solidFill>
                <a:schemeClr val="bg1">
                  <a:lumMod val="85000"/>
                </a:schemeClr>
              </a:solidFill>
              <a:ln w="25400">
                <a:noFill/>
              </a:ln>
            </c:spPr>
            <c:extLst>
              <c:ext xmlns:c16="http://schemas.microsoft.com/office/drawing/2014/chart" uri="{C3380CC4-5D6E-409C-BE32-E72D297353CC}">
                <c16:uniqueId val="{00000002-504A-4C90-B1BF-80EE4B20544A}"/>
              </c:ext>
            </c:extLst>
          </c:dPt>
          <c:dPt>
            <c:idx val="3"/>
            <c:bubble3D val="0"/>
            <c:spPr>
              <a:solidFill>
                <a:schemeClr val="bg1">
                  <a:lumMod val="75000"/>
                </a:schemeClr>
              </a:solidFill>
              <a:ln w="25400">
                <a:noFill/>
              </a:ln>
            </c:spPr>
            <c:extLst>
              <c:ext xmlns:c16="http://schemas.microsoft.com/office/drawing/2014/chart" uri="{C3380CC4-5D6E-409C-BE32-E72D297353CC}">
                <c16:uniqueId val="{00000003-504A-4C90-B1BF-80EE4B20544A}"/>
              </c:ext>
            </c:extLst>
          </c:dPt>
          <c:dLbls>
            <c:dLbl>
              <c:idx val="0"/>
              <c:layout>
                <c:manualLayout>
                  <c:x val="0.11469931784199347"/>
                  <c:y val="-1.017811704834605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04A-4C90-B1BF-80EE4B20544A}"/>
                </c:ext>
              </c:extLst>
            </c:dLbl>
            <c:dLbl>
              <c:idx val="1"/>
              <c:layout>
                <c:manualLayout>
                  <c:x val="8.3514493451154789E-2"/>
                  <c:y val="6.106870229007633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04A-4C90-B1BF-80EE4B20544A}"/>
                </c:ext>
              </c:extLst>
            </c:dLbl>
            <c:dLbl>
              <c:idx val="2"/>
              <c:layout>
                <c:manualLayout>
                  <c:x val="-6.7920091895603538E-2"/>
                  <c:y val="-0.1119592875318066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04A-4C90-B1BF-80EE4B20544A}"/>
                </c:ext>
              </c:extLst>
            </c:dLbl>
            <c:dLbl>
              <c:idx val="3"/>
              <c:layout>
                <c:manualLayout>
                  <c:x val="-1.3039934800325998E-2"/>
                  <c:y val="-0.16284987277353691"/>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04A-4C90-B1BF-80EE4B20544A}"/>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'F40'!$A$13:$A$16</c:f>
              <c:strCache>
                <c:ptCount val="4"/>
                <c:pt idx="0">
                  <c:v>Insig</c:v>
                </c:pt>
                <c:pt idx="1">
                  <c:v>Sigal Life Uniqa Group Austria</c:v>
                </c:pt>
                <c:pt idx="2">
                  <c:v>Albsig Jete</c:v>
                </c:pt>
                <c:pt idx="3">
                  <c:v>Sicred</c:v>
                </c:pt>
              </c:strCache>
            </c:strRef>
          </c:cat>
          <c:val>
            <c:numRef>
              <c:f>'F40'!$C$13:$C$16</c:f>
              <c:numCache>
                <c:formatCode>_-* #,##0_-;\-* #,##0_-;_-* "-"??_-;_-@_-</c:formatCode>
                <c:ptCount val="4"/>
                <c:pt idx="0">
                  <c:v>55072.877799999995</c:v>
                </c:pt>
                <c:pt idx="1">
                  <c:v>107599.18406999999</c:v>
                </c:pt>
                <c:pt idx="2">
                  <c:v>21221.84</c:v>
                </c:pt>
                <c:pt idx="3">
                  <c:v>16148.96675</c:v>
                </c:pt>
              </c:numCache>
            </c:numRef>
          </c:val>
          <c:extLst>
            <c:ext xmlns:c16="http://schemas.microsoft.com/office/drawing/2014/chart" uri="{C3380CC4-5D6E-409C-BE32-E72D297353CC}">
              <c16:uniqueId val="{00000004-504A-4C90-B1BF-80EE4B20544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5420430655123338"/>
          <c:y val="0.10958489804159095"/>
          <c:w val="0.28082825731689198"/>
          <c:h val="0.912422843696262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rgbClr val="8064A2">
                  <a:lumMod val="40000"/>
                  <a:lumOff val="60000"/>
                </a:srgbClr>
              </a:solidFill>
              <a:ln w="25400">
                <a:noFill/>
              </a:ln>
            </c:spPr>
            <c:extLst>
              <c:ext xmlns:c16="http://schemas.microsoft.com/office/drawing/2014/chart" uri="{C3380CC4-5D6E-409C-BE32-E72D297353CC}">
                <c16:uniqueId val="{00000000-F806-4E44-898E-A1B2B02FB566}"/>
              </c:ext>
            </c:extLst>
          </c:dPt>
          <c:dPt>
            <c:idx val="1"/>
            <c:bubble3D val="0"/>
            <c:spPr>
              <a:solidFill>
                <a:srgbClr val="4F81BD">
                  <a:lumMod val="40000"/>
                  <a:lumOff val="60000"/>
                </a:srgbClr>
              </a:solidFill>
              <a:ln w="25400">
                <a:noFill/>
              </a:ln>
            </c:spPr>
            <c:extLst>
              <c:ext xmlns:c16="http://schemas.microsoft.com/office/drawing/2014/chart" uri="{C3380CC4-5D6E-409C-BE32-E72D297353CC}">
                <c16:uniqueId val="{00000001-F806-4E44-898E-A1B2B02FB566}"/>
              </c:ext>
            </c:extLst>
          </c:dPt>
          <c:dPt>
            <c:idx val="2"/>
            <c:bubble3D val="0"/>
            <c:spPr>
              <a:solidFill>
                <a:sysClr val="window" lastClr="FFFFFF">
                  <a:lumMod val="85000"/>
                </a:sysClr>
              </a:solidFill>
              <a:ln w="25400">
                <a:noFill/>
              </a:ln>
            </c:spPr>
            <c:extLst>
              <c:ext xmlns:c16="http://schemas.microsoft.com/office/drawing/2014/chart" uri="{C3380CC4-5D6E-409C-BE32-E72D297353CC}">
                <c16:uniqueId val="{00000002-F806-4E44-898E-A1B2B02FB566}"/>
              </c:ext>
            </c:extLst>
          </c:dPt>
          <c:dPt>
            <c:idx val="3"/>
            <c:bubble3D val="0"/>
            <c:spPr>
              <a:solidFill>
                <a:sysClr val="windowText" lastClr="000000">
                  <a:lumMod val="65000"/>
                  <a:lumOff val="35000"/>
                </a:sysClr>
              </a:solidFill>
              <a:ln w="25400">
                <a:noFill/>
              </a:ln>
            </c:spPr>
            <c:extLst>
              <c:ext xmlns:c16="http://schemas.microsoft.com/office/drawing/2014/chart" uri="{C3380CC4-5D6E-409C-BE32-E72D297353CC}">
                <c16:uniqueId val="{00000003-F806-4E44-898E-A1B2B02FB566}"/>
              </c:ext>
            </c:extLst>
          </c:dPt>
          <c:dLbls>
            <c:dLbl>
              <c:idx val="0"/>
              <c:layout>
                <c:manualLayout>
                  <c:x val="0.13049019883216142"/>
                  <c:y val="3.1201495496515292E-3"/>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06-4E44-898E-A1B2B02FB566}"/>
                </c:ext>
              </c:extLst>
            </c:dLbl>
            <c:dLbl>
              <c:idx val="1"/>
              <c:layout>
                <c:manualLayout>
                  <c:x val="-5.1685658457312003E-2"/>
                  <c:y val="4.8123782914232492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06-4E44-898E-A1B2B02FB566}"/>
                </c:ext>
              </c:extLst>
            </c:dLbl>
            <c:dLbl>
              <c:idx val="2"/>
              <c:layout>
                <c:manualLayout>
                  <c:x val="-9.9791070892257874E-2"/>
                  <c:y val="-5.8257217847769029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806-4E44-898E-A1B2B02FB566}"/>
                </c:ext>
              </c:extLst>
            </c:dLbl>
            <c:dLbl>
              <c:idx val="3"/>
              <c:layout>
                <c:manualLayout>
                  <c:x val="-7.347866964390648E-2"/>
                  <c:y val="-0.181423379769836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806-4E44-898E-A1B2B02FB566}"/>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'F40'!$A$13:$A$16</c:f>
              <c:strCache>
                <c:ptCount val="4"/>
                <c:pt idx="0">
                  <c:v>Insig</c:v>
                </c:pt>
                <c:pt idx="1">
                  <c:v>Sigal Life Uniqa Group Austria</c:v>
                </c:pt>
                <c:pt idx="2">
                  <c:v>Albsig Jete</c:v>
                </c:pt>
                <c:pt idx="3">
                  <c:v>Sicred</c:v>
                </c:pt>
              </c:strCache>
            </c:strRef>
          </c:cat>
          <c:val>
            <c:numRef>
              <c:f>'F40'!$E$13:$E$16</c:f>
              <c:numCache>
                <c:formatCode>_-* #,##0_-;\-* #,##0_-;_-* "-"??_-;_-@_-</c:formatCode>
                <c:ptCount val="4"/>
                <c:pt idx="0">
                  <c:v>112448.26285</c:v>
                </c:pt>
                <c:pt idx="1">
                  <c:v>100423.03154000001</c:v>
                </c:pt>
                <c:pt idx="2">
                  <c:v>50213.711000000003</c:v>
                </c:pt>
                <c:pt idx="3">
                  <c:v>21143.537909999999</c:v>
                </c:pt>
              </c:numCache>
            </c:numRef>
          </c:val>
          <c:extLst>
            <c:ext xmlns:c16="http://schemas.microsoft.com/office/drawing/2014/chart" uri="{C3380CC4-5D6E-409C-BE32-E72D297353CC}">
              <c16:uniqueId val="{00000004-F806-4E44-898E-A1B2B02FB566}"/>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paperSize="9" orientation="landscape"/>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323321926531337"/>
          <c:y val="0.11920026775176593"/>
          <c:w val="0.34183402180212707"/>
          <c:h val="0.8155838573869541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AF07-42C3-9A22-803417E81C08}"/>
              </c:ext>
            </c:extLst>
          </c:dPt>
          <c:dPt>
            <c:idx val="1"/>
            <c:bubble3D val="0"/>
            <c:spPr>
              <a:solidFill>
                <a:schemeClr val="bg1">
                  <a:lumMod val="85000"/>
                </a:schemeClr>
              </a:solidFill>
              <a:ln w="25400">
                <a:noFill/>
              </a:ln>
            </c:spPr>
            <c:extLst>
              <c:ext xmlns:c16="http://schemas.microsoft.com/office/drawing/2014/chart" uri="{C3380CC4-5D6E-409C-BE32-E72D297353CC}">
                <c16:uniqueId val="{00000001-AF07-42C3-9A22-803417E81C08}"/>
              </c:ext>
            </c:extLst>
          </c:dPt>
          <c:dPt>
            <c:idx val="2"/>
            <c:bubble3D val="0"/>
            <c:spPr>
              <a:solidFill>
                <a:schemeClr val="bg2">
                  <a:lumMod val="75000"/>
                </a:schemeClr>
              </a:solidFill>
              <a:ln w="25400">
                <a:noFill/>
              </a:ln>
            </c:spPr>
            <c:extLst>
              <c:ext xmlns:c16="http://schemas.microsoft.com/office/drawing/2014/chart" uri="{C3380CC4-5D6E-409C-BE32-E72D297353CC}">
                <c16:uniqueId val="{00000002-AF07-42C3-9A22-803417E81C08}"/>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3-AF07-42C3-9A22-803417E81C08}"/>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AF07-42C3-9A22-803417E81C08}"/>
              </c:ext>
            </c:extLst>
          </c:dPt>
          <c:dPt>
            <c:idx val="5"/>
            <c:bubble3D val="0"/>
            <c:spPr>
              <a:solidFill>
                <a:schemeClr val="accent3">
                  <a:lumMod val="60000"/>
                  <a:lumOff val="40000"/>
                </a:schemeClr>
              </a:solidFill>
              <a:ln w="25400">
                <a:noFill/>
              </a:ln>
            </c:spPr>
            <c:extLst>
              <c:ext xmlns:c16="http://schemas.microsoft.com/office/drawing/2014/chart" uri="{C3380CC4-5D6E-409C-BE32-E72D297353CC}">
                <c16:uniqueId val="{00000005-AF07-42C3-9A22-803417E81C08}"/>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AF07-42C3-9A22-803417E81C08}"/>
              </c:ext>
            </c:extLst>
          </c:dPt>
          <c:dPt>
            <c:idx val="7"/>
            <c:bubble3D val="0"/>
            <c:spPr>
              <a:solidFill>
                <a:schemeClr val="bg1">
                  <a:lumMod val="65000"/>
                </a:schemeClr>
              </a:solidFill>
              <a:ln w="25400">
                <a:noFill/>
              </a:ln>
            </c:spPr>
            <c:extLst>
              <c:ext xmlns:c16="http://schemas.microsoft.com/office/drawing/2014/chart" uri="{C3380CC4-5D6E-409C-BE32-E72D297353CC}">
                <c16:uniqueId val="{00000007-AF07-42C3-9A22-803417E81C08}"/>
              </c:ext>
            </c:extLst>
          </c:dPt>
          <c:dLbls>
            <c:dLbl>
              <c:idx val="0"/>
              <c:layout>
                <c:manualLayout>
                  <c:x val="5.2508204406938583E-2"/>
                  <c:y val="-0.10561056105610563"/>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F07-42C3-9A22-803417E81C08}"/>
                </c:ext>
              </c:extLst>
            </c:dLbl>
            <c:dLbl>
              <c:idx val="1"/>
              <c:layout>
                <c:manualLayout>
                  <c:x val="0.20440693858415371"/>
                  <c:y val="5.2805280528052646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F07-42C3-9A22-803417E81C08}"/>
                </c:ext>
              </c:extLst>
            </c:dLbl>
            <c:dLbl>
              <c:idx val="2"/>
              <c:layout>
                <c:manualLayout>
                  <c:x val="-0.12189404594467886"/>
                  <c:y val="0.1452145214521452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F07-42C3-9A22-803417E81C08}"/>
                </c:ext>
              </c:extLst>
            </c:dLbl>
            <c:dLbl>
              <c:idx val="3"/>
              <c:layout>
                <c:manualLayout>
                  <c:x val="-0.11626816690107829"/>
                  <c:y val="1.320132013201312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F07-42C3-9A22-803417E81C08}"/>
                </c:ext>
              </c:extLst>
            </c:dLbl>
            <c:dLbl>
              <c:idx val="4"/>
              <c:layout>
                <c:manualLayout>
                  <c:x val="-0.12376933895921241"/>
                  <c:y val="-6.6006600660066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F07-42C3-9A22-803417E81C08}"/>
                </c:ext>
              </c:extLst>
            </c:dLbl>
            <c:dLbl>
              <c:idx val="5"/>
              <c:layout>
                <c:manualLayout>
                  <c:x val="-9.0014064697609072E-2"/>
                  <c:y val="-0.10561056105610561"/>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F07-42C3-9A22-803417E81C08}"/>
                </c:ext>
              </c:extLst>
            </c:dLbl>
            <c:dLbl>
              <c:idx val="6"/>
              <c:layout>
                <c:manualLayout>
                  <c:x val="-7.1261134552273758E-2"/>
                  <c:y val="-0.19443881396013618"/>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F07-42C3-9A22-803417E81C08}"/>
                </c:ext>
              </c:extLst>
            </c:dLbl>
            <c:dLbl>
              <c:idx val="7"/>
              <c:layout>
                <c:manualLayout>
                  <c:x val="-3.3755274261603373E-2"/>
                  <c:y val="-0.1012101210121012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F07-42C3-9A22-803417E81C08}"/>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'F41'!$A$11:$A$18</c:f>
              <c:strCache>
                <c:ptCount val="8"/>
                <c:pt idx="0">
                  <c:v>Eurosig</c:v>
                </c:pt>
                <c:pt idx="1">
                  <c:v>Sigal Uniqa Group Austria</c:v>
                </c:pt>
                <c:pt idx="2">
                  <c:v>Ansig</c:v>
                </c:pt>
                <c:pt idx="3">
                  <c:v>Albsig</c:v>
                </c:pt>
                <c:pt idx="4">
                  <c:v>Sigma Interalbanian Vienna Insurance Group</c:v>
                </c:pt>
                <c:pt idx="5">
                  <c:v>Atlantik </c:v>
                </c:pt>
                <c:pt idx="6">
                  <c:v>Intersig Vienna Insurance Group</c:v>
                </c:pt>
                <c:pt idx="7">
                  <c:v>Insig</c:v>
                </c:pt>
              </c:strCache>
            </c:strRef>
          </c:cat>
          <c:val>
            <c:numRef>
              <c:f>'F41'!$C$11:$C$18</c:f>
              <c:numCache>
                <c:formatCode>_-* #,##0_-;\-* #,##0_-;_-* "-"??_-;_-@_-</c:formatCode>
                <c:ptCount val="8"/>
                <c:pt idx="0">
                  <c:v>62866.163999999997</c:v>
                </c:pt>
                <c:pt idx="1">
                  <c:v>58381.445</c:v>
                </c:pt>
                <c:pt idx="2">
                  <c:v>51824.383000000002</c:v>
                </c:pt>
                <c:pt idx="3">
                  <c:v>45333.995999999999</c:v>
                </c:pt>
                <c:pt idx="4">
                  <c:v>42156.593000000001</c:v>
                </c:pt>
                <c:pt idx="5">
                  <c:v>35211.826999999997</c:v>
                </c:pt>
                <c:pt idx="6">
                  <c:v>28917.109</c:v>
                </c:pt>
                <c:pt idx="7">
                  <c:v>25954.3135</c:v>
                </c:pt>
              </c:numCache>
            </c:numRef>
          </c:val>
          <c:extLst>
            <c:ext xmlns:c16="http://schemas.microsoft.com/office/drawing/2014/chart" uri="{C3380CC4-5D6E-409C-BE32-E72D297353CC}">
              <c16:uniqueId val="{00000008-AF07-42C3-9A22-803417E81C08}"/>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211673540807398"/>
          <c:y val="0.18493222593751127"/>
          <c:w val="0.67724934383202096"/>
          <c:h val="0.73059432639413213"/>
        </c:manualLayout>
      </c:layout>
      <c:doughnut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AADB-417B-B571-F4FDBD561D31}"/>
              </c:ext>
            </c:extLst>
          </c:dPt>
          <c:dPt>
            <c:idx val="1"/>
            <c:bubble3D val="0"/>
            <c:spPr>
              <a:solidFill>
                <a:schemeClr val="accent5"/>
              </a:solidFill>
              <a:ln>
                <a:noFill/>
              </a:ln>
              <a:effectLst/>
            </c:spPr>
            <c:extLst>
              <c:ext xmlns:c16="http://schemas.microsoft.com/office/drawing/2014/chart" uri="{C3380CC4-5D6E-409C-BE32-E72D297353CC}">
                <c16:uniqueId val="{00000003-AADB-417B-B571-F4FDBD561D31}"/>
              </c:ext>
            </c:extLst>
          </c:dPt>
          <c:dPt>
            <c:idx val="2"/>
            <c:bubble3D val="0"/>
            <c:spPr>
              <a:solidFill>
                <a:schemeClr val="accent4"/>
              </a:solidFill>
              <a:ln>
                <a:noFill/>
              </a:ln>
              <a:effectLst/>
            </c:spPr>
            <c:extLst>
              <c:ext xmlns:c16="http://schemas.microsoft.com/office/drawing/2014/chart" uri="{C3380CC4-5D6E-409C-BE32-E72D297353CC}">
                <c16:uniqueId val="{00000005-AADB-417B-B571-F4FDBD561D31}"/>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AADB-417B-B571-F4FDBD561D31}"/>
              </c:ext>
            </c:extLst>
          </c:dPt>
          <c:dLbls>
            <c:dLbl>
              <c:idx val="0"/>
              <c:layout>
                <c:manualLayout>
                  <c:x val="0.12204907719868334"/>
                  <c:y val="-0.13338330996296696"/>
                </c:manualLayout>
              </c:layout>
              <c:numFmt formatCode="0.00%" sourceLinked="0"/>
              <c:spPr>
                <a:noFill/>
                <a:ln w="25400">
                  <a:noFill/>
                </a:ln>
                <a:effectLst/>
              </c:spPr>
              <c:txPr>
                <a:bodyPr rot="0" spcFirstLastPara="1" vertOverflow="ellipsis" vert="horz" wrap="square" anchor="ctr" anchorCtr="1"/>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ADB-417B-B571-F4FDBD561D31}"/>
                </c:ext>
              </c:extLst>
            </c:dLbl>
            <c:dLbl>
              <c:idx val="1"/>
              <c:layout>
                <c:manualLayout>
                  <c:x val="9.9348581427321586E-2"/>
                  <c:y val="0.14563873009024539"/>
                </c:manualLayout>
              </c:layout>
              <c:numFmt formatCode="0.00%" sourceLinked="0"/>
              <c:spPr>
                <a:noFill/>
                <a:ln w="25400">
                  <a:noFill/>
                </a:ln>
                <a:effectLst/>
              </c:spPr>
              <c:txPr>
                <a:bodyPr rot="0" spcFirstLastPara="1" vertOverflow="ellipsis" vert="horz" wrap="square" anchor="ctr" anchorCtr="1"/>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ADB-417B-B571-F4FDBD561D31}"/>
                </c:ext>
              </c:extLst>
            </c:dLbl>
            <c:dLbl>
              <c:idx val="2"/>
              <c:layout>
                <c:manualLayout>
                  <c:x val="-0.25874499020955716"/>
                  <c:y val="0.24252364002444893"/>
                </c:manualLayout>
              </c:layout>
              <c:numFmt formatCode="0.00%" sourceLinked="0"/>
              <c:spPr>
                <a:noFill/>
                <a:ln w="25400">
                  <a:noFill/>
                </a:ln>
                <a:effectLst/>
              </c:spPr>
              <c:txPr>
                <a:bodyPr rot="0" spcFirstLastPara="1" vertOverflow="ellipsis" vert="horz" wrap="square" anchor="ctr" anchorCtr="1"/>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ADB-417B-B571-F4FDBD561D31}"/>
                </c:ext>
              </c:extLst>
            </c:dLbl>
            <c:dLbl>
              <c:idx val="3"/>
              <c:layout>
                <c:manualLayout>
                  <c:x val="-0.24613623297087864"/>
                  <c:y val="-7.5284938697731285E-2"/>
                </c:manualLayout>
              </c:layout>
              <c:numFmt formatCode="0.00%" sourceLinked="0"/>
              <c:spPr>
                <a:noFill/>
                <a:ln w="25400">
                  <a:noFill/>
                </a:ln>
                <a:effectLst/>
              </c:spPr>
              <c:txPr>
                <a:bodyPr rot="0" spcFirstLastPara="1" vertOverflow="ellipsis" vert="horz" wrap="square" anchor="ctr" anchorCtr="1"/>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ADB-417B-B571-F4FDBD561D31}"/>
                </c:ext>
              </c:extLst>
            </c:dLbl>
            <c:dLbl>
              <c:idx val="4"/>
              <c:layout>
                <c:manualLayout>
                  <c:x val="0.16132283464566929"/>
                  <c:y val="0.17769208643440118"/>
                </c:manualLayout>
              </c:layout>
              <c:numFmt formatCode="0.00%" sourceLinked="0"/>
              <c:spPr>
                <a:noFill/>
                <a:ln w="25400">
                  <a:noFill/>
                </a:ln>
                <a:effectLst/>
              </c:spPr>
              <c:txPr>
                <a:bodyPr rot="0" spcFirstLastPara="1" vertOverflow="ellipsis" vert="horz" wrap="square" anchor="ctr" anchorCtr="1"/>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ADB-417B-B571-F4FDBD561D31}"/>
                </c:ext>
              </c:extLst>
            </c:dLbl>
            <c:numFmt formatCode="0.00%" sourceLinked="0"/>
            <c:spPr>
              <a:noFill/>
              <a:ln w="25400">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2024'!$B$61:$B$62,'[1]deme 2024'!$B$64:$B$65)</c:f>
              <c:strCache>
                <c:ptCount val="4"/>
                <c:pt idx="0">
                  <c:v> Aksidente dhe Shëndeti</c:v>
                </c:pt>
                <c:pt idx="1">
                  <c:v>Motorik</c:v>
                </c:pt>
                <c:pt idx="2">
                  <c:v>Të tjera</c:v>
                </c:pt>
                <c:pt idx="3">
                  <c:v>Zjarri dhe dëmtime të tjera në pronë</c:v>
                </c:pt>
              </c:strCache>
            </c:strRef>
          </c:cat>
          <c:val>
            <c:numRef>
              <c:f>('[1]deme 2024'!$D$61:$D$62,'[1]deme 2024'!$D$64:$D$65)</c:f>
              <c:numCache>
                <c:formatCode>General</c:formatCode>
                <c:ptCount val="4"/>
                <c:pt idx="0">
                  <c:v>687460.98161999998</c:v>
                </c:pt>
                <c:pt idx="1">
                  <c:v>6238727.2337999986</c:v>
                </c:pt>
                <c:pt idx="2">
                  <c:v>61538.171680001542</c:v>
                </c:pt>
                <c:pt idx="3">
                  <c:v>872414.78903999995</c:v>
                </c:pt>
              </c:numCache>
            </c:numRef>
          </c:val>
          <c:extLst>
            <c:ext xmlns:c16="http://schemas.microsoft.com/office/drawing/2014/chart" uri="{C3380CC4-5D6E-409C-BE32-E72D297353CC}">
              <c16:uniqueId val="{00000009-AADB-417B-B571-F4FDBD561D31}"/>
            </c:ext>
          </c:extLst>
        </c:ser>
        <c:dLbls>
          <c:showLegendKey val="0"/>
          <c:showVal val="0"/>
          <c:showCatName val="0"/>
          <c:showSerName val="0"/>
          <c:showPercent val="0"/>
          <c:showBubbleSize val="0"/>
          <c:showLeaderLines val="0"/>
        </c:dLbls>
        <c:firstSliceAng val="0"/>
        <c:holeSize val="70"/>
      </c:doughnutChart>
      <c:spPr>
        <a:noFill/>
        <a:ln w="25400">
          <a:noFill/>
        </a:ln>
        <a:effectLst/>
      </c:spPr>
    </c:plotArea>
    <c:plotVisOnly val="1"/>
    <c:dispBlanksAs val="zero"/>
    <c:showDLblsOverMax val="0"/>
  </c:chart>
  <c:spPr>
    <a:gradFill rotWithShape="0">
      <a:gsLst>
        <a:gs pos="0">
          <a:srgbClr val="FFFFFF"/>
        </a:gs>
        <a:gs pos="100000">
          <a:srgbClr val="FFFFFF"/>
        </a:gs>
      </a:gsLst>
      <a:lin ang="5400000" scaled="1"/>
    </a:gradFill>
    <a:ln w="3175" cap="flat" cmpd="sng" algn="ctr">
      <a:solidFill>
        <a:srgbClr val="FFFFFF"/>
      </a:solidFill>
      <a:prstDash val="solid"/>
      <a:round/>
    </a:ln>
    <a:effectLst/>
  </c:spPr>
  <c:txPr>
    <a:bodyPr/>
    <a:lstStyle/>
    <a:p>
      <a:pPr>
        <a:defRPr sz="800" b="0" i="0" u="none" strike="noStrike" baseline="0">
          <a:solidFill>
            <a:srgbClr val="333333"/>
          </a:solidFill>
          <a:latin typeface="Times New Roman"/>
          <a:ea typeface="Times New Roman"/>
          <a:cs typeface="Times New Roman"/>
        </a:defRPr>
      </a:pPr>
      <a:endParaRPr lang="en-US"/>
    </a:p>
  </c:txPr>
  <c:printSettings>
    <c:headerFooter alignWithMargins="0"/>
    <c:pageMargins b="1" l="0.75000000000001132" r="0.7500000000000113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8866-4D93-9F7B-B43447BD4CFE}"/>
              </c:ext>
            </c:extLst>
          </c:dPt>
          <c:dPt>
            <c:idx val="1"/>
            <c:bubble3D val="0"/>
            <c:extLst>
              <c:ext xmlns:c16="http://schemas.microsoft.com/office/drawing/2014/chart" uri="{C3380CC4-5D6E-409C-BE32-E72D297353CC}">
                <c16:uniqueId val="{00000001-8866-4D93-9F7B-B43447BD4CFE}"/>
              </c:ext>
            </c:extLst>
          </c:dPt>
          <c:dPt>
            <c:idx val="2"/>
            <c:bubble3D val="0"/>
            <c:extLst>
              <c:ext xmlns:c16="http://schemas.microsoft.com/office/drawing/2014/chart" uri="{C3380CC4-5D6E-409C-BE32-E72D297353CC}">
                <c16:uniqueId val="{00000002-8866-4D93-9F7B-B43447BD4CFE}"/>
              </c:ext>
            </c:extLst>
          </c:dPt>
          <c:dLbls>
            <c:dLbl>
              <c:idx val="0"/>
              <c:layout>
                <c:manualLayout>
                  <c:x val="-6.9638430427514122E-2"/>
                  <c:y val="-0.270886542025858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866-4D93-9F7B-B43447BD4CFE}"/>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866-4D93-9F7B-B43447BD4CFE}"/>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866-4D93-9F7B-B43447BD4CFE}"/>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866-4D93-9F7B-B43447BD4CFE}"/>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866-4D93-9F7B-B43447BD4CFE}"/>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866-4D93-9F7B-B43447BD4CFE}"/>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866-4D93-9F7B-B43447BD4CFE}"/>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866-4D93-9F7B-B43447BD4CFE}"/>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820455.54437000002</c:v>
                </c:pt>
                <c:pt idx="1">
                  <c:v>500055.83918000001</c:v>
                </c:pt>
                <c:pt idx="2">
                  <c:v>415155.99678000004</c:v>
                </c:pt>
              </c:numCache>
            </c:numRef>
          </c:val>
          <c:extLst>
            <c:ext xmlns:c16="http://schemas.microsoft.com/office/drawing/2014/chart" uri="{C3380CC4-5D6E-409C-BE32-E72D297353CC}">
              <c16:uniqueId val="{00000008-8866-4D93-9F7B-B43447BD4CFE}"/>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983737186573148"/>
          <c:y val="0.28421125671067204"/>
          <c:w val="0.71661351761871528"/>
          <c:h val="0.56842251342134409"/>
        </c:manualLayout>
      </c:layout>
      <c:pie3DChart>
        <c:varyColors val="1"/>
        <c:ser>
          <c:idx val="0"/>
          <c:order val="0"/>
          <c:spPr>
            <a:gradFill rotWithShape="0">
              <a:gsLst>
                <a:gs pos="0">
                  <a:srgbClr val="800000"/>
                </a:gs>
                <a:gs pos="100000">
                  <a:srgbClr val="C0C0C0"/>
                </a:gs>
              </a:gsLst>
              <a:lin ang="5400000" scaled="1"/>
            </a:gradFill>
            <a:ln w="25400">
              <a:noFill/>
            </a:ln>
          </c:spPr>
          <c:explosion val="5"/>
          <c:dPt>
            <c:idx val="0"/>
            <c:bubble3D val="0"/>
            <c:extLst>
              <c:ext xmlns:c16="http://schemas.microsoft.com/office/drawing/2014/chart" uri="{C3380CC4-5D6E-409C-BE32-E72D297353CC}">
                <c16:uniqueId val="{00000000-2B04-4FAD-B045-3CDCF0E27C72}"/>
              </c:ext>
            </c:extLst>
          </c:dPt>
          <c:dPt>
            <c:idx val="1"/>
            <c:bubble3D val="0"/>
            <c:extLst>
              <c:ext xmlns:c16="http://schemas.microsoft.com/office/drawing/2014/chart" uri="{C3380CC4-5D6E-409C-BE32-E72D297353CC}">
                <c16:uniqueId val="{00000001-2B04-4FAD-B045-3CDCF0E27C72}"/>
              </c:ext>
            </c:extLst>
          </c:dPt>
          <c:dPt>
            <c:idx val="2"/>
            <c:bubble3D val="0"/>
            <c:extLst>
              <c:ext xmlns:c16="http://schemas.microsoft.com/office/drawing/2014/chart" uri="{C3380CC4-5D6E-409C-BE32-E72D297353CC}">
                <c16:uniqueId val="{00000002-2B04-4FAD-B045-3CDCF0E27C72}"/>
              </c:ext>
            </c:extLst>
          </c:dPt>
          <c:dLbls>
            <c:dLbl>
              <c:idx val="0"/>
              <c:layout>
                <c:manualLayout>
                  <c:x val="-9.3493615789129556E-2"/>
                  <c:y val="-0.116759773449371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04-4FAD-B045-3CDCF0E27C72}"/>
                </c:ext>
              </c:extLst>
            </c:dLbl>
            <c:dLbl>
              <c:idx val="1"/>
              <c:layout>
                <c:manualLayout>
                  <c:x val="7.1174377224199295E-2"/>
                  <c:y val="4.351761292996283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04-4FAD-B045-3CDCF0E27C72}"/>
                </c:ext>
              </c:extLst>
            </c:dLbl>
            <c:dLbl>
              <c:idx val="2"/>
              <c:layout>
                <c:manualLayout>
                  <c:x val="9.4899169632265724E-3"/>
                  <c:y val="-0.301139383892811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04-4FAD-B045-3CDCF0E27C72}"/>
                </c:ext>
              </c:extLst>
            </c:dLbl>
            <c:dLbl>
              <c:idx val="3"/>
              <c:layout>
                <c:manualLayout>
                  <c:xMode val="edge"/>
                  <c:yMode val="edge"/>
                  <c:x val="0.2916677455749348"/>
                  <c:y val="8.000000000000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04-4FAD-B045-3CDCF0E27C72}"/>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04-4FAD-B045-3CDCF0E27C72}"/>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04-4FAD-B045-3CDCF0E27C72}"/>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04-4FAD-B045-3CDCF0E27C72}"/>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04-4FAD-B045-3CDCF0E27C72}"/>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'F13'!$A$21:$A$23</c:f>
              <c:strCache>
                <c:ptCount val="3"/>
                <c:pt idx="0">
                  <c:v>Sigal Life Uniqa Group Austria</c:v>
                </c:pt>
                <c:pt idx="1">
                  <c:v>Sicred</c:v>
                </c:pt>
                <c:pt idx="2">
                  <c:v>Insig jeta</c:v>
                </c:pt>
              </c:strCache>
            </c:strRef>
          </c:cat>
          <c:val>
            <c:numRef>
              <c:f>'F13'!$E$21:$E$23</c:f>
              <c:numCache>
                <c:formatCode>_-* #,##0_-;\-* #,##0_-;_-* "-"??_-;_-@_-</c:formatCode>
                <c:ptCount val="3"/>
                <c:pt idx="0">
                  <c:v>178099.29716999998</c:v>
                </c:pt>
                <c:pt idx="1">
                  <c:v>62375.927729999996</c:v>
                </c:pt>
                <c:pt idx="2">
                  <c:v>57149.482219999998</c:v>
                </c:pt>
              </c:numCache>
            </c:numRef>
          </c:val>
          <c:extLst>
            <c:ext xmlns:c16="http://schemas.microsoft.com/office/drawing/2014/chart" uri="{C3380CC4-5D6E-409C-BE32-E72D297353CC}">
              <c16:uniqueId val="{00000008-2B04-4FAD-B045-3CDCF0E27C72}"/>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8AA3-447C-974E-43D3A6DBEE05}"/>
              </c:ext>
            </c:extLst>
          </c:dPt>
          <c:dPt>
            <c:idx val="1"/>
            <c:bubble3D val="0"/>
            <c:extLst>
              <c:ext xmlns:c16="http://schemas.microsoft.com/office/drawing/2014/chart" uri="{C3380CC4-5D6E-409C-BE32-E72D297353CC}">
                <c16:uniqueId val="{00000001-8AA3-447C-974E-43D3A6DBEE05}"/>
              </c:ext>
            </c:extLst>
          </c:dPt>
          <c:dPt>
            <c:idx val="2"/>
            <c:bubble3D val="0"/>
            <c:extLst>
              <c:ext xmlns:c16="http://schemas.microsoft.com/office/drawing/2014/chart" uri="{C3380CC4-5D6E-409C-BE32-E72D297353CC}">
                <c16:uniqueId val="{00000002-8AA3-447C-974E-43D3A6DBEE05}"/>
              </c:ext>
            </c:extLst>
          </c:dPt>
          <c:dLbls>
            <c:dLbl>
              <c:idx val="0"/>
              <c:layout>
                <c:manualLayout>
                  <c:x val="-6.9638267534897394E-2"/>
                  <c:y val="-0.176099812168030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AA3-447C-974E-43D3A6DBEE05}"/>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AA3-447C-974E-43D3A6DBEE05}"/>
                </c:ext>
              </c:extLst>
            </c:dLbl>
            <c:dLbl>
              <c:idx val="2"/>
              <c:layout>
                <c:manualLayout>
                  <c:x val="2.4349689852782127E-2"/>
                  <c:y val="-0.2141199885559386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AA3-447C-974E-43D3A6DBEE05}"/>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AA3-447C-974E-43D3A6DBEE05}"/>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AA3-447C-974E-43D3A6DBEE05}"/>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AA3-447C-974E-43D3A6DBEE05}"/>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AA3-447C-974E-43D3A6DBEE05}"/>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AA3-447C-974E-43D3A6DBEE0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820455.54437000002</c:v>
                </c:pt>
                <c:pt idx="1">
                  <c:v>500055.83918000001</c:v>
                </c:pt>
                <c:pt idx="2">
                  <c:v>415155.99678000004</c:v>
                </c:pt>
              </c:numCache>
            </c:numRef>
          </c:val>
          <c:extLst>
            <c:ext xmlns:c16="http://schemas.microsoft.com/office/drawing/2014/chart" uri="{C3380CC4-5D6E-409C-BE32-E72D297353CC}">
              <c16:uniqueId val="{00000008-8AA3-447C-974E-43D3A6DBEE0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0152892779520042"/>
          <c:y val="0.269534208223972"/>
          <c:w val="0.83698456031104951"/>
          <c:h val="0.55710376202974632"/>
        </c:manualLayout>
      </c:layout>
      <c:pie3DChart>
        <c:varyColors val="0"/>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9.0395729596271041E-2"/>
          <c:y val="0.21982804887032287"/>
          <c:w val="0.77966316776783129"/>
          <c:h val="0.58189777642143814"/>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7AFD-4E34-B893-59BEC5C9C0C0}"/>
              </c:ext>
            </c:extLst>
          </c:dPt>
          <c:dPt>
            <c:idx val="1"/>
            <c:bubble3D val="0"/>
            <c:extLst>
              <c:ext xmlns:c16="http://schemas.microsoft.com/office/drawing/2014/chart" uri="{C3380CC4-5D6E-409C-BE32-E72D297353CC}">
                <c16:uniqueId val="{00000001-7AFD-4E34-B893-59BEC5C9C0C0}"/>
              </c:ext>
            </c:extLst>
          </c:dPt>
          <c:dPt>
            <c:idx val="2"/>
            <c:bubble3D val="0"/>
            <c:extLst>
              <c:ext xmlns:c16="http://schemas.microsoft.com/office/drawing/2014/chart" uri="{C3380CC4-5D6E-409C-BE32-E72D297353CC}">
                <c16:uniqueId val="{00000002-7AFD-4E34-B893-59BEC5C9C0C0}"/>
              </c:ext>
            </c:extLst>
          </c:dPt>
          <c:dLbls>
            <c:dLbl>
              <c:idx val="0"/>
              <c:layout>
                <c:manualLayout>
                  <c:x val="-3.6496339876906841E-2"/>
                  <c:y val="-0.182094081942342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AFD-4E34-B893-59BEC5C9C0C0}"/>
                </c:ext>
              </c:extLst>
            </c:dLbl>
            <c:dLbl>
              <c:idx val="1"/>
              <c:layout>
                <c:manualLayout>
                  <c:x val="3.9144683185788221E-3"/>
                  <c:y val="0.1034482758620689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FD-4E34-B893-59BEC5C9C0C0}"/>
                </c:ext>
              </c:extLst>
            </c:dLbl>
            <c:dLbl>
              <c:idx val="2"/>
              <c:layout>
                <c:manualLayout>
                  <c:x val="3.65162141617544E-2"/>
                  <c:y val="0.256885238483120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FD-4E34-B893-59BEC5C9C0C0}"/>
                </c:ext>
              </c:extLst>
            </c:dLbl>
            <c:dLbl>
              <c:idx val="7"/>
              <c:delete val="1"/>
              <c:extLst>
                <c:ext xmlns:c15="http://schemas.microsoft.com/office/drawing/2012/chart" uri="{CE6537A1-D6FC-4f65-9D91-7224C49458BB}"/>
                <c:ext xmlns:c16="http://schemas.microsoft.com/office/drawing/2014/chart" uri="{C3380CC4-5D6E-409C-BE32-E72D297353CC}">
                  <c16:uniqueId val="{00000003-7AFD-4E34-B893-59BEC5C9C0C0}"/>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820455.54437000002</c:v>
                </c:pt>
                <c:pt idx="1">
                  <c:v>500055.83918000001</c:v>
                </c:pt>
                <c:pt idx="2">
                  <c:v>415155.99678000004</c:v>
                </c:pt>
              </c:numCache>
            </c:numRef>
          </c:val>
          <c:extLst>
            <c:ext xmlns:c16="http://schemas.microsoft.com/office/drawing/2014/chart" uri="{C3380CC4-5D6E-409C-BE32-E72D297353CC}">
              <c16:uniqueId val="{00000004-7AFD-4E34-B893-59BEC5C9C0C0}"/>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1121" l="0.70000000000000062" r="0.70000000000000062" t="0.75000000000001121"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D4DD-4720-9E83-A9E9B45501FB}"/>
              </c:ext>
            </c:extLst>
          </c:dPt>
          <c:dPt>
            <c:idx val="1"/>
            <c:bubble3D val="0"/>
            <c:extLst>
              <c:ext xmlns:c16="http://schemas.microsoft.com/office/drawing/2014/chart" uri="{C3380CC4-5D6E-409C-BE32-E72D297353CC}">
                <c16:uniqueId val="{00000001-D4DD-4720-9E83-A9E9B45501FB}"/>
              </c:ext>
            </c:extLst>
          </c:dPt>
          <c:dPt>
            <c:idx val="2"/>
            <c:bubble3D val="0"/>
            <c:extLst>
              <c:ext xmlns:c16="http://schemas.microsoft.com/office/drawing/2014/chart" uri="{C3380CC4-5D6E-409C-BE32-E72D297353CC}">
                <c16:uniqueId val="{00000002-D4DD-4720-9E83-A9E9B45501FB}"/>
              </c:ext>
            </c:extLst>
          </c:dPt>
          <c:dLbls>
            <c:dLbl>
              <c:idx val="0"/>
              <c:layout>
                <c:manualLayout>
                  <c:x val="-6.9638430427514122E-2"/>
                  <c:y val="-0.270886542025858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4DD-4720-9E83-A9E9B45501FB}"/>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4DD-4720-9E83-A9E9B45501FB}"/>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4DD-4720-9E83-A9E9B45501FB}"/>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4DD-4720-9E83-A9E9B45501FB}"/>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4DD-4720-9E83-A9E9B45501FB}"/>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4DD-4720-9E83-A9E9B45501FB}"/>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4DD-4720-9E83-A9E9B45501FB}"/>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4DD-4720-9E83-A9E9B45501F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820455.54437000002</c:v>
                </c:pt>
                <c:pt idx="1">
                  <c:v>500055.83918000001</c:v>
                </c:pt>
                <c:pt idx="2">
                  <c:v>415155.99678000004</c:v>
                </c:pt>
              </c:numCache>
            </c:numRef>
          </c:val>
          <c:extLst>
            <c:ext xmlns:c16="http://schemas.microsoft.com/office/drawing/2014/chart" uri="{C3380CC4-5D6E-409C-BE32-E72D297353CC}">
              <c16:uniqueId val="{00000008-D4DD-4720-9E83-A9E9B45501F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8.7698429000722763E-2"/>
          <c:y val="0.28051474578336238"/>
          <c:w val="0.88693153392872581"/>
          <c:h val="0.59514712559663197"/>
        </c:manualLayout>
      </c:layout>
      <c:pie3DChart>
        <c:varyColors val="1"/>
        <c:ser>
          <c:idx val="0"/>
          <c:order val="0"/>
          <c:spPr>
            <a:gradFill rotWithShape="0">
              <a:gsLst>
                <a:gs pos="0">
                  <a:srgbClr val="800000"/>
                </a:gs>
                <a:gs pos="100000">
                  <a:srgbClr val="C0C0C0"/>
                </a:gs>
              </a:gsLst>
              <a:lin ang="5400000" scaled="1"/>
            </a:gradFill>
            <a:ln w="25400">
              <a:noFill/>
            </a:ln>
          </c:spPr>
          <c:explosion val="5"/>
          <c:dPt>
            <c:idx val="0"/>
            <c:bubble3D val="0"/>
            <c:extLst>
              <c:ext xmlns:c16="http://schemas.microsoft.com/office/drawing/2014/chart" uri="{C3380CC4-5D6E-409C-BE32-E72D297353CC}">
                <c16:uniqueId val="{00000000-009D-4E3D-83AC-11FB7EF8678C}"/>
              </c:ext>
            </c:extLst>
          </c:dPt>
          <c:dPt>
            <c:idx val="1"/>
            <c:bubble3D val="0"/>
            <c:extLst>
              <c:ext xmlns:c16="http://schemas.microsoft.com/office/drawing/2014/chart" uri="{C3380CC4-5D6E-409C-BE32-E72D297353CC}">
                <c16:uniqueId val="{00000001-009D-4E3D-83AC-11FB7EF8678C}"/>
              </c:ext>
            </c:extLst>
          </c:dPt>
          <c:dPt>
            <c:idx val="2"/>
            <c:bubble3D val="0"/>
            <c:extLst>
              <c:ext xmlns:c16="http://schemas.microsoft.com/office/drawing/2014/chart" uri="{C3380CC4-5D6E-409C-BE32-E72D297353CC}">
                <c16:uniqueId val="{00000002-009D-4E3D-83AC-11FB7EF8678C}"/>
              </c:ext>
            </c:extLst>
          </c:dPt>
          <c:dLbls>
            <c:dLbl>
              <c:idx val="0"/>
              <c:layout>
                <c:manualLayout>
                  <c:x val="-9.3493615789129556E-2"/>
                  <c:y val="-0.116759773449371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09D-4E3D-83AC-11FB7EF8678C}"/>
                </c:ext>
              </c:extLst>
            </c:dLbl>
            <c:dLbl>
              <c:idx val="1"/>
              <c:layout>
                <c:manualLayout>
                  <c:x val="1.1594202898550725E-2"/>
                  <c:y val="-3.52445817690510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09D-4E3D-83AC-11FB7EF8678C}"/>
                </c:ext>
              </c:extLst>
            </c:dLbl>
            <c:dLbl>
              <c:idx val="2"/>
              <c:layout>
                <c:manualLayout>
                  <c:x val="-0.10645212826657591"/>
                  <c:y val="-0.6893256697343211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09D-4E3D-83AC-11FB7EF8678C}"/>
                </c:ext>
              </c:extLst>
            </c:dLbl>
            <c:dLbl>
              <c:idx val="3"/>
              <c:layout>
                <c:manualLayout>
                  <c:xMode val="edge"/>
                  <c:yMode val="edge"/>
                  <c:x val="0.2916677455749348"/>
                  <c:y val="8.000000000000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09D-4E3D-83AC-11FB7EF8678C}"/>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09D-4E3D-83AC-11FB7EF8678C}"/>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09D-4E3D-83AC-11FB7EF8678C}"/>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09D-4E3D-83AC-11FB7EF8678C}"/>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09D-4E3D-83AC-11FB7EF8678C}"/>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'F13'!$A$21:$A$23</c:f>
              <c:strCache>
                <c:ptCount val="3"/>
                <c:pt idx="0">
                  <c:v>Sigal Life Uniqa Group Austria</c:v>
                </c:pt>
                <c:pt idx="1">
                  <c:v>Sicred</c:v>
                </c:pt>
                <c:pt idx="2">
                  <c:v>Insig jeta</c:v>
                </c:pt>
              </c:strCache>
            </c:strRef>
          </c:cat>
          <c:val>
            <c:numRef>
              <c:f>'F13'!$E$21:$E$23</c:f>
              <c:numCache>
                <c:formatCode>_-* #,##0_-;\-* #,##0_-;_-* "-"??_-;_-@_-</c:formatCode>
                <c:ptCount val="3"/>
                <c:pt idx="0">
                  <c:v>178099.29716999998</c:v>
                </c:pt>
                <c:pt idx="1">
                  <c:v>62375.927729999996</c:v>
                </c:pt>
                <c:pt idx="2">
                  <c:v>57149.482219999998</c:v>
                </c:pt>
              </c:numCache>
            </c:numRef>
          </c:val>
          <c:extLst>
            <c:ext xmlns:c16="http://schemas.microsoft.com/office/drawing/2014/chart" uri="{C3380CC4-5D6E-409C-BE32-E72D297353CC}">
              <c16:uniqueId val="{00000008-009D-4E3D-83AC-11FB7EF8678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
          <c:y val="0.24970329326118457"/>
          <c:w val="0.94636015325670497"/>
          <c:h val="0.58916129310996557"/>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9C3F-4836-ADBD-66F819EEF97C}"/>
              </c:ext>
            </c:extLst>
          </c:dPt>
          <c:dPt>
            <c:idx val="1"/>
            <c:bubble3D val="0"/>
            <c:extLst>
              <c:ext xmlns:c16="http://schemas.microsoft.com/office/drawing/2014/chart" uri="{C3380CC4-5D6E-409C-BE32-E72D297353CC}">
                <c16:uniqueId val="{00000001-9C3F-4836-ADBD-66F819EEF97C}"/>
              </c:ext>
            </c:extLst>
          </c:dPt>
          <c:dPt>
            <c:idx val="2"/>
            <c:bubble3D val="0"/>
            <c:extLst>
              <c:ext xmlns:c16="http://schemas.microsoft.com/office/drawing/2014/chart" uri="{C3380CC4-5D6E-409C-BE32-E72D297353CC}">
                <c16:uniqueId val="{00000002-9C3F-4836-ADBD-66F819EEF97C}"/>
              </c:ext>
            </c:extLst>
          </c:dPt>
          <c:dLbls>
            <c:dLbl>
              <c:idx val="0"/>
              <c:layout>
                <c:manualLayout>
                  <c:x val="-4.5977011494252866E-2"/>
                  <c:y val="-0.1700960219478737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C3F-4836-ADBD-66F819EEF97C}"/>
                </c:ext>
              </c:extLst>
            </c:dLbl>
            <c:dLbl>
              <c:idx val="1"/>
              <c:layout>
                <c:manualLayout>
                  <c:x val="-5.2507754712479107E-2"/>
                  <c:y val="9.3602065173954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3F-4836-ADBD-66F819EEF97C}"/>
                </c:ext>
              </c:extLst>
            </c:dLbl>
            <c:dLbl>
              <c:idx val="2"/>
              <c:layout>
                <c:manualLayout>
                  <c:x val="7.5757575757575924E-3"/>
                  <c:y val="-0.3676273181901648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3F-4836-ADBD-66F819EEF97C}"/>
                </c:ext>
              </c:extLst>
            </c:dLbl>
            <c:dLbl>
              <c:idx val="7"/>
              <c:delete val="1"/>
              <c:extLst>
                <c:ext xmlns:c15="http://schemas.microsoft.com/office/drawing/2012/chart" uri="{CE6537A1-D6FC-4f65-9D91-7224C49458BB}"/>
                <c:ext xmlns:c16="http://schemas.microsoft.com/office/drawing/2014/chart" uri="{C3380CC4-5D6E-409C-BE32-E72D297353CC}">
                  <c16:uniqueId val="{00000003-9C3F-4836-ADBD-66F819EEF97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820455.54437000002</c:v>
                </c:pt>
                <c:pt idx="1">
                  <c:v>500055.83918000001</c:v>
                </c:pt>
                <c:pt idx="2">
                  <c:v>415155.99678000004</c:v>
                </c:pt>
              </c:numCache>
            </c:numRef>
          </c:val>
          <c:extLst>
            <c:ext xmlns:c16="http://schemas.microsoft.com/office/drawing/2014/chart" uri="{C3380CC4-5D6E-409C-BE32-E72D297353CC}">
              <c16:uniqueId val="{00000004-9C3F-4836-ADBD-66F819EEF97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081" l="0.70000000000000062" r="0.70000000000000062" t="0.750000000000008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2433466537403548"/>
          <c:y val="6.728799809114773E-2"/>
          <c:w val="0.67156826117456037"/>
          <c:h val="0.59906561679790027"/>
        </c:manualLayout>
      </c:layout>
      <c:barChart>
        <c:barDir val="col"/>
        <c:grouping val="stacked"/>
        <c:varyColors val="0"/>
        <c:ser>
          <c:idx val="0"/>
          <c:order val="0"/>
          <c:tx>
            <c:strRef>
              <c:f>'F4'!$A$12</c:f>
              <c:strCache>
                <c:ptCount val="1"/>
                <c:pt idx="0">
                  <c:v>Aktiviteti i Jetës / Life Insurance </c:v>
                </c:pt>
              </c:strCache>
            </c:strRef>
          </c:tx>
          <c:spPr>
            <a:solidFill>
              <a:schemeClr val="bg1">
                <a:lumMod val="50000"/>
              </a:schemeClr>
            </a:solidFill>
          </c:spPr>
          <c:invertIfNegative val="0"/>
          <c:cat>
            <c:numRef>
              <c:f>'F4'!$B$10:$C$10</c:f>
              <c:numCache>
                <c:formatCode>General</c:formatCode>
                <c:ptCount val="2"/>
                <c:pt idx="0">
                  <c:v>2023</c:v>
                </c:pt>
                <c:pt idx="1">
                  <c:v>2024</c:v>
                </c:pt>
              </c:numCache>
            </c:numRef>
          </c:cat>
          <c:val>
            <c:numRef>
              <c:f>'F4'!$B$12:$C$12</c:f>
              <c:numCache>
                <c:formatCode>_-* #,##0_-;\-* #,##0_-;_-* "-"??_-;_-@_-</c:formatCode>
                <c:ptCount val="2"/>
                <c:pt idx="0">
                  <c:v>1859195.1501500001</c:v>
                </c:pt>
                <c:pt idx="1">
                  <c:v>2070422.44887</c:v>
                </c:pt>
              </c:numCache>
            </c:numRef>
          </c:val>
          <c:extLst>
            <c:ext xmlns:c16="http://schemas.microsoft.com/office/drawing/2014/chart" uri="{C3380CC4-5D6E-409C-BE32-E72D297353CC}">
              <c16:uniqueId val="{00000000-DCAD-4DB8-A5B5-554512088AAF}"/>
            </c:ext>
          </c:extLst>
        </c:ser>
        <c:ser>
          <c:idx val="1"/>
          <c:order val="1"/>
          <c:tx>
            <c:strRef>
              <c:f>'F4'!$A$13</c:f>
              <c:strCache>
                <c:ptCount val="1"/>
                <c:pt idx="0">
                  <c:v>Aktiviteti i Jo-Jetës / Non Life Insurance </c:v>
                </c:pt>
              </c:strCache>
            </c:strRef>
          </c:tx>
          <c:spPr>
            <a:solidFill>
              <a:schemeClr val="accent6">
                <a:lumMod val="60000"/>
                <a:lumOff val="40000"/>
              </a:schemeClr>
            </a:solidFill>
          </c:spPr>
          <c:invertIfNegative val="0"/>
          <c:cat>
            <c:numRef>
              <c:f>'F4'!$B$10:$C$10</c:f>
              <c:numCache>
                <c:formatCode>General</c:formatCode>
                <c:ptCount val="2"/>
                <c:pt idx="0">
                  <c:v>2023</c:v>
                </c:pt>
                <c:pt idx="1">
                  <c:v>2024</c:v>
                </c:pt>
              </c:numCache>
            </c:numRef>
          </c:cat>
          <c:val>
            <c:numRef>
              <c:f>'F4'!$B$13:$C$13</c:f>
              <c:numCache>
                <c:formatCode>_-* #,##0_-;\-* #,##0_-;_-* "-"??_-;_-@_-</c:formatCode>
                <c:ptCount val="2"/>
                <c:pt idx="0">
                  <c:v>21023727.311949998</c:v>
                </c:pt>
                <c:pt idx="1">
                  <c:v>22424827.00891</c:v>
                </c:pt>
              </c:numCache>
            </c:numRef>
          </c:val>
          <c:extLst>
            <c:ext xmlns:c16="http://schemas.microsoft.com/office/drawing/2014/chart" uri="{C3380CC4-5D6E-409C-BE32-E72D297353CC}">
              <c16:uniqueId val="{00000001-DCAD-4DB8-A5B5-554512088AAF}"/>
            </c:ext>
          </c:extLst>
        </c:ser>
        <c:ser>
          <c:idx val="2"/>
          <c:order val="2"/>
          <c:tx>
            <c:strRef>
              <c:f>'F4'!$A$14</c:f>
              <c:strCache>
                <c:ptCount val="1"/>
                <c:pt idx="0">
                  <c:v>Veprimtaria e risigurimit / Reinsurance accepted</c:v>
                </c:pt>
              </c:strCache>
            </c:strRef>
          </c:tx>
          <c:invertIfNegative val="0"/>
          <c:cat>
            <c:numRef>
              <c:f>'F4'!$B$10:$C$10</c:f>
              <c:numCache>
                <c:formatCode>General</c:formatCode>
                <c:ptCount val="2"/>
                <c:pt idx="0">
                  <c:v>2023</c:v>
                </c:pt>
                <c:pt idx="1">
                  <c:v>2024</c:v>
                </c:pt>
              </c:numCache>
            </c:numRef>
          </c:cat>
          <c:val>
            <c:numRef>
              <c:f>'F4'!$B$14:$C$14</c:f>
              <c:numCache>
                <c:formatCode>_-* #,##0_-;\-* #,##0_-;_-* "-"??_-;_-@_-</c:formatCode>
                <c:ptCount val="2"/>
                <c:pt idx="0">
                  <c:v>14070.7966</c:v>
                </c:pt>
                <c:pt idx="1">
                  <c:v>10530</c:v>
                </c:pt>
              </c:numCache>
            </c:numRef>
          </c:val>
          <c:extLst>
            <c:ext xmlns:c16="http://schemas.microsoft.com/office/drawing/2014/chart" uri="{C3380CC4-5D6E-409C-BE32-E72D297353CC}">
              <c16:uniqueId val="{00000009-DCAD-4DB8-A5B5-554512088AAF}"/>
            </c:ext>
          </c:extLst>
        </c:ser>
        <c:dLbls>
          <c:showLegendKey val="0"/>
          <c:showVal val="0"/>
          <c:showCatName val="0"/>
          <c:showSerName val="0"/>
          <c:showPercent val="0"/>
          <c:showBubbleSize val="0"/>
        </c:dLbls>
        <c:gapWidth val="150"/>
        <c:overlap val="100"/>
        <c:axId val="1074608640"/>
        <c:axId val="876581040"/>
      </c:barChart>
      <c:catAx>
        <c:axId val="107460864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76581040"/>
        <c:crosses val="autoZero"/>
        <c:auto val="1"/>
        <c:lblAlgn val="ctr"/>
        <c:lblOffset val="100"/>
        <c:noMultiLvlLbl val="0"/>
      </c:catAx>
      <c:valAx>
        <c:axId val="876581040"/>
        <c:scaling>
          <c:orientation val="minMax"/>
        </c:scaling>
        <c:delete val="0"/>
        <c:axPos val="l"/>
        <c:numFmt formatCode="_-* #,##0_-;\-* #,##0_-;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74608640"/>
        <c:crosses val="autoZero"/>
        <c:crossBetween val="between"/>
      </c:valAx>
    </c:plotArea>
    <c:legend>
      <c:legendPos val="r"/>
      <c:layout>
        <c:manualLayout>
          <c:xMode val="edge"/>
          <c:yMode val="edge"/>
          <c:x val="7.0321660242920081E-2"/>
          <c:y val="0.80758339298496784"/>
          <c:w val="0.81381381381381379"/>
          <c:h val="0.19241675435731823"/>
        </c:manualLayout>
      </c:layout>
      <c:overlay val="0"/>
      <c:txPr>
        <a:bodyPr/>
        <a:lstStyle/>
        <a:p>
          <a:pPr>
            <a:defRPr sz="73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7E85-4AE7-B40A-739249372974}"/>
              </c:ext>
            </c:extLst>
          </c:dPt>
          <c:dPt>
            <c:idx val="1"/>
            <c:bubble3D val="0"/>
            <c:extLst>
              <c:ext xmlns:c16="http://schemas.microsoft.com/office/drawing/2014/chart" uri="{C3380CC4-5D6E-409C-BE32-E72D297353CC}">
                <c16:uniqueId val="{00000001-7E85-4AE7-B40A-739249372974}"/>
              </c:ext>
            </c:extLst>
          </c:dPt>
          <c:dPt>
            <c:idx val="2"/>
            <c:bubble3D val="0"/>
            <c:extLst>
              <c:ext xmlns:c16="http://schemas.microsoft.com/office/drawing/2014/chart" uri="{C3380CC4-5D6E-409C-BE32-E72D297353CC}">
                <c16:uniqueId val="{00000002-7E85-4AE7-B40A-739249372974}"/>
              </c:ext>
            </c:extLst>
          </c:dPt>
          <c:dLbls>
            <c:dLbl>
              <c:idx val="0"/>
              <c:layout>
                <c:manualLayout>
                  <c:x val="-6.9638430427514122E-2"/>
                  <c:y val="-0.270886542025858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E85-4AE7-B40A-739249372974}"/>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E85-4AE7-B40A-739249372974}"/>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E85-4AE7-B40A-739249372974}"/>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E85-4AE7-B40A-739249372974}"/>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E85-4AE7-B40A-739249372974}"/>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E85-4AE7-B40A-739249372974}"/>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E85-4AE7-B40A-739249372974}"/>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E85-4AE7-B40A-73924937297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820455.54437000002</c:v>
                </c:pt>
                <c:pt idx="1">
                  <c:v>500055.83918000001</c:v>
                </c:pt>
                <c:pt idx="2">
                  <c:v>415155.99678000004</c:v>
                </c:pt>
              </c:numCache>
            </c:numRef>
          </c:val>
          <c:extLst>
            <c:ext xmlns:c16="http://schemas.microsoft.com/office/drawing/2014/chart" uri="{C3380CC4-5D6E-409C-BE32-E72D297353CC}">
              <c16:uniqueId val="{00000008-7E85-4AE7-B40A-73924937297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983737186573148"/>
          <c:y val="0.28421125671067204"/>
          <c:w val="0.71661351761871528"/>
          <c:h val="0.56842251342134409"/>
        </c:manualLayout>
      </c:layout>
      <c:pie3DChart>
        <c:varyColors val="1"/>
        <c:ser>
          <c:idx val="0"/>
          <c:order val="0"/>
          <c:spPr>
            <a:gradFill rotWithShape="0">
              <a:gsLst>
                <a:gs pos="0">
                  <a:srgbClr val="800000"/>
                </a:gs>
                <a:gs pos="100000">
                  <a:srgbClr val="C0C0C0"/>
                </a:gs>
              </a:gsLst>
              <a:lin ang="5400000" scaled="1"/>
            </a:gradFill>
            <a:ln w="25400">
              <a:noFill/>
            </a:ln>
          </c:spPr>
          <c:explosion val="5"/>
          <c:dPt>
            <c:idx val="0"/>
            <c:bubble3D val="0"/>
            <c:extLst>
              <c:ext xmlns:c16="http://schemas.microsoft.com/office/drawing/2014/chart" uri="{C3380CC4-5D6E-409C-BE32-E72D297353CC}">
                <c16:uniqueId val="{00000000-E067-47DB-9DAC-F12C17977E94}"/>
              </c:ext>
            </c:extLst>
          </c:dPt>
          <c:dPt>
            <c:idx val="1"/>
            <c:bubble3D val="0"/>
            <c:extLst>
              <c:ext xmlns:c16="http://schemas.microsoft.com/office/drawing/2014/chart" uri="{C3380CC4-5D6E-409C-BE32-E72D297353CC}">
                <c16:uniqueId val="{00000001-E067-47DB-9DAC-F12C17977E94}"/>
              </c:ext>
            </c:extLst>
          </c:dPt>
          <c:dPt>
            <c:idx val="2"/>
            <c:bubble3D val="0"/>
            <c:extLst>
              <c:ext xmlns:c16="http://schemas.microsoft.com/office/drawing/2014/chart" uri="{C3380CC4-5D6E-409C-BE32-E72D297353CC}">
                <c16:uniqueId val="{00000002-E067-47DB-9DAC-F12C17977E94}"/>
              </c:ext>
            </c:extLst>
          </c:dPt>
          <c:dLbls>
            <c:dLbl>
              <c:idx val="0"/>
              <c:layout>
                <c:manualLayout>
                  <c:x val="-9.3493615789129556E-2"/>
                  <c:y val="-0.116759773449371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067-47DB-9DAC-F12C17977E94}"/>
                </c:ext>
              </c:extLst>
            </c:dLbl>
            <c:dLbl>
              <c:idx val="1"/>
              <c:layout>
                <c:manualLayout>
                  <c:x val="7.1174377224199295E-2"/>
                  <c:y val="4.351761292996283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067-47DB-9DAC-F12C17977E94}"/>
                </c:ext>
              </c:extLst>
            </c:dLbl>
            <c:dLbl>
              <c:idx val="2"/>
              <c:layout>
                <c:manualLayout>
                  <c:x val="9.4899169632265724E-3"/>
                  <c:y val="-0.301139383892811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067-47DB-9DAC-F12C17977E94}"/>
                </c:ext>
              </c:extLst>
            </c:dLbl>
            <c:dLbl>
              <c:idx val="3"/>
              <c:layout>
                <c:manualLayout>
                  <c:xMode val="edge"/>
                  <c:yMode val="edge"/>
                  <c:x val="0.2916677455749348"/>
                  <c:y val="8.000000000000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067-47DB-9DAC-F12C17977E94}"/>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067-47DB-9DAC-F12C17977E94}"/>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067-47DB-9DAC-F12C17977E94}"/>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067-47DB-9DAC-F12C17977E94}"/>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067-47DB-9DAC-F12C17977E94}"/>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'F13'!$A$21:$A$23</c:f>
              <c:strCache>
                <c:ptCount val="3"/>
                <c:pt idx="0">
                  <c:v>Sigal Life Uniqa Group Austria</c:v>
                </c:pt>
                <c:pt idx="1">
                  <c:v>Sicred</c:v>
                </c:pt>
                <c:pt idx="2">
                  <c:v>Insig jeta</c:v>
                </c:pt>
              </c:strCache>
            </c:strRef>
          </c:cat>
          <c:val>
            <c:numRef>
              <c:f>'F13'!$E$21:$E$23</c:f>
              <c:numCache>
                <c:formatCode>_-* #,##0_-;\-* #,##0_-;_-* "-"??_-;_-@_-</c:formatCode>
                <c:ptCount val="3"/>
                <c:pt idx="0">
                  <c:v>178099.29716999998</c:v>
                </c:pt>
                <c:pt idx="1">
                  <c:v>62375.927729999996</c:v>
                </c:pt>
                <c:pt idx="2">
                  <c:v>57149.482219999998</c:v>
                </c:pt>
              </c:numCache>
            </c:numRef>
          </c:val>
          <c:extLst>
            <c:ext xmlns:c16="http://schemas.microsoft.com/office/drawing/2014/chart" uri="{C3380CC4-5D6E-409C-BE32-E72D297353CC}">
              <c16:uniqueId val="{00000008-E067-47DB-9DAC-F12C17977E9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22B8-48BD-858F-427E5D2110EA}"/>
              </c:ext>
            </c:extLst>
          </c:dPt>
          <c:dPt>
            <c:idx val="1"/>
            <c:bubble3D val="0"/>
            <c:extLst>
              <c:ext xmlns:c16="http://schemas.microsoft.com/office/drawing/2014/chart" uri="{C3380CC4-5D6E-409C-BE32-E72D297353CC}">
                <c16:uniqueId val="{00000001-22B8-48BD-858F-427E5D2110EA}"/>
              </c:ext>
            </c:extLst>
          </c:dPt>
          <c:dPt>
            <c:idx val="2"/>
            <c:bubble3D val="0"/>
            <c:extLst>
              <c:ext xmlns:c16="http://schemas.microsoft.com/office/drawing/2014/chart" uri="{C3380CC4-5D6E-409C-BE32-E72D297353CC}">
                <c16:uniqueId val="{00000002-22B8-48BD-858F-427E5D2110EA}"/>
              </c:ext>
            </c:extLst>
          </c:dPt>
          <c:dLbls>
            <c:dLbl>
              <c:idx val="0"/>
              <c:layout>
                <c:manualLayout>
                  <c:x val="-6.9638267534897394E-2"/>
                  <c:y val="-0.176099812168030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2B8-48BD-858F-427E5D2110EA}"/>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2B8-48BD-858F-427E5D2110EA}"/>
                </c:ext>
              </c:extLst>
            </c:dLbl>
            <c:dLbl>
              <c:idx val="2"/>
              <c:layout>
                <c:manualLayout>
                  <c:x val="2.4349689852782127E-2"/>
                  <c:y val="-0.2141199885559386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2B8-48BD-858F-427E5D2110EA}"/>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2B8-48BD-858F-427E5D2110EA}"/>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2B8-48BD-858F-427E5D2110EA}"/>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2B8-48BD-858F-427E5D2110EA}"/>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2B8-48BD-858F-427E5D2110EA}"/>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2B8-48BD-858F-427E5D2110E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820455.54437000002</c:v>
                </c:pt>
                <c:pt idx="1">
                  <c:v>500055.83918000001</c:v>
                </c:pt>
                <c:pt idx="2">
                  <c:v>415155.99678000004</c:v>
                </c:pt>
              </c:numCache>
            </c:numRef>
          </c:val>
          <c:extLst>
            <c:ext xmlns:c16="http://schemas.microsoft.com/office/drawing/2014/chart" uri="{C3380CC4-5D6E-409C-BE32-E72D297353CC}">
              <c16:uniqueId val="{00000008-22B8-48BD-858F-427E5D2110E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0152892779520042"/>
          <c:y val="0.269534208223972"/>
          <c:w val="0.83698456031104951"/>
          <c:h val="0.55710376202974632"/>
        </c:manualLayout>
      </c:layout>
      <c:pie3DChart>
        <c:varyColors val="0"/>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9.0395729596271041E-2"/>
          <c:y val="0.21982804887032287"/>
          <c:w val="0.77966316776783129"/>
          <c:h val="0.58189777642143814"/>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47AF-4553-B70E-5685F51426E1}"/>
              </c:ext>
            </c:extLst>
          </c:dPt>
          <c:dPt>
            <c:idx val="1"/>
            <c:bubble3D val="0"/>
            <c:extLst>
              <c:ext xmlns:c16="http://schemas.microsoft.com/office/drawing/2014/chart" uri="{C3380CC4-5D6E-409C-BE32-E72D297353CC}">
                <c16:uniqueId val="{00000001-47AF-4553-B70E-5685F51426E1}"/>
              </c:ext>
            </c:extLst>
          </c:dPt>
          <c:dPt>
            <c:idx val="2"/>
            <c:bubble3D val="0"/>
            <c:extLst>
              <c:ext xmlns:c16="http://schemas.microsoft.com/office/drawing/2014/chart" uri="{C3380CC4-5D6E-409C-BE32-E72D297353CC}">
                <c16:uniqueId val="{00000002-47AF-4553-B70E-5685F51426E1}"/>
              </c:ext>
            </c:extLst>
          </c:dPt>
          <c:dLbls>
            <c:dLbl>
              <c:idx val="0"/>
              <c:layout>
                <c:manualLayout>
                  <c:x val="-3.6496339876906841E-2"/>
                  <c:y val="-0.182094081942342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7AF-4553-B70E-5685F51426E1}"/>
                </c:ext>
              </c:extLst>
            </c:dLbl>
            <c:dLbl>
              <c:idx val="1"/>
              <c:layout>
                <c:manualLayout>
                  <c:x val="3.9144683185788221E-3"/>
                  <c:y val="0.1034482758620689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7AF-4553-B70E-5685F51426E1}"/>
                </c:ext>
              </c:extLst>
            </c:dLbl>
            <c:dLbl>
              <c:idx val="2"/>
              <c:layout>
                <c:manualLayout>
                  <c:x val="3.65162141617544E-2"/>
                  <c:y val="0.256885238483120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7AF-4553-B70E-5685F51426E1}"/>
                </c:ext>
              </c:extLst>
            </c:dLbl>
            <c:dLbl>
              <c:idx val="7"/>
              <c:delete val="1"/>
              <c:extLst>
                <c:ext xmlns:c15="http://schemas.microsoft.com/office/drawing/2012/chart" uri="{CE6537A1-D6FC-4f65-9D91-7224C49458BB}"/>
                <c:ext xmlns:c16="http://schemas.microsoft.com/office/drawing/2014/chart" uri="{C3380CC4-5D6E-409C-BE32-E72D297353CC}">
                  <c16:uniqueId val="{00000003-47AF-4553-B70E-5685F51426E1}"/>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820455.54437000002</c:v>
                </c:pt>
                <c:pt idx="1">
                  <c:v>500055.83918000001</c:v>
                </c:pt>
                <c:pt idx="2">
                  <c:v>415155.99678000004</c:v>
                </c:pt>
              </c:numCache>
            </c:numRef>
          </c:val>
          <c:extLst>
            <c:ext xmlns:c16="http://schemas.microsoft.com/office/drawing/2014/chart" uri="{C3380CC4-5D6E-409C-BE32-E72D297353CC}">
              <c16:uniqueId val="{00000004-47AF-4553-B70E-5685F51426E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1121" l="0.70000000000000062" r="0.70000000000000062" t="0.75000000000001121"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D611-48E6-BBB4-C34A64B3A626}"/>
              </c:ext>
            </c:extLst>
          </c:dPt>
          <c:dPt>
            <c:idx val="1"/>
            <c:bubble3D val="0"/>
            <c:extLst>
              <c:ext xmlns:c16="http://schemas.microsoft.com/office/drawing/2014/chart" uri="{C3380CC4-5D6E-409C-BE32-E72D297353CC}">
                <c16:uniqueId val="{00000001-D611-48E6-BBB4-C34A64B3A626}"/>
              </c:ext>
            </c:extLst>
          </c:dPt>
          <c:dPt>
            <c:idx val="2"/>
            <c:bubble3D val="0"/>
            <c:extLst>
              <c:ext xmlns:c16="http://schemas.microsoft.com/office/drawing/2014/chart" uri="{C3380CC4-5D6E-409C-BE32-E72D297353CC}">
                <c16:uniqueId val="{00000002-D611-48E6-BBB4-C34A64B3A626}"/>
              </c:ext>
            </c:extLst>
          </c:dPt>
          <c:dLbls>
            <c:dLbl>
              <c:idx val="0"/>
              <c:layout>
                <c:manualLayout>
                  <c:x val="-0.12908621294949596"/>
                  <c:y val="-0.262838913428504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611-48E6-BBB4-C34A64B3A626}"/>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611-48E6-BBB4-C34A64B3A626}"/>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611-48E6-BBB4-C34A64B3A626}"/>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611-48E6-BBB4-C34A64B3A626}"/>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611-48E6-BBB4-C34A64B3A626}"/>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611-48E6-BBB4-C34A64B3A626}"/>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611-48E6-BBB4-C34A64B3A626}"/>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611-48E6-BBB4-C34A64B3A626}"/>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820455.54437000002</c:v>
                </c:pt>
                <c:pt idx="1">
                  <c:v>500055.83918000001</c:v>
                </c:pt>
                <c:pt idx="2">
                  <c:v>415155.99678000004</c:v>
                </c:pt>
              </c:numCache>
            </c:numRef>
          </c:val>
          <c:extLst>
            <c:ext xmlns:c16="http://schemas.microsoft.com/office/drawing/2014/chart" uri="{C3380CC4-5D6E-409C-BE32-E72D297353CC}">
              <c16:uniqueId val="{00000008-D611-48E6-BBB4-C34A64B3A626}"/>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105529912208"/>
          <c:y val="0.10468108962107892"/>
          <c:w val="0.53403565933568642"/>
          <c:h val="0.7016779213277951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9BDF-4944-8E96-4CABBD17C44F}"/>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9BDF-4944-8E96-4CABBD17C44F}"/>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9BDF-4944-8E96-4CABBD17C44F}"/>
              </c:ext>
            </c:extLst>
          </c:dPt>
          <c:dPt>
            <c:idx val="3"/>
            <c:bubble3D val="0"/>
            <c:extLst>
              <c:ext xmlns:c16="http://schemas.microsoft.com/office/drawing/2014/chart" uri="{C3380CC4-5D6E-409C-BE32-E72D297353CC}">
                <c16:uniqueId val="{00000003-9BDF-4944-8E96-4CABBD17C44F}"/>
              </c:ext>
            </c:extLst>
          </c:dPt>
          <c:dLbls>
            <c:dLbl>
              <c:idx val="0"/>
              <c:layout>
                <c:manualLayout>
                  <c:x val="0.15763546798029546"/>
                  <c:y val="-3.883495145631064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BDF-4944-8E96-4CABBD17C44F}"/>
                </c:ext>
              </c:extLst>
            </c:dLbl>
            <c:dLbl>
              <c:idx val="1"/>
              <c:layout>
                <c:manualLayout>
                  <c:x val="-9.8522167487684761E-2"/>
                  <c:y val="0.1078748651564185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BDF-4944-8E96-4CABBD17C44F}"/>
                </c:ext>
              </c:extLst>
            </c:dLbl>
            <c:dLbl>
              <c:idx val="2"/>
              <c:layout>
                <c:manualLayout>
                  <c:x val="-0.17077175697865357"/>
                  <c:y val="-3.883495145631066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BDF-4944-8E96-4CABBD17C44F}"/>
                </c:ext>
              </c:extLst>
            </c:dLbl>
            <c:dLbl>
              <c:idx val="3"/>
              <c:layout>
                <c:manualLayout>
                  <c:x val="0"/>
                  <c:y val="-0.1078748651564185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BDF-4944-8E96-4CABBD17C44F}"/>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'F13'!$A$21:$A$24</c:f>
              <c:strCache>
                <c:ptCount val="4"/>
                <c:pt idx="0">
                  <c:v>Sigal Life Uniqa Group Austria</c:v>
                </c:pt>
                <c:pt idx="1">
                  <c:v>Sicred</c:v>
                </c:pt>
                <c:pt idx="2">
                  <c:v>Insig jeta</c:v>
                </c:pt>
                <c:pt idx="3">
                  <c:v>Albsig jeta</c:v>
                </c:pt>
              </c:strCache>
            </c:strRef>
          </c:cat>
          <c:val>
            <c:numRef>
              <c:f>'F13'!$C$21:$C$24</c:f>
              <c:numCache>
                <c:formatCode>_-* #,##0_-;\-* #,##0_-;_-* "-"??_-;_-@_-</c:formatCode>
                <c:ptCount val="4"/>
                <c:pt idx="0">
                  <c:v>144369.64511000001</c:v>
                </c:pt>
                <c:pt idx="1">
                  <c:v>52168.76627</c:v>
                </c:pt>
                <c:pt idx="2">
                  <c:v>68615.247989999989</c:v>
                </c:pt>
                <c:pt idx="3">
                  <c:v>17336.037</c:v>
                </c:pt>
              </c:numCache>
            </c:numRef>
          </c:val>
          <c:extLst>
            <c:ext xmlns:c16="http://schemas.microsoft.com/office/drawing/2014/chart" uri="{C3380CC4-5D6E-409C-BE32-E72D297353CC}">
              <c16:uniqueId val="{00000004-9BDF-4944-8E96-4CABBD17C44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640131444695419"/>
          <c:y val="0.11930288713910761"/>
          <c:w val="0.55722056763629924"/>
          <c:h val="0.7546917161670579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AA6A-4B0C-9059-53760BE88D4B}"/>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AA6A-4B0C-9059-53760BE88D4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AA6A-4B0C-9059-53760BE88D4B}"/>
              </c:ext>
            </c:extLst>
          </c:dPt>
          <c:dPt>
            <c:idx val="3"/>
            <c:bubble3D val="0"/>
            <c:spPr>
              <a:solidFill>
                <a:schemeClr val="bg1">
                  <a:lumMod val="65000"/>
                </a:schemeClr>
              </a:solidFill>
              <a:ln w="25400">
                <a:noFill/>
              </a:ln>
            </c:spPr>
            <c:extLst>
              <c:ext xmlns:c16="http://schemas.microsoft.com/office/drawing/2014/chart" uri="{C3380CC4-5D6E-409C-BE32-E72D297353CC}">
                <c16:uniqueId val="{00000003-AA6A-4B0C-9059-53760BE88D4B}"/>
              </c:ext>
            </c:extLst>
          </c:dPt>
          <c:dLbls>
            <c:dLbl>
              <c:idx val="0"/>
              <c:layout>
                <c:manualLayout>
                  <c:x val="0.25106686793684468"/>
                  <c:y val="6.1614403462724949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A6A-4B0C-9059-53760BE88D4B}"/>
                </c:ext>
              </c:extLst>
            </c:dLbl>
            <c:dLbl>
              <c:idx val="1"/>
              <c:layout>
                <c:manualLayout>
                  <c:x val="-5.046468932316106E-2"/>
                  <c:y val="0.2348630105447344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A6A-4B0C-9059-53760BE88D4B}"/>
                </c:ext>
              </c:extLst>
            </c:dLbl>
            <c:dLbl>
              <c:idx val="2"/>
              <c:layout>
                <c:manualLayout>
                  <c:x val="-0.26833013748929052"/>
                  <c:y val="0.1077054841828981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A6A-4B0C-9059-53760BE88D4B}"/>
                </c:ext>
              </c:extLst>
            </c:dLbl>
            <c:dLbl>
              <c:idx val="3"/>
              <c:layout>
                <c:manualLayout>
                  <c:x val="-0.23402798743421321"/>
                  <c:y val="-4.671179260487175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A6A-4B0C-9059-53760BE88D4B}"/>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A6A-4B0C-9059-53760BE88D4B}"/>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A6A-4B0C-9059-53760BE88D4B}"/>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A6A-4B0C-9059-53760BE88D4B}"/>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A6A-4B0C-9059-53760BE88D4B}"/>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'F13'!$A$21:$A$24</c:f>
              <c:strCache>
                <c:ptCount val="4"/>
                <c:pt idx="0">
                  <c:v>Sigal Life Uniqa Group Austria</c:v>
                </c:pt>
                <c:pt idx="1">
                  <c:v>Sicred</c:v>
                </c:pt>
                <c:pt idx="2">
                  <c:v>Insig jeta</c:v>
                </c:pt>
                <c:pt idx="3">
                  <c:v>Albsig jeta</c:v>
                </c:pt>
              </c:strCache>
            </c:strRef>
          </c:cat>
          <c:val>
            <c:numRef>
              <c:f>'F13'!$E$21:$E$24</c:f>
              <c:numCache>
                <c:formatCode>_-* #,##0_-;\-* #,##0_-;_-* "-"??_-;_-@_-</c:formatCode>
                <c:ptCount val="4"/>
                <c:pt idx="0">
                  <c:v>178099.29716999998</c:v>
                </c:pt>
                <c:pt idx="1">
                  <c:v>62375.927729999996</c:v>
                </c:pt>
                <c:pt idx="2">
                  <c:v>57149.482219999998</c:v>
                </c:pt>
                <c:pt idx="3">
                  <c:v>36542.313999999998</c:v>
                </c:pt>
              </c:numCache>
            </c:numRef>
          </c:val>
          <c:extLst>
            <c:ext xmlns:c16="http://schemas.microsoft.com/office/drawing/2014/chart" uri="{C3380CC4-5D6E-409C-BE32-E72D297353CC}">
              <c16:uniqueId val="{00000008-AA6A-4B0C-9059-53760BE88D4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400203290238587"/>
          <c:y val="8.369909406485479E-2"/>
          <c:w val="0.5522501862333522"/>
          <c:h val="0.8603236372312965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4B2-4B68-943D-6336F5682342}"/>
              </c:ext>
            </c:extLst>
          </c:dPt>
          <c:dPt>
            <c:idx val="1"/>
            <c:bubble3D val="0"/>
            <c:spPr>
              <a:solidFill>
                <a:schemeClr val="bg1">
                  <a:lumMod val="75000"/>
                </a:schemeClr>
              </a:solidFill>
              <a:ln w="25400">
                <a:noFill/>
              </a:ln>
            </c:spPr>
            <c:extLst>
              <c:ext xmlns:c16="http://schemas.microsoft.com/office/drawing/2014/chart" uri="{C3380CC4-5D6E-409C-BE32-E72D297353CC}">
                <c16:uniqueId val="{00000001-74B2-4B68-943D-6336F5682342}"/>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74B2-4B68-943D-6336F5682342}"/>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74B2-4B68-943D-6336F5682342}"/>
              </c:ext>
            </c:extLst>
          </c:dPt>
          <c:dLbls>
            <c:dLbl>
              <c:idx val="0"/>
              <c:layout>
                <c:manualLayout>
                  <c:x val="0.24485028230887584"/>
                  <c:y val="3.385176026550400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4B2-4B68-943D-6336F5682342}"/>
                </c:ext>
              </c:extLst>
            </c:dLbl>
            <c:dLbl>
              <c:idx val="1"/>
              <c:layout>
                <c:manualLayout>
                  <c:x val="-0.1505124724130969"/>
                  <c:y val="8.168995004656676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4B2-4B68-943D-6336F5682342}"/>
                </c:ext>
              </c:extLst>
            </c:dLbl>
            <c:dLbl>
              <c:idx val="2"/>
              <c:layout>
                <c:manualLayout>
                  <c:x val="-0.22051449139149384"/>
                  <c:y val="-2.9938979146594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4B2-4B68-943D-6336F5682342}"/>
                </c:ext>
              </c:extLst>
            </c:dLbl>
            <c:dLbl>
              <c:idx val="3"/>
              <c:layout>
                <c:manualLayout>
                  <c:x val="-0.17147618949720059"/>
                  <c:y val="-9.311055630241342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4B2-4B68-943D-6336F5682342}"/>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'F13'!$A$11:$A$14</c:f>
              <c:strCache>
                <c:ptCount val="4"/>
                <c:pt idx="0">
                  <c:v>Sigal Life Uniqa Group Austria</c:v>
                </c:pt>
                <c:pt idx="1">
                  <c:v>Albsig jeta</c:v>
                </c:pt>
                <c:pt idx="2">
                  <c:v>Insig jeta</c:v>
                </c:pt>
                <c:pt idx="3">
                  <c:v>Sicred</c:v>
                </c:pt>
              </c:strCache>
            </c:strRef>
          </c:cat>
          <c:val>
            <c:numRef>
              <c:f>'F13'!$E$11:$E$14</c:f>
              <c:numCache>
                <c:formatCode>_-* #,##0_-;\-* #,##0_-;_-* "-"??_-;_-@_-</c:formatCode>
                <c:ptCount val="4"/>
                <c:pt idx="0">
                  <c:v>820455.54437000002</c:v>
                </c:pt>
                <c:pt idx="1">
                  <c:v>500055.83918000001</c:v>
                </c:pt>
                <c:pt idx="2">
                  <c:v>415155.99678000004</c:v>
                </c:pt>
                <c:pt idx="3">
                  <c:v>334755.06853999995</c:v>
                </c:pt>
              </c:numCache>
            </c:numRef>
          </c:val>
          <c:extLst>
            <c:ext xmlns:c16="http://schemas.microsoft.com/office/drawing/2014/chart" uri="{C3380CC4-5D6E-409C-BE32-E72D297353CC}">
              <c16:uniqueId val="{00000004-74B2-4B68-943D-6336F568234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081" l="0.70000000000000062" r="0.70000000000000062" t="0.7500000000000081"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032649764933229"/>
          <c:y val="5.1509026958674688E-2"/>
          <c:w val="0.58216520687723017"/>
          <c:h val="0.83907212003357867"/>
        </c:manualLayout>
      </c:layout>
      <c:doughnutChart>
        <c:varyColors val="1"/>
        <c:ser>
          <c:idx val="0"/>
          <c:order val="0"/>
          <c:spPr>
            <a:solidFill>
              <a:schemeClr val="accent6">
                <a:lumMod val="40000"/>
                <a:lumOff val="60000"/>
              </a:schemeClr>
            </a:soli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AE5E-4040-96C3-2551297A49B4}"/>
              </c:ext>
            </c:extLst>
          </c:dPt>
          <c:dPt>
            <c:idx val="1"/>
            <c:bubble3D val="0"/>
            <c:spPr>
              <a:solidFill>
                <a:schemeClr val="bg1">
                  <a:lumMod val="75000"/>
                </a:schemeClr>
              </a:solidFill>
              <a:ln w="25400">
                <a:noFill/>
              </a:ln>
            </c:spPr>
            <c:extLst>
              <c:ext xmlns:c16="http://schemas.microsoft.com/office/drawing/2014/chart" uri="{C3380CC4-5D6E-409C-BE32-E72D297353CC}">
                <c16:uniqueId val="{00000001-AE5E-4040-96C3-2551297A49B4}"/>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AE5E-4040-96C3-2551297A49B4}"/>
              </c:ext>
            </c:extLst>
          </c:dPt>
          <c:dPt>
            <c:idx val="3"/>
            <c:bubble3D val="0"/>
            <c:extLst>
              <c:ext xmlns:c16="http://schemas.microsoft.com/office/drawing/2014/chart" uri="{C3380CC4-5D6E-409C-BE32-E72D297353CC}">
                <c16:uniqueId val="{00000003-AE5E-4040-96C3-2551297A49B4}"/>
              </c:ext>
            </c:extLst>
          </c:dPt>
          <c:dLbls>
            <c:dLbl>
              <c:idx val="0"/>
              <c:layout>
                <c:manualLayout>
                  <c:x val="0.22344322344322345"/>
                  <c:y val="1.079622132253709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E5E-4040-96C3-2551297A49B4}"/>
                </c:ext>
              </c:extLst>
            </c:dLbl>
            <c:dLbl>
              <c:idx val="1"/>
              <c:layout>
                <c:manualLayout>
                  <c:x val="-5.128205128205128E-2"/>
                  <c:y val="0.21330655530406867"/>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E5E-4040-96C3-2551297A49B4}"/>
                </c:ext>
              </c:extLst>
            </c:dLbl>
            <c:dLbl>
              <c:idx val="2"/>
              <c:layout>
                <c:manualLayout>
                  <c:x val="-0.16483516483516483"/>
                  <c:y val="-8.636977058029689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E5E-4040-96C3-2551297A49B4}"/>
                </c:ext>
              </c:extLst>
            </c:dLbl>
            <c:dLbl>
              <c:idx val="3"/>
              <c:layout>
                <c:manualLayout>
                  <c:x val="-0.13186813186813187"/>
                  <c:y val="-0.1133603238866396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E5E-4040-96C3-2551297A49B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'F13'!$A$11:$A$14</c:f>
              <c:strCache>
                <c:ptCount val="4"/>
                <c:pt idx="0">
                  <c:v>Sigal Life Uniqa Group Austria</c:v>
                </c:pt>
                <c:pt idx="1">
                  <c:v>Albsig jeta</c:v>
                </c:pt>
                <c:pt idx="2">
                  <c:v>Insig jeta</c:v>
                </c:pt>
                <c:pt idx="3">
                  <c:v>Sicred</c:v>
                </c:pt>
              </c:strCache>
            </c:strRef>
          </c:cat>
          <c:val>
            <c:numRef>
              <c:f>'F13'!$C$11:$C$14</c:f>
              <c:numCache>
                <c:formatCode>_-* #,##0_-;\-* #,##0_-;_-* "-"??_-;_-@_-</c:formatCode>
                <c:ptCount val="4"/>
                <c:pt idx="0">
                  <c:v>824932.45139000006</c:v>
                </c:pt>
                <c:pt idx="1">
                  <c:v>333169.54253000004</c:v>
                </c:pt>
                <c:pt idx="2">
                  <c:v>403857.46032000001</c:v>
                </c:pt>
                <c:pt idx="3">
                  <c:v>297235.69591000001</c:v>
                </c:pt>
              </c:numCache>
            </c:numRef>
          </c:val>
          <c:extLst>
            <c:ext xmlns:c16="http://schemas.microsoft.com/office/drawing/2014/chart" uri="{C3380CC4-5D6E-409C-BE32-E72D297353CC}">
              <c16:uniqueId val="{00000004-AE5E-4040-96C3-2551297A49B4}"/>
            </c:ext>
          </c:extLst>
        </c:ser>
        <c:dLbls>
          <c:showLegendKey val="0"/>
          <c:showVal val="0"/>
          <c:showCatName val="0"/>
          <c:showSerName val="0"/>
          <c:showPercent val="0"/>
          <c:showBubbleSize val="0"/>
          <c:showLeaderLines val="0"/>
        </c:dLbls>
        <c:firstSliceAng val="0"/>
        <c:holeSize val="70"/>
      </c:doughnutChart>
      <c:spPr>
        <a:noFill/>
        <a:ln>
          <a:solidFill>
            <a:schemeClr val="bg1"/>
          </a:solid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2433466537403548"/>
          <c:y val="3.7496280706847129E-2"/>
          <c:w val="0.66072812545167137"/>
          <c:h val="0.58608239187492872"/>
        </c:manualLayout>
      </c:layout>
      <c:barChart>
        <c:barDir val="col"/>
        <c:grouping val="stacked"/>
        <c:varyColors val="0"/>
        <c:ser>
          <c:idx val="0"/>
          <c:order val="0"/>
          <c:tx>
            <c:strRef>
              <c:f>'F4'!$A$18</c:f>
              <c:strCache>
                <c:ptCount val="1"/>
                <c:pt idx="0">
                  <c:v>Aktiviteti i Jetës / Life Insurance </c:v>
                </c:pt>
              </c:strCache>
            </c:strRef>
          </c:tx>
          <c:spPr>
            <a:solidFill>
              <a:schemeClr val="bg1">
                <a:lumMod val="50000"/>
              </a:schemeClr>
            </a:solidFill>
          </c:spPr>
          <c:invertIfNegative val="0"/>
          <c:cat>
            <c:numRef>
              <c:f>'F4'!$B$10:$C$10</c:f>
              <c:numCache>
                <c:formatCode>General</c:formatCode>
                <c:ptCount val="2"/>
                <c:pt idx="0">
                  <c:v>2023</c:v>
                </c:pt>
                <c:pt idx="1">
                  <c:v>2024</c:v>
                </c:pt>
              </c:numCache>
            </c:numRef>
          </c:cat>
          <c:val>
            <c:numRef>
              <c:f>'F4'!$B$18:$C$18</c:f>
              <c:numCache>
                <c:formatCode>_-* #,##0_-;\-* #,##0_-;_-* "-"??_-;_-@_-</c:formatCode>
                <c:ptCount val="2"/>
                <c:pt idx="0">
                  <c:v>282489.69637000002</c:v>
                </c:pt>
                <c:pt idx="1">
                  <c:v>334167.02111999999</c:v>
                </c:pt>
              </c:numCache>
            </c:numRef>
          </c:val>
          <c:extLst>
            <c:ext xmlns:c16="http://schemas.microsoft.com/office/drawing/2014/chart" uri="{C3380CC4-5D6E-409C-BE32-E72D297353CC}">
              <c16:uniqueId val="{00000000-F51E-4ECA-902C-63E9884884B9}"/>
            </c:ext>
          </c:extLst>
        </c:ser>
        <c:ser>
          <c:idx val="1"/>
          <c:order val="1"/>
          <c:tx>
            <c:strRef>
              <c:f>'F4'!$A$19</c:f>
              <c:strCache>
                <c:ptCount val="1"/>
                <c:pt idx="0">
                  <c:v>Aktiviteti i Jo-Jetës / Non Life Insurance </c:v>
                </c:pt>
              </c:strCache>
            </c:strRef>
          </c:tx>
          <c:spPr>
            <a:solidFill>
              <a:schemeClr val="accent6">
                <a:lumMod val="60000"/>
                <a:lumOff val="40000"/>
              </a:schemeClr>
            </a:solidFill>
          </c:spPr>
          <c:invertIfNegative val="0"/>
          <c:cat>
            <c:numRef>
              <c:f>'F4'!$B$10:$C$10</c:f>
              <c:numCache>
                <c:formatCode>General</c:formatCode>
                <c:ptCount val="2"/>
                <c:pt idx="0">
                  <c:v>2023</c:v>
                </c:pt>
                <c:pt idx="1">
                  <c:v>2024</c:v>
                </c:pt>
              </c:numCache>
            </c:numRef>
          </c:cat>
          <c:val>
            <c:numRef>
              <c:f>'F4'!$B$19:$C$19</c:f>
              <c:numCache>
                <c:formatCode>_-* #,##0_-;\-* #,##0_-;_-* "-"??_-;_-@_-</c:formatCode>
                <c:ptCount val="2"/>
                <c:pt idx="0">
                  <c:v>6294455.4275599997</c:v>
                </c:pt>
                <c:pt idx="1">
                  <c:v>7860216.55186</c:v>
                </c:pt>
              </c:numCache>
            </c:numRef>
          </c:val>
          <c:extLst>
            <c:ext xmlns:c16="http://schemas.microsoft.com/office/drawing/2014/chart" uri="{C3380CC4-5D6E-409C-BE32-E72D297353CC}">
              <c16:uniqueId val="{00000001-F51E-4ECA-902C-63E9884884B9}"/>
            </c:ext>
          </c:extLst>
        </c:ser>
        <c:ser>
          <c:idx val="2"/>
          <c:order val="2"/>
          <c:tx>
            <c:strRef>
              <c:f>'F4'!$A$21</c:f>
              <c:strCache>
                <c:ptCount val="1"/>
                <c:pt idx="0">
                  <c:v>Dëme të Paguara Objekt Fond Kompesimi*                                                     Paid Claims Object of Compensation Fund</c:v>
                </c:pt>
              </c:strCache>
            </c:strRef>
          </c:tx>
          <c:spPr>
            <a:solidFill>
              <a:schemeClr val="bg1">
                <a:lumMod val="85000"/>
              </a:schemeClr>
            </a:solidFill>
          </c:spPr>
          <c:invertIfNegative val="0"/>
          <c:cat>
            <c:numRef>
              <c:f>'F4'!$B$10:$C$10</c:f>
              <c:numCache>
                <c:formatCode>General</c:formatCode>
                <c:ptCount val="2"/>
                <c:pt idx="0">
                  <c:v>2023</c:v>
                </c:pt>
                <c:pt idx="1">
                  <c:v>2024</c:v>
                </c:pt>
              </c:numCache>
            </c:numRef>
          </c:cat>
          <c:val>
            <c:numRef>
              <c:f>'F4'!$B$21:$C$21</c:f>
              <c:numCache>
                <c:formatCode>_-* #,##0_-;\-* #,##0_-;_-* "-"??_-;_-@_-</c:formatCode>
                <c:ptCount val="2"/>
                <c:pt idx="0">
                  <c:v>382514.33400000003</c:v>
                </c:pt>
                <c:pt idx="1">
                  <c:v>461666.71549999993</c:v>
                </c:pt>
              </c:numCache>
            </c:numRef>
          </c:val>
          <c:extLst>
            <c:ext xmlns:c16="http://schemas.microsoft.com/office/drawing/2014/chart" uri="{C3380CC4-5D6E-409C-BE32-E72D297353CC}">
              <c16:uniqueId val="{00000004-F51E-4ECA-902C-63E9884884B9}"/>
            </c:ext>
          </c:extLst>
        </c:ser>
        <c:dLbls>
          <c:showLegendKey val="0"/>
          <c:showVal val="0"/>
          <c:showCatName val="0"/>
          <c:showSerName val="0"/>
          <c:showPercent val="0"/>
          <c:showBubbleSize val="0"/>
        </c:dLbls>
        <c:gapWidth val="150"/>
        <c:overlap val="100"/>
        <c:axId val="1074608640"/>
        <c:axId val="876581040"/>
      </c:barChart>
      <c:catAx>
        <c:axId val="107460864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76581040"/>
        <c:crosses val="autoZero"/>
        <c:auto val="1"/>
        <c:lblAlgn val="ctr"/>
        <c:lblOffset val="100"/>
        <c:noMultiLvlLbl val="0"/>
      </c:catAx>
      <c:valAx>
        <c:axId val="876581040"/>
        <c:scaling>
          <c:orientation val="minMax"/>
        </c:scaling>
        <c:delete val="0"/>
        <c:axPos val="l"/>
        <c:numFmt formatCode="_-* #,##0_-;\-* #,##0_-;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74608640"/>
        <c:crosses val="autoZero"/>
        <c:crossBetween val="between"/>
      </c:valAx>
    </c:plotArea>
    <c:legend>
      <c:legendPos val="r"/>
      <c:layout>
        <c:manualLayout>
          <c:xMode val="edge"/>
          <c:yMode val="edge"/>
          <c:x val="7.0321595664410638E-2"/>
          <c:y val="0.76793837726805891"/>
          <c:w val="0.86838767425265828"/>
          <c:h val="0.23206162273194114"/>
        </c:manualLayout>
      </c:layout>
      <c:overlay val="0"/>
      <c:txPr>
        <a:bodyPr/>
        <a:lstStyle/>
        <a:p>
          <a:pPr>
            <a:defRPr sz="73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661291539835477"/>
          <c:y val="8.5295538057742787E-2"/>
          <c:w val="0.56173546996721258"/>
          <c:h val="0.87911601049868771"/>
        </c:manualLayout>
      </c:layout>
      <c:doughnutChart>
        <c:varyColors val="1"/>
        <c:ser>
          <c:idx val="0"/>
          <c:order val="0"/>
          <c:explosion val="1"/>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0-7AE2-487C-8C32-279CC9EB8FA4}"/>
              </c:ext>
            </c:extLst>
          </c:dPt>
          <c:dPt>
            <c:idx val="1"/>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1-7AE2-487C-8C32-279CC9EB8FA4}"/>
              </c:ext>
            </c:extLst>
          </c:dPt>
          <c:dPt>
            <c:idx val="2"/>
            <c:bubble3D val="0"/>
            <c:spPr>
              <a:solidFill>
                <a:schemeClr val="accent6">
                  <a:lumMod val="40000"/>
                  <a:lumOff val="60000"/>
                </a:schemeClr>
              </a:solidFill>
              <a:ln w="19050">
                <a:solidFill>
                  <a:schemeClr val="lt1"/>
                </a:solidFill>
              </a:ln>
              <a:effectLst/>
            </c:spPr>
            <c:extLst>
              <c:ext xmlns:c16="http://schemas.microsoft.com/office/drawing/2014/chart" uri="{C3380CC4-5D6E-409C-BE32-E72D297353CC}">
                <c16:uniqueId val="{00000002-7AE2-487C-8C32-279CC9EB8FA4}"/>
              </c:ext>
            </c:extLst>
          </c:dPt>
          <c:dPt>
            <c:idx val="3"/>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3-7AE2-487C-8C32-279CC9EB8FA4}"/>
              </c:ext>
            </c:extLst>
          </c:dPt>
          <c:dLbls>
            <c:dLbl>
              <c:idx val="0"/>
              <c:layout>
                <c:manualLayout>
                  <c:x val="0.10544875181337157"/>
                  <c:y val="-0.188974803149606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AE2-487C-8C32-279CC9EB8FA4}"/>
                </c:ext>
              </c:extLst>
            </c:dLbl>
            <c:dLbl>
              <c:idx val="1"/>
              <c:layout>
                <c:manualLayout>
                  <c:x val="-0.25615087251473756"/>
                  <c:y val="-0.47296272965879271"/>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E2-487C-8C32-279CC9EB8FA4}"/>
                </c:ext>
              </c:extLst>
            </c:dLbl>
            <c:dLbl>
              <c:idx val="2"/>
              <c:layout>
                <c:manualLayout>
                  <c:x val="-0.12871772216591737"/>
                  <c:y val="0.41498320209973766"/>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E2-487C-8C32-279CC9EB8FA4}"/>
                </c:ext>
              </c:extLst>
            </c:dLbl>
            <c:dLbl>
              <c:idx val="3"/>
              <c:layout>
                <c:manualLayout>
                  <c:x val="-7.6519147977789905E-3"/>
                  <c:y val="-0.1633333333333333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AE2-487C-8C32-279CC9EB8FA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'F14'!$A$11:$A$14</c:f>
              <c:strCache>
                <c:ptCount val="4"/>
                <c:pt idx="0">
                  <c:v>Sigal Life Uniqa Group Austria</c:v>
                </c:pt>
                <c:pt idx="1">
                  <c:v>Albsig jeta</c:v>
                </c:pt>
                <c:pt idx="2">
                  <c:v>Insig jeta</c:v>
                </c:pt>
                <c:pt idx="3">
                  <c:v>Sicred</c:v>
                </c:pt>
              </c:strCache>
            </c:strRef>
          </c:cat>
          <c:val>
            <c:numRef>
              <c:f>'F14'!$B$11:$B$14</c:f>
              <c:numCache>
                <c:formatCode>_-* #,##0_-;\-* #,##0_-;_-* "-"??_-;_-@_-</c:formatCode>
                <c:ptCount val="4"/>
                <c:pt idx="0">
                  <c:v>639643.17866999994</c:v>
                </c:pt>
                <c:pt idx="1">
                  <c:v>281718.20756999997</c:v>
                </c:pt>
                <c:pt idx="2">
                  <c:v>266412.80607000005</c:v>
                </c:pt>
                <c:pt idx="3">
                  <c:v>137979.06157999998</c:v>
                </c:pt>
              </c:numCache>
            </c:numRef>
          </c:val>
          <c:extLst>
            <c:ext xmlns:c16="http://schemas.microsoft.com/office/drawing/2014/chart" uri="{C3380CC4-5D6E-409C-BE32-E72D297353CC}">
              <c16:uniqueId val="{00000004-7AE2-487C-8C32-279CC9EB8FA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345334244794963"/>
          <c:y val="0.13720612593328746"/>
          <c:w val="0.57272805185066156"/>
          <c:h val="0.81738857885482763"/>
        </c:manualLayout>
      </c:layout>
      <c:doughnutChart>
        <c:varyColors val="1"/>
        <c:ser>
          <c:idx val="0"/>
          <c:order val="0"/>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0-80AE-4E7E-83DA-D294921915FB}"/>
              </c:ext>
            </c:extLst>
          </c:dPt>
          <c:dPt>
            <c:idx val="1"/>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01-80AE-4E7E-83DA-D294921915FB}"/>
              </c:ext>
            </c:extLst>
          </c:dPt>
          <c:dPt>
            <c:idx val="2"/>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2-80AE-4E7E-83DA-D294921915FB}"/>
              </c:ext>
            </c:extLst>
          </c:dPt>
          <c:dPt>
            <c:idx val="3"/>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3-80AE-4E7E-83DA-D294921915FB}"/>
              </c:ext>
            </c:extLst>
          </c:dPt>
          <c:dLbls>
            <c:dLbl>
              <c:idx val="0"/>
              <c:layout>
                <c:manualLayout>
                  <c:x val="0.13218880426831892"/>
                  <c:y val="-0.46469383074688481"/>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0AE-4E7E-83DA-D294921915FB}"/>
                </c:ext>
              </c:extLst>
            </c:dLbl>
            <c:dLbl>
              <c:idx val="1"/>
              <c:layout>
                <c:manualLayout>
                  <c:x val="-0.12331517576696358"/>
                  <c:y val="9.8167316464082763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0AE-4E7E-83DA-D294921915FB}"/>
                </c:ext>
              </c:extLst>
            </c:dLbl>
            <c:dLbl>
              <c:idx val="2"/>
              <c:layout>
                <c:manualLayout>
                  <c:x val="-0.31975319478507808"/>
                  <c:y val="-0.11303671992457254"/>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0AE-4E7E-83DA-D294921915FB}"/>
                </c:ext>
              </c:extLst>
            </c:dLbl>
            <c:dLbl>
              <c:idx val="3"/>
              <c:layout>
                <c:manualLayout>
                  <c:x val="-6.070134675788473E-2"/>
                  <c:y val="-0.144753459215656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0AE-4E7E-83DA-D294921915F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'F14'!$A$11:$A$14</c:f>
              <c:strCache>
                <c:ptCount val="4"/>
                <c:pt idx="0">
                  <c:v>Sigal Life Uniqa Group Austria</c:v>
                </c:pt>
                <c:pt idx="1">
                  <c:v>Albsig jeta</c:v>
                </c:pt>
                <c:pt idx="2">
                  <c:v>Insig jeta</c:v>
                </c:pt>
                <c:pt idx="3">
                  <c:v>Sicred</c:v>
                </c:pt>
              </c:strCache>
            </c:strRef>
          </c:cat>
          <c:val>
            <c:numRef>
              <c:f>'F14'!$C$11:$C$14</c:f>
              <c:numCache>
                <c:formatCode>_-* #,##0_-;\-* #,##0_-;_-* "-"??_-;_-@_-</c:formatCode>
                <c:ptCount val="4"/>
                <c:pt idx="0">
                  <c:v>720850.04492000013</c:v>
                </c:pt>
                <c:pt idx="1">
                  <c:v>437078.87364000001</c:v>
                </c:pt>
                <c:pt idx="2">
                  <c:v>315609.52724000002</c:v>
                </c:pt>
                <c:pt idx="3">
                  <c:v>162883.02226000003</c:v>
                </c:pt>
              </c:numCache>
            </c:numRef>
          </c:val>
          <c:extLst>
            <c:ext xmlns:c16="http://schemas.microsoft.com/office/drawing/2014/chart" uri="{C3380CC4-5D6E-409C-BE32-E72D297353CC}">
              <c16:uniqueId val="{00000004-80AE-4E7E-83DA-D294921915F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21030183727034"/>
          <c:y val="0.19417595699738571"/>
          <c:w val="0.66392290515924313"/>
          <c:h val="0.77699274490252035"/>
        </c:manualLayout>
      </c:layout>
      <c:doughnutChart>
        <c:varyColors val="1"/>
        <c:ser>
          <c:idx val="0"/>
          <c:order val="0"/>
          <c:dPt>
            <c:idx val="0"/>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0-F8CB-438F-8CC1-B01F12BD7C3E}"/>
              </c:ext>
            </c:extLst>
          </c:dPt>
          <c:dPt>
            <c:idx val="1"/>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1-F8CB-438F-8CC1-B01F12BD7C3E}"/>
              </c:ext>
            </c:extLst>
          </c:dPt>
          <c:dPt>
            <c:idx val="2"/>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2-F8CB-438F-8CC1-B01F12BD7C3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F8CB-438F-8CC1-B01F12BD7C3E}"/>
              </c:ext>
            </c:extLst>
          </c:dPt>
          <c:dLbls>
            <c:dLbl>
              <c:idx val="0"/>
              <c:layout>
                <c:manualLayout>
                  <c:x val="0.18225419664268586"/>
                  <c:y val="2.911208151382813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CB-438F-8CC1-B01F12BD7C3E}"/>
                </c:ext>
              </c:extLst>
            </c:dLbl>
            <c:dLbl>
              <c:idx val="1"/>
              <c:layout>
                <c:manualLayout>
                  <c:x val="-0.11990407673860912"/>
                  <c:y val="-3.493449781659399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CB-438F-8CC1-B01F12BD7C3E}"/>
                </c:ext>
              </c:extLst>
            </c:dLbl>
            <c:dLbl>
              <c:idx val="2"/>
              <c:layout>
                <c:manualLayout>
                  <c:x val="-0.12470023980815349"/>
                  <c:y val="-0.1572052401746724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8CB-438F-8CC1-B01F12BD7C3E}"/>
                </c:ext>
              </c:extLst>
            </c:dLbl>
            <c:dLbl>
              <c:idx val="3"/>
              <c:layout>
                <c:manualLayout>
                  <c:x val="-3.8369304556354962E-2"/>
                  <c:y val="-0.1688500727802037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8CB-438F-8CC1-B01F12BD7C3E}"/>
                </c:ext>
              </c:extLst>
            </c:dLbl>
            <c:numFmt formatCode="0.00%" sourceLinked="0"/>
            <c:spPr>
              <a:noFill/>
              <a:ln>
                <a:noFill/>
              </a:ln>
              <a:effectLst/>
            </c:spPr>
            <c:txPr>
              <a:bodyPr/>
              <a:lstStyle/>
              <a:p>
                <a:pPr>
                  <a:defRPr sz="800"/>
                </a:pPr>
                <a:endParaRPr lang="en-US"/>
              </a:p>
            </c:txPr>
            <c:showLegendKey val="0"/>
            <c:showVal val="0"/>
            <c:showCatName val="1"/>
            <c:showSerName val="0"/>
            <c:showPercent val="1"/>
            <c:showBubbleSize val="0"/>
            <c:showLeaderLines val="1"/>
            <c:leaderLines>
              <c:spPr>
                <a:ln>
                  <a:noFill/>
                </a:ln>
              </c:spPr>
            </c:leaderLines>
            <c:extLst>
              <c:ext xmlns:c15="http://schemas.microsoft.com/office/drawing/2012/chart" uri="{CE6537A1-D6FC-4f65-9D91-7224C49458BB}"/>
            </c:extLst>
          </c:dLbls>
          <c:cat>
            <c:strRef>
              <c:f>'F14'!$A$23:$A$26</c:f>
              <c:strCache>
                <c:ptCount val="4"/>
                <c:pt idx="0">
                  <c:v>Sigal Life Uniqa Group Austria</c:v>
                </c:pt>
                <c:pt idx="1">
                  <c:v>Albsig jeta</c:v>
                </c:pt>
                <c:pt idx="2">
                  <c:v>Sicred</c:v>
                </c:pt>
                <c:pt idx="3">
                  <c:v>Insig jeta</c:v>
                </c:pt>
              </c:strCache>
            </c:strRef>
          </c:cat>
          <c:val>
            <c:numRef>
              <c:f>'F14'!$B$23:$B$26</c:f>
              <c:numCache>
                <c:formatCode>_-* #,##0_-;\-* #,##0_-;_-* "-"??_-;_-@_-</c:formatCode>
                <c:ptCount val="4"/>
                <c:pt idx="0">
                  <c:v>52810.9087</c:v>
                </c:pt>
                <c:pt idx="1">
                  <c:v>4398.72</c:v>
                </c:pt>
                <c:pt idx="2">
                  <c:v>5443.0075299999999</c:v>
                </c:pt>
                <c:pt idx="3">
                  <c:v>14775.60606</c:v>
                </c:pt>
              </c:numCache>
            </c:numRef>
          </c:val>
          <c:extLst>
            <c:ext xmlns:c16="http://schemas.microsoft.com/office/drawing/2014/chart" uri="{C3380CC4-5D6E-409C-BE32-E72D297353CC}">
              <c16:uniqueId val="{00000004-F8CB-438F-8CC1-B01F12BD7C3E}"/>
            </c:ext>
          </c:extLst>
        </c:ser>
        <c:dLbls>
          <c:showLegendKey val="0"/>
          <c:showVal val="0"/>
          <c:showCatName val="0"/>
          <c:showSerName val="0"/>
          <c:showPercent val="0"/>
          <c:showBubbleSize val="0"/>
          <c:showLeaderLines val="1"/>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946076568015205"/>
          <c:y val="0.13555387768309782"/>
          <c:w val="0.63046814270167451"/>
          <c:h val="0.82622994043552778"/>
        </c:manualLayout>
      </c:layout>
      <c:doughnutChart>
        <c:varyColors val="1"/>
        <c:ser>
          <c:idx val="0"/>
          <c:order val="0"/>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0-3957-459F-B8E4-D36A77343250}"/>
              </c:ext>
            </c:extLst>
          </c:dPt>
          <c:dPt>
            <c:idx val="1"/>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1-3957-459F-B8E4-D36A77343250}"/>
              </c:ext>
            </c:extLst>
          </c:dPt>
          <c:dPt>
            <c:idx val="2"/>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2-3957-459F-B8E4-D36A7734325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3957-459F-B8E4-D36A77343250}"/>
              </c:ext>
            </c:extLst>
          </c:dPt>
          <c:dLbls>
            <c:dLbl>
              <c:idx val="0"/>
              <c:layout>
                <c:manualLayout>
                  <c:x val="0.28803716608594659"/>
                  <c:y val="-7.914764079147641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957-459F-B8E4-D36A77343250}"/>
                </c:ext>
              </c:extLst>
            </c:dLbl>
            <c:dLbl>
              <c:idx val="1"/>
              <c:layout>
                <c:manualLayout>
                  <c:x val="-0.13937282229965156"/>
                  <c:y val="7.305936073059354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957-459F-B8E4-D36A77343250}"/>
                </c:ext>
              </c:extLst>
            </c:dLbl>
            <c:dLbl>
              <c:idx val="2"/>
              <c:layout>
                <c:manualLayout>
                  <c:x val="-0.14866434378629501"/>
                  <c:y val="-7.305936073059360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957-459F-B8E4-D36A77343250}"/>
                </c:ext>
              </c:extLst>
            </c:dLbl>
            <c:dLbl>
              <c:idx val="3"/>
              <c:layout>
                <c:manualLayout>
                  <c:x val="-4.6457607433217614E-3"/>
                  <c:y val="-0.1400304414003044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957-459F-B8E4-D36A77343250}"/>
                </c:ext>
              </c:extLst>
            </c:dLbl>
            <c:numFmt formatCode="0.00%" sourceLinked="0"/>
            <c:spPr>
              <a:noFill/>
              <a:ln>
                <a:noFill/>
              </a:ln>
              <a:effectLst/>
            </c:spPr>
            <c:showLegendKey val="0"/>
            <c:showVal val="0"/>
            <c:showCatName val="1"/>
            <c:showSerName val="0"/>
            <c:showPercent val="1"/>
            <c:showBubbleSize val="0"/>
            <c:showLeaderLines val="1"/>
            <c:leaderLines>
              <c:spPr>
                <a:ln>
                  <a:noFill/>
                </a:ln>
              </c:spPr>
            </c:leaderLines>
            <c:extLst>
              <c:ext xmlns:c15="http://schemas.microsoft.com/office/drawing/2012/chart" uri="{CE6537A1-D6FC-4f65-9D91-7224C49458BB}"/>
            </c:extLst>
          </c:dLbls>
          <c:cat>
            <c:strRef>
              <c:f>'F14'!$A$23:$A$26</c:f>
              <c:strCache>
                <c:ptCount val="4"/>
                <c:pt idx="0">
                  <c:v>Sigal Life Uniqa Group Austria</c:v>
                </c:pt>
                <c:pt idx="1">
                  <c:v>Albsig jeta</c:v>
                </c:pt>
                <c:pt idx="2">
                  <c:v>Sicred</c:v>
                </c:pt>
                <c:pt idx="3">
                  <c:v>Insig jeta</c:v>
                </c:pt>
              </c:strCache>
            </c:strRef>
          </c:cat>
          <c:val>
            <c:numRef>
              <c:f>'F14'!$C$23:$C$26</c:f>
              <c:numCache>
                <c:formatCode>_-* #,##0_-;\-* #,##0_-;_-* "-"??_-;_-@_-</c:formatCode>
                <c:ptCount val="4"/>
                <c:pt idx="0">
                  <c:v>120456.56895999999</c:v>
                </c:pt>
                <c:pt idx="1">
                  <c:v>26520.595000000001</c:v>
                </c:pt>
                <c:pt idx="2">
                  <c:v>11918.83959</c:v>
                </c:pt>
                <c:pt idx="3">
                  <c:v>10335.358119999999</c:v>
                </c:pt>
              </c:numCache>
            </c:numRef>
          </c:val>
          <c:extLst>
            <c:ext xmlns:c16="http://schemas.microsoft.com/office/drawing/2014/chart" uri="{C3380CC4-5D6E-409C-BE32-E72D297353CC}">
              <c16:uniqueId val="{00000004-3957-459F-B8E4-D36A77343250}"/>
            </c:ext>
          </c:extLst>
        </c:ser>
        <c:dLbls>
          <c:showLegendKey val="0"/>
          <c:showVal val="0"/>
          <c:showCatName val="0"/>
          <c:showSerName val="0"/>
          <c:showPercent val="0"/>
          <c:showBubbleSize val="0"/>
          <c:showLeaderLines val="1"/>
        </c:dLbls>
        <c:firstSliceAng val="0"/>
        <c:holeSize val="70"/>
      </c:doughnutChart>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4873137546824764"/>
          <c:y val="0.23636363636363636"/>
          <c:w val="0.45516149660515909"/>
          <c:h val="0.47636363636363638"/>
        </c:manualLayout>
      </c:layout>
      <c:pie3DChart>
        <c:varyColors val="1"/>
        <c:ser>
          <c:idx val="0"/>
          <c:order val="0"/>
          <c:spPr>
            <a:gradFill rotWithShape="0">
              <a:gsLst>
                <a:gs pos="0">
                  <a:srgbClr val="800000"/>
                </a:gs>
                <a:gs pos="100000">
                  <a:srgbClr val="C0C0C0"/>
                </a:gs>
              </a:gsLst>
              <a:lin ang="5400000" scaled="1"/>
            </a:gradFill>
            <a:ln w="25400">
              <a:noFill/>
            </a:ln>
          </c:spPr>
          <c:explosion val="8"/>
          <c:dPt>
            <c:idx val="0"/>
            <c:bubble3D val="0"/>
            <c:extLst>
              <c:ext xmlns:c16="http://schemas.microsoft.com/office/drawing/2014/chart" uri="{C3380CC4-5D6E-409C-BE32-E72D297353CC}">
                <c16:uniqueId val="{00000000-F83C-4253-9A61-9EAE71CBF837}"/>
              </c:ext>
            </c:extLst>
          </c:dPt>
          <c:dPt>
            <c:idx val="1"/>
            <c:bubble3D val="0"/>
            <c:extLst>
              <c:ext xmlns:c16="http://schemas.microsoft.com/office/drawing/2014/chart" uri="{C3380CC4-5D6E-409C-BE32-E72D297353CC}">
                <c16:uniqueId val="{00000001-F83C-4253-9A61-9EAE71CBF837}"/>
              </c:ext>
            </c:extLst>
          </c:dPt>
          <c:dPt>
            <c:idx val="2"/>
            <c:bubble3D val="0"/>
            <c:extLst>
              <c:ext xmlns:c16="http://schemas.microsoft.com/office/drawing/2014/chart" uri="{C3380CC4-5D6E-409C-BE32-E72D297353CC}">
                <c16:uniqueId val="{00000002-F83C-4253-9A61-9EAE71CBF837}"/>
              </c:ext>
            </c:extLst>
          </c:dPt>
          <c:dPt>
            <c:idx val="3"/>
            <c:bubble3D val="0"/>
            <c:extLst>
              <c:ext xmlns:c16="http://schemas.microsoft.com/office/drawing/2014/chart" uri="{C3380CC4-5D6E-409C-BE32-E72D297353CC}">
                <c16:uniqueId val="{00000003-F83C-4253-9A61-9EAE71CBF837}"/>
              </c:ext>
            </c:extLst>
          </c:dPt>
          <c:dPt>
            <c:idx val="4"/>
            <c:bubble3D val="0"/>
            <c:extLst>
              <c:ext xmlns:c16="http://schemas.microsoft.com/office/drawing/2014/chart" uri="{C3380CC4-5D6E-409C-BE32-E72D297353CC}">
                <c16:uniqueId val="{00000004-F83C-4253-9A61-9EAE71CBF837}"/>
              </c:ext>
            </c:extLst>
          </c:dPt>
          <c:dPt>
            <c:idx val="5"/>
            <c:bubble3D val="0"/>
            <c:extLst>
              <c:ext xmlns:c16="http://schemas.microsoft.com/office/drawing/2014/chart" uri="{C3380CC4-5D6E-409C-BE32-E72D297353CC}">
                <c16:uniqueId val="{00000005-F83C-4253-9A61-9EAE71CBF837}"/>
              </c:ext>
            </c:extLst>
          </c:dPt>
          <c:dLbls>
            <c:dLbl>
              <c:idx val="0"/>
              <c:layout>
                <c:manualLayout>
                  <c:x val="1.9825979721555864E-2"/>
                  <c:y val="-0.1295889286566451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3C-4253-9A61-9EAE71CBF837}"/>
                </c:ext>
              </c:extLst>
            </c:dLbl>
            <c:dLbl>
              <c:idx val="1"/>
              <c:layout>
                <c:manualLayout>
                  <c:x val="4.6811967398352382E-2"/>
                  <c:y val="-0.156792364590796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3C-4253-9A61-9EAE71CBF837}"/>
                </c:ext>
              </c:extLst>
            </c:dLbl>
            <c:dLbl>
              <c:idx val="2"/>
              <c:layout>
                <c:manualLayout>
                  <c:x val="0.14281398335846704"/>
                  <c:y val="2.98964447625864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83C-4253-9A61-9EAE71CBF837}"/>
                </c:ext>
              </c:extLst>
            </c:dLbl>
            <c:dLbl>
              <c:idx val="3"/>
              <c:layout>
                <c:manualLayout>
                  <c:x val="-3.1028917872778155E-2"/>
                  <c:y val="9.25888809353376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83C-4253-9A61-9EAE71CBF837}"/>
                </c:ext>
              </c:extLst>
            </c:dLbl>
            <c:dLbl>
              <c:idx val="4"/>
              <c:layout>
                <c:manualLayout>
                  <c:x val="-6.0167904543848585E-2"/>
                  <c:y val="2.57588165115724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83C-4253-9A61-9EAE71CBF837}"/>
                </c:ext>
              </c:extLst>
            </c:dLbl>
            <c:dLbl>
              <c:idx val="5"/>
              <c:layout>
                <c:manualLayout>
                  <c:x val="-5.9587417425569104E-2"/>
                  <c:y val="-7.072946790742093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83C-4253-9A61-9EAE71CBF837}"/>
                </c:ext>
              </c:extLst>
            </c:dLbl>
            <c:dLbl>
              <c:idx val="6"/>
              <c:layout>
                <c:manualLayout>
                  <c:x val="-9.8127247141031153E-3"/>
                  <c:y val="-0.190890956812216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83C-4253-9A61-9EAE71CBF837}"/>
                </c:ext>
              </c:extLst>
            </c:dLbl>
            <c:dLbl>
              <c:idx val="7"/>
              <c:layout>
                <c:manualLayout>
                  <c:x val="9.1344077538933352E-2"/>
                  <c:y val="-0.1447142925316204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83C-4253-9A61-9EAE71CBF837}"/>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'F15'!$A$11:$A$16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'F15'!$C$11:$C$16</c:f>
              <c:numCache>
                <c:formatCode>_-* #,##0_-;\-* #,##0_-;_-* "-"??_-;_-@_-</c:formatCode>
                <c:ptCount val="6"/>
                <c:pt idx="0">
                  <c:v>5716356.9134799996</c:v>
                </c:pt>
                <c:pt idx="1">
                  <c:v>4313116.9866899997</c:v>
                </c:pt>
                <c:pt idx="2">
                  <c:v>3094289.2610200001</c:v>
                </c:pt>
                <c:pt idx="3">
                  <c:v>2822672.8602999998</c:v>
                </c:pt>
                <c:pt idx="4">
                  <c:v>2113543.5699300002</c:v>
                </c:pt>
                <c:pt idx="5">
                  <c:v>1556618.4988800001</c:v>
                </c:pt>
              </c:numCache>
            </c:numRef>
          </c:val>
          <c:extLst>
            <c:ext xmlns:c16="http://schemas.microsoft.com/office/drawing/2014/chart" uri="{C3380CC4-5D6E-409C-BE32-E72D297353CC}">
              <c16:uniqueId val="{00000008-F83C-4253-9A61-9EAE71CBF837}"/>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4873137546824764"/>
          <c:y val="0.23636363636363636"/>
          <c:w val="0.45516149660515909"/>
          <c:h val="0.47636363636363638"/>
        </c:manualLayout>
      </c:layout>
      <c:pie3DChart>
        <c:varyColors val="1"/>
        <c:ser>
          <c:idx val="0"/>
          <c:order val="0"/>
          <c:spPr>
            <a:gradFill rotWithShape="0">
              <a:gsLst>
                <a:gs pos="0">
                  <a:srgbClr val="800000"/>
                </a:gs>
                <a:gs pos="100000">
                  <a:srgbClr val="C0C0C0"/>
                </a:gs>
              </a:gsLst>
              <a:lin ang="5400000" scaled="1"/>
            </a:gradFill>
            <a:ln w="25400">
              <a:noFill/>
            </a:ln>
          </c:spPr>
          <c:explosion val="8"/>
          <c:dPt>
            <c:idx val="0"/>
            <c:bubble3D val="0"/>
            <c:extLst>
              <c:ext xmlns:c16="http://schemas.microsoft.com/office/drawing/2014/chart" uri="{C3380CC4-5D6E-409C-BE32-E72D297353CC}">
                <c16:uniqueId val="{00000000-0AFA-4033-81EA-9CEBA6940BDC}"/>
              </c:ext>
            </c:extLst>
          </c:dPt>
          <c:dPt>
            <c:idx val="1"/>
            <c:bubble3D val="0"/>
            <c:extLst>
              <c:ext xmlns:c16="http://schemas.microsoft.com/office/drawing/2014/chart" uri="{C3380CC4-5D6E-409C-BE32-E72D297353CC}">
                <c16:uniqueId val="{00000001-0AFA-4033-81EA-9CEBA6940BDC}"/>
              </c:ext>
            </c:extLst>
          </c:dPt>
          <c:dPt>
            <c:idx val="2"/>
            <c:bubble3D val="0"/>
            <c:extLst>
              <c:ext xmlns:c16="http://schemas.microsoft.com/office/drawing/2014/chart" uri="{C3380CC4-5D6E-409C-BE32-E72D297353CC}">
                <c16:uniqueId val="{00000002-0AFA-4033-81EA-9CEBA6940BDC}"/>
              </c:ext>
            </c:extLst>
          </c:dPt>
          <c:dPt>
            <c:idx val="3"/>
            <c:bubble3D val="0"/>
            <c:extLst>
              <c:ext xmlns:c16="http://schemas.microsoft.com/office/drawing/2014/chart" uri="{C3380CC4-5D6E-409C-BE32-E72D297353CC}">
                <c16:uniqueId val="{00000003-0AFA-4033-81EA-9CEBA6940BDC}"/>
              </c:ext>
            </c:extLst>
          </c:dPt>
          <c:dPt>
            <c:idx val="4"/>
            <c:bubble3D val="0"/>
            <c:extLst>
              <c:ext xmlns:c16="http://schemas.microsoft.com/office/drawing/2014/chart" uri="{C3380CC4-5D6E-409C-BE32-E72D297353CC}">
                <c16:uniqueId val="{00000004-0AFA-4033-81EA-9CEBA6940BDC}"/>
              </c:ext>
            </c:extLst>
          </c:dPt>
          <c:dPt>
            <c:idx val="5"/>
            <c:bubble3D val="0"/>
            <c:extLst>
              <c:ext xmlns:c16="http://schemas.microsoft.com/office/drawing/2014/chart" uri="{C3380CC4-5D6E-409C-BE32-E72D297353CC}">
                <c16:uniqueId val="{00000005-0AFA-4033-81EA-9CEBA6940BDC}"/>
              </c:ext>
            </c:extLst>
          </c:dPt>
          <c:dLbls>
            <c:dLbl>
              <c:idx val="0"/>
              <c:layout>
                <c:manualLayout>
                  <c:x val="1.9825979721555864E-2"/>
                  <c:y val="-0.1295889286566451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AFA-4033-81EA-9CEBA6940BDC}"/>
                </c:ext>
              </c:extLst>
            </c:dLbl>
            <c:dLbl>
              <c:idx val="1"/>
              <c:layout>
                <c:manualLayout>
                  <c:x val="2.6334148504474797E-2"/>
                  <c:y val="-0.156792364590791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AFA-4033-81EA-9CEBA6940BDC}"/>
                </c:ext>
              </c:extLst>
            </c:dLbl>
            <c:dLbl>
              <c:idx val="2"/>
              <c:layout>
                <c:manualLayout>
                  <c:x val="6.3178092499529701E-2"/>
                  <c:y val="5.898735385349559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AFA-4033-81EA-9CEBA6940BDC}"/>
                </c:ext>
              </c:extLst>
            </c:dLbl>
            <c:dLbl>
              <c:idx val="3"/>
              <c:layout>
                <c:manualLayout>
                  <c:x val="-3.1028917872778155E-2"/>
                  <c:y val="9.25888809353376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AFA-4033-81EA-9CEBA6940BDC}"/>
                </c:ext>
              </c:extLst>
            </c:dLbl>
            <c:dLbl>
              <c:idx val="4"/>
              <c:layout>
                <c:manualLayout>
                  <c:x val="-6.0167904543848585E-2"/>
                  <c:y val="2.57588165115724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AFA-4033-81EA-9CEBA6940BDC}"/>
                </c:ext>
              </c:extLst>
            </c:dLbl>
            <c:dLbl>
              <c:idx val="5"/>
              <c:layout>
                <c:manualLayout>
                  <c:x val="-5.9587417425569104E-2"/>
                  <c:y val="-7.072946790742093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AFA-4033-81EA-9CEBA6940BDC}"/>
                </c:ext>
              </c:extLst>
            </c:dLbl>
            <c:dLbl>
              <c:idx val="6"/>
              <c:layout>
                <c:manualLayout>
                  <c:x val="-9.8127247141031153E-3"/>
                  <c:y val="-0.190890956812216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AFA-4033-81EA-9CEBA6940BDC}"/>
                </c:ext>
              </c:extLst>
            </c:dLbl>
            <c:dLbl>
              <c:idx val="7"/>
              <c:layout>
                <c:manualLayout>
                  <c:x val="9.1344077538933352E-2"/>
                  <c:y val="-0.1447142925316204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AFA-4033-81EA-9CEBA6940BD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'F15'!$A$11:$A$16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'F15'!$C$11:$C$16</c:f>
              <c:numCache>
                <c:formatCode>_-* #,##0_-;\-* #,##0_-;_-* "-"??_-;_-@_-</c:formatCode>
                <c:ptCount val="6"/>
                <c:pt idx="0">
                  <c:v>5716356.9134799996</c:v>
                </c:pt>
                <c:pt idx="1">
                  <c:v>4313116.9866899997</c:v>
                </c:pt>
                <c:pt idx="2">
                  <c:v>3094289.2610200001</c:v>
                </c:pt>
                <c:pt idx="3">
                  <c:v>2822672.8602999998</c:v>
                </c:pt>
                <c:pt idx="4">
                  <c:v>2113543.5699300002</c:v>
                </c:pt>
                <c:pt idx="5">
                  <c:v>1556618.4988800001</c:v>
                </c:pt>
              </c:numCache>
            </c:numRef>
          </c:val>
          <c:extLst>
            <c:ext xmlns:c16="http://schemas.microsoft.com/office/drawing/2014/chart" uri="{C3380CC4-5D6E-409C-BE32-E72D297353CC}">
              <c16:uniqueId val="{00000008-0AFA-4033-81EA-9CEBA6940BD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4873137546824764"/>
          <c:y val="0.23636363636363636"/>
          <c:w val="0.45516149660515909"/>
          <c:h val="0.47636363636363638"/>
        </c:manualLayout>
      </c:layout>
      <c:pie3DChart>
        <c:varyColors val="1"/>
        <c:ser>
          <c:idx val="0"/>
          <c:order val="0"/>
          <c:spPr>
            <a:gradFill rotWithShape="0">
              <a:gsLst>
                <a:gs pos="0">
                  <a:srgbClr val="800000"/>
                </a:gs>
                <a:gs pos="100000">
                  <a:srgbClr val="C0C0C0"/>
                </a:gs>
              </a:gsLst>
              <a:lin ang="5400000" scaled="1"/>
            </a:gradFill>
            <a:ln w="25400">
              <a:noFill/>
            </a:ln>
          </c:spPr>
          <c:explosion val="8"/>
          <c:dPt>
            <c:idx val="0"/>
            <c:bubble3D val="0"/>
            <c:extLst>
              <c:ext xmlns:c16="http://schemas.microsoft.com/office/drawing/2014/chart" uri="{C3380CC4-5D6E-409C-BE32-E72D297353CC}">
                <c16:uniqueId val="{00000000-7F47-49E4-9051-24934CA36AA8}"/>
              </c:ext>
            </c:extLst>
          </c:dPt>
          <c:dPt>
            <c:idx val="1"/>
            <c:bubble3D val="0"/>
            <c:extLst>
              <c:ext xmlns:c16="http://schemas.microsoft.com/office/drawing/2014/chart" uri="{C3380CC4-5D6E-409C-BE32-E72D297353CC}">
                <c16:uniqueId val="{00000001-7F47-49E4-9051-24934CA36AA8}"/>
              </c:ext>
            </c:extLst>
          </c:dPt>
          <c:dPt>
            <c:idx val="2"/>
            <c:bubble3D val="0"/>
            <c:extLst>
              <c:ext xmlns:c16="http://schemas.microsoft.com/office/drawing/2014/chart" uri="{C3380CC4-5D6E-409C-BE32-E72D297353CC}">
                <c16:uniqueId val="{00000002-7F47-49E4-9051-24934CA36AA8}"/>
              </c:ext>
            </c:extLst>
          </c:dPt>
          <c:dPt>
            <c:idx val="3"/>
            <c:bubble3D val="0"/>
            <c:extLst>
              <c:ext xmlns:c16="http://schemas.microsoft.com/office/drawing/2014/chart" uri="{C3380CC4-5D6E-409C-BE32-E72D297353CC}">
                <c16:uniqueId val="{00000003-7F47-49E4-9051-24934CA36AA8}"/>
              </c:ext>
            </c:extLst>
          </c:dPt>
          <c:dPt>
            <c:idx val="4"/>
            <c:bubble3D val="0"/>
            <c:extLst>
              <c:ext xmlns:c16="http://schemas.microsoft.com/office/drawing/2014/chart" uri="{C3380CC4-5D6E-409C-BE32-E72D297353CC}">
                <c16:uniqueId val="{00000004-7F47-49E4-9051-24934CA36AA8}"/>
              </c:ext>
            </c:extLst>
          </c:dPt>
          <c:dPt>
            <c:idx val="5"/>
            <c:bubble3D val="0"/>
            <c:extLst>
              <c:ext xmlns:c16="http://schemas.microsoft.com/office/drawing/2014/chart" uri="{C3380CC4-5D6E-409C-BE32-E72D297353CC}">
                <c16:uniqueId val="{00000005-7F47-49E4-9051-24934CA36AA8}"/>
              </c:ext>
            </c:extLst>
          </c:dPt>
          <c:dLbls>
            <c:dLbl>
              <c:idx val="0"/>
              <c:layout>
                <c:manualLayout>
                  <c:x val="1.9825979721555864E-2"/>
                  <c:y val="-0.1295889286566451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F47-49E4-9051-24934CA36AA8}"/>
                </c:ext>
              </c:extLst>
            </c:dLbl>
            <c:dLbl>
              <c:idx val="1"/>
              <c:layout>
                <c:manualLayout>
                  <c:x val="4.6811967398352382E-2"/>
                  <c:y val="-0.156792364590796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F47-49E4-9051-24934CA36AA8}"/>
                </c:ext>
              </c:extLst>
            </c:dLbl>
            <c:dLbl>
              <c:idx val="2"/>
              <c:layout>
                <c:manualLayout>
                  <c:x val="0.14281398335846704"/>
                  <c:y val="2.98964447625864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F47-49E4-9051-24934CA36AA8}"/>
                </c:ext>
              </c:extLst>
            </c:dLbl>
            <c:dLbl>
              <c:idx val="3"/>
              <c:layout>
                <c:manualLayout>
                  <c:x val="-3.1028917872778155E-2"/>
                  <c:y val="9.25888809353376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F47-49E4-9051-24934CA36AA8}"/>
                </c:ext>
              </c:extLst>
            </c:dLbl>
            <c:dLbl>
              <c:idx val="4"/>
              <c:layout>
                <c:manualLayout>
                  <c:x val="-6.0167904543848585E-2"/>
                  <c:y val="2.57588165115724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F47-49E4-9051-24934CA36AA8}"/>
                </c:ext>
              </c:extLst>
            </c:dLbl>
            <c:dLbl>
              <c:idx val="5"/>
              <c:layout>
                <c:manualLayout>
                  <c:x val="-5.9587417425569104E-2"/>
                  <c:y val="-7.072946790742093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F47-49E4-9051-24934CA36AA8}"/>
                </c:ext>
              </c:extLst>
            </c:dLbl>
            <c:dLbl>
              <c:idx val="6"/>
              <c:layout>
                <c:manualLayout>
                  <c:x val="-9.8127247141031153E-3"/>
                  <c:y val="-0.190890956812216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F47-49E4-9051-24934CA36AA8}"/>
                </c:ext>
              </c:extLst>
            </c:dLbl>
            <c:dLbl>
              <c:idx val="7"/>
              <c:layout>
                <c:manualLayout>
                  <c:x val="9.1344077538933352E-2"/>
                  <c:y val="-0.1447142925316204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F47-49E4-9051-24934CA36AA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'F15'!$A$11:$A$16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'F15'!$C$11:$C$16</c:f>
              <c:numCache>
                <c:formatCode>_-* #,##0_-;\-* #,##0_-;_-* "-"??_-;_-@_-</c:formatCode>
                <c:ptCount val="6"/>
                <c:pt idx="0">
                  <c:v>5716356.9134799996</c:v>
                </c:pt>
                <c:pt idx="1">
                  <c:v>4313116.9866899997</c:v>
                </c:pt>
                <c:pt idx="2">
                  <c:v>3094289.2610200001</c:v>
                </c:pt>
                <c:pt idx="3">
                  <c:v>2822672.8602999998</c:v>
                </c:pt>
                <c:pt idx="4">
                  <c:v>2113543.5699300002</c:v>
                </c:pt>
                <c:pt idx="5">
                  <c:v>1556618.4988800001</c:v>
                </c:pt>
              </c:numCache>
            </c:numRef>
          </c:val>
          <c:extLst>
            <c:ext xmlns:c16="http://schemas.microsoft.com/office/drawing/2014/chart" uri="{C3380CC4-5D6E-409C-BE32-E72D297353CC}">
              <c16:uniqueId val="{00000008-7F47-49E4-9051-24934CA36AA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893263342082242"/>
          <c:y val="5.4903097112860892E-2"/>
          <c:w val="0.33572553430821145"/>
          <c:h val="0.9024302362204724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0DD6-4560-B826-F084C23243AD}"/>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0DD6-4560-B826-F084C23243AD}"/>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0DD6-4560-B826-F084C23243AD}"/>
              </c:ext>
            </c:extLst>
          </c:dPt>
          <c:dPt>
            <c:idx val="3"/>
            <c:bubble3D val="0"/>
            <c:spPr>
              <a:solidFill>
                <a:schemeClr val="bg2">
                  <a:lumMod val="75000"/>
                </a:schemeClr>
              </a:solidFill>
              <a:ln w="25400">
                <a:noFill/>
              </a:ln>
            </c:spPr>
            <c:extLst>
              <c:ext xmlns:c16="http://schemas.microsoft.com/office/drawing/2014/chart" uri="{C3380CC4-5D6E-409C-BE32-E72D297353CC}">
                <c16:uniqueId val="{00000003-0DD6-4560-B826-F084C23243AD}"/>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0DD6-4560-B826-F084C23243AD}"/>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0DD6-4560-B826-F084C23243AD}"/>
              </c:ext>
            </c:extLst>
          </c:dPt>
          <c:dPt>
            <c:idx val="6"/>
            <c:bubble3D val="0"/>
            <c:spPr>
              <a:solidFill>
                <a:schemeClr val="bg1">
                  <a:lumMod val="85000"/>
                </a:schemeClr>
              </a:solidFill>
              <a:ln w="25400">
                <a:noFill/>
              </a:ln>
            </c:spPr>
            <c:extLst>
              <c:ext xmlns:c16="http://schemas.microsoft.com/office/drawing/2014/chart" uri="{C3380CC4-5D6E-409C-BE32-E72D297353CC}">
                <c16:uniqueId val="{00000006-0DD6-4560-B826-F084C23243AD}"/>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0DD6-4560-B826-F084C23243AD}"/>
              </c:ext>
            </c:extLst>
          </c:dPt>
          <c:dLbls>
            <c:dLbl>
              <c:idx val="0"/>
              <c:layout>
                <c:manualLayout>
                  <c:x val="0.11020888013998251"/>
                  <c:y val="-0.1393317940520592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DD6-4560-B826-F084C23243AD}"/>
                </c:ext>
              </c:extLst>
            </c:dLbl>
            <c:dLbl>
              <c:idx val="1"/>
              <c:layout>
                <c:manualLayout>
                  <c:x val="0.11016810398700162"/>
                  <c:y val="-2.7960104986876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DD6-4560-B826-F084C23243AD}"/>
                </c:ext>
              </c:extLst>
            </c:dLbl>
            <c:dLbl>
              <c:idx val="2"/>
              <c:layout>
                <c:manualLayout>
                  <c:x val="-0.17955239970003753"/>
                  <c:y val="4.26666666666665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DD6-4560-B826-F084C23243AD}"/>
                </c:ext>
              </c:extLst>
            </c:dLbl>
            <c:dLbl>
              <c:idx val="3"/>
              <c:layout>
                <c:manualLayout>
                  <c:x val="-0.18811054868141483"/>
                  <c:y val="5.180136482939642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DD6-4560-B826-F084C23243AD}"/>
                </c:ext>
              </c:extLst>
            </c:dLbl>
            <c:dLbl>
              <c:idx val="4"/>
              <c:layout>
                <c:manualLayout>
                  <c:x val="-0.13114204474440697"/>
                  <c:y val="6.1228346456692912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DD6-4560-B826-F084C23243AD}"/>
                </c:ext>
              </c:extLst>
            </c:dLbl>
            <c:dLbl>
              <c:idx val="5"/>
              <c:layout>
                <c:manualLayout>
                  <c:x val="-0.10195584926884139"/>
                  <c:y val="-3.121427821522309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DD6-4560-B826-F084C23243AD}"/>
                </c:ext>
              </c:extLst>
            </c:dLbl>
            <c:dLbl>
              <c:idx val="6"/>
              <c:layout>
                <c:manualLayout>
                  <c:x val="-0.11850596800399954"/>
                  <c:y val="-6.77950656167979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DD6-4560-B826-F084C23243AD}"/>
                </c:ext>
              </c:extLst>
            </c:dLbl>
            <c:dLbl>
              <c:idx val="7"/>
              <c:layout>
                <c:manualLayout>
                  <c:x val="-8.7155355580552429E-2"/>
                  <c:y val="-7.22557480314960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DD6-4560-B826-F084C23243AD}"/>
                </c:ext>
              </c:extLst>
            </c:dLbl>
            <c:dLbl>
              <c:idx val="8"/>
              <c:layout>
                <c:manualLayout>
                  <c:x val="0"/>
                  <c:y val="-0.1359477124183015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DD6-4560-B826-F084C23243AD}"/>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'F15'!$A$11:$A$18</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'F15'!$B$11:$B$18</c:f>
              <c:numCache>
                <c:formatCode>_-* #,##0_-;\-* #,##0_-;_-* "-"??_-;_-@_-</c:formatCode>
                <c:ptCount val="8"/>
                <c:pt idx="0">
                  <c:v>5478973.1831700001</c:v>
                </c:pt>
                <c:pt idx="1">
                  <c:v>4090664.9442199999</c:v>
                </c:pt>
                <c:pt idx="2">
                  <c:v>2875559.9314999999</c:v>
                </c:pt>
                <c:pt idx="3">
                  <c:v>2583700.0510900002</c:v>
                </c:pt>
                <c:pt idx="4">
                  <c:v>1931978.79</c:v>
                </c:pt>
                <c:pt idx="5">
                  <c:v>1443515.04443</c:v>
                </c:pt>
                <c:pt idx="6">
                  <c:v>1335718.4689000002</c:v>
                </c:pt>
                <c:pt idx="7">
                  <c:v>1283616.89864</c:v>
                </c:pt>
              </c:numCache>
            </c:numRef>
          </c:val>
          <c:extLst>
            <c:ext xmlns:c16="http://schemas.microsoft.com/office/drawing/2014/chart" uri="{C3380CC4-5D6E-409C-BE32-E72D297353CC}">
              <c16:uniqueId val="{00000009-0DD6-4560-B826-F084C23243AD}"/>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988958012901448"/>
          <c:y val="6.181829194427621E-2"/>
          <c:w val="0.32511711546260796"/>
          <c:h val="0.8578090046436502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0E84-45B9-81A2-52695C1FF334}"/>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0E84-45B9-81A2-52695C1FF334}"/>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0E84-45B9-81A2-52695C1FF334}"/>
              </c:ext>
            </c:extLst>
          </c:dPt>
          <c:dPt>
            <c:idx val="3"/>
            <c:bubble3D val="0"/>
            <c:spPr>
              <a:solidFill>
                <a:schemeClr val="bg2">
                  <a:lumMod val="75000"/>
                </a:schemeClr>
              </a:solidFill>
              <a:ln w="25400">
                <a:noFill/>
              </a:ln>
            </c:spPr>
            <c:extLst>
              <c:ext xmlns:c16="http://schemas.microsoft.com/office/drawing/2014/chart" uri="{C3380CC4-5D6E-409C-BE32-E72D297353CC}">
                <c16:uniqueId val="{00000003-0E84-45B9-81A2-52695C1FF334}"/>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0E84-45B9-81A2-52695C1FF334}"/>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0E84-45B9-81A2-52695C1FF334}"/>
              </c:ext>
            </c:extLst>
          </c:dPt>
          <c:dPt>
            <c:idx val="6"/>
            <c:bubble3D val="0"/>
            <c:spPr>
              <a:solidFill>
                <a:schemeClr val="bg1">
                  <a:lumMod val="85000"/>
                </a:schemeClr>
              </a:solidFill>
              <a:ln w="25400">
                <a:noFill/>
              </a:ln>
            </c:spPr>
            <c:extLst>
              <c:ext xmlns:c16="http://schemas.microsoft.com/office/drawing/2014/chart" uri="{C3380CC4-5D6E-409C-BE32-E72D297353CC}">
                <c16:uniqueId val="{00000006-0E84-45B9-81A2-52695C1FF334}"/>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0E84-45B9-81A2-52695C1FF334}"/>
              </c:ext>
            </c:extLst>
          </c:dPt>
          <c:dLbls>
            <c:dLbl>
              <c:idx val="0"/>
              <c:layout>
                <c:manualLayout>
                  <c:x val="0.10145864420008717"/>
                  <c:y val="-0.12958892865664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E84-45B9-81A2-52695C1FF334}"/>
                </c:ext>
              </c:extLst>
            </c:dLbl>
            <c:dLbl>
              <c:idx val="1"/>
              <c:layout>
                <c:manualLayout>
                  <c:x val="9.2417682483567104E-2"/>
                  <c:y val="-4.835412881082181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E84-45B9-81A2-52695C1FF334}"/>
                </c:ext>
              </c:extLst>
            </c:dLbl>
            <c:dLbl>
              <c:idx val="2"/>
              <c:layout>
                <c:manualLayout>
                  <c:x val="0.22449974365449216"/>
                  <c:y val="5.170805572380375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E84-45B9-81A2-52695C1FF334}"/>
                </c:ext>
              </c:extLst>
            </c:dLbl>
            <c:dLbl>
              <c:idx val="3"/>
              <c:layout>
                <c:manualLayout>
                  <c:x val="-0.11266163158176656"/>
                  <c:y val="0.1395820714718351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E84-45B9-81A2-52695C1FF334}"/>
                </c:ext>
              </c:extLst>
            </c:dLbl>
            <c:dLbl>
              <c:idx val="4"/>
              <c:layout>
                <c:manualLayout>
                  <c:x val="-0.11653329048154697"/>
                  <c:y val="2.09103316630875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E84-45B9-81A2-52695C1FF334}"/>
                </c:ext>
              </c:extLst>
            </c:dLbl>
            <c:dLbl>
              <c:idx val="5"/>
              <c:layout>
                <c:manualLayout>
                  <c:x val="-6.7361936900744587E-2"/>
                  <c:y val="-3.67900739680267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E84-45B9-81A2-52695C1FF334}"/>
                </c:ext>
              </c:extLst>
            </c:dLbl>
            <c:dLbl>
              <c:idx val="6"/>
              <c:layout>
                <c:manualLayout>
                  <c:x val="-9.7276156806929748E-2"/>
                  <c:y val="-7.07046234605289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E84-45B9-81A2-52695C1FF334}"/>
                </c:ext>
              </c:extLst>
            </c:dLbl>
            <c:dLbl>
              <c:idx val="7"/>
              <c:layout>
                <c:manualLayout>
                  <c:x val="-8.4762823014470134E-2"/>
                  <c:y val="-7.37540884312537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E84-45B9-81A2-52695C1FF334}"/>
                </c:ext>
              </c:extLst>
            </c:dLbl>
            <c:dLbl>
              <c:idx val="8"/>
              <c:layout>
                <c:manualLayout>
                  <c:x val="4.0837161817254015E-3"/>
                  <c:y val="-8.72727272727269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E84-45B9-81A2-52695C1FF33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'F15'!$A$11:$A$18</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'F15'!$C$11:$C$18</c:f>
              <c:numCache>
                <c:formatCode>_-* #,##0_-;\-* #,##0_-;_-* "-"??_-;_-@_-</c:formatCode>
                <c:ptCount val="8"/>
                <c:pt idx="0">
                  <c:v>5716356.9134799996</c:v>
                </c:pt>
                <c:pt idx="1">
                  <c:v>4313116.9866899997</c:v>
                </c:pt>
                <c:pt idx="2">
                  <c:v>3094289.2610200001</c:v>
                </c:pt>
                <c:pt idx="3">
                  <c:v>2822672.8602999998</c:v>
                </c:pt>
                <c:pt idx="4">
                  <c:v>2113543.5699300002</c:v>
                </c:pt>
                <c:pt idx="5">
                  <c:v>1556618.4988800001</c:v>
                </c:pt>
                <c:pt idx="6">
                  <c:v>1429257.08635</c:v>
                </c:pt>
                <c:pt idx="7">
                  <c:v>1378971.8322600001</c:v>
                </c:pt>
              </c:numCache>
            </c:numRef>
          </c:val>
          <c:extLst>
            <c:ext xmlns:c16="http://schemas.microsoft.com/office/drawing/2014/chart" uri="{C3380CC4-5D6E-409C-BE32-E72D297353CC}">
              <c16:uniqueId val="{00000009-0E84-45B9-81A2-52695C1FF33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437703030484021"/>
          <c:y val="8.5792169869441562E-2"/>
          <c:w val="0.31480122506810543"/>
          <c:h val="0.7998108212918780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A07E-4B8C-B9CF-FA5F2E337358}"/>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A07E-4B8C-B9CF-FA5F2E337358}"/>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A07E-4B8C-B9CF-FA5F2E337358}"/>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3-A07E-4B8C-B9CF-FA5F2E337358}"/>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A07E-4B8C-B9CF-FA5F2E337358}"/>
              </c:ext>
            </c:extLst>
          </c:dPt>
          <c:dPt>
            <c:idx val="5"/>
            <c:bubble3D val="0"/>
            <c:spPr>
              <a:solidFill>
                <a:schemeClr val="bg2">
                  <a:lumMod val="75000"/>
                </a:schemeClr>
              </a:solidFill>
              <a:ln w="25400">
                <a:noFill/>
              </a:ln>
            </c:spPr>
            <c:extLst>
              <c:ext xmlns:c16="http://schemas.microsoft.com/office/drawing/2014/chart" uri="{C3380CC4-5D6E-409C-BE32-E72D297353CC}">
                <c16:uniqueId val="{00000005-A07E-4B8C-B9CF-FA5F2E337358}"/>
              </c:ext>
            </c:extLst>
          </c:dPt>
          <c:dPt>
            <c:idx val="6"/>
            <c:bubble3D val="0"/>
            <c:spPr>
              <a:solidFill>
                <a:schemeClr val="bg1">
                  <a:lumMod val="85000"/>
                </a:schemeClr>
              </a:solidFill>
              <a:ln w="25400">
                <a:noFill/>
              </a:ln>
            </c:spPr>
            <c:extLst>
              <c:ext xmlns:c16="http://schemas.microsoft.com/office/drawing/2014/chart" uri="{C3380CC4-5D6E-409C-BE32-E72D297353CC}">
                <c16:uniqueId val="{00000006-A07E-4B8C-B9CF-FA5F2E337358}"/>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A07E-4B8C-B9CF-FA5F2E337358}"/>
              </c:ext>
            </c:extLst>
          </c:dPt>
          <c:dLbls>
            <c:dLbl>
              <c:idx val="0"/>
              <c:layout>
                <c:manualLayout>
                  <c:x val="8.1099774032670699E-2"/>
                  <c:y val="-0.187446472727886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07E-4B8C-B9CF-FA5F2E337358}"/>
                </c:ext>
              </c:extLst>
            </c:dLbl>
            <c:dLbl>
              <c:idx val="1"/>
              <c:layout>
                <c:manualLayout>
                  <c:x val="0.12947113031992241"/>
                  <c:y val="6.60410160594330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07E-4B8C-B9CF-FA5F2E337358}"/>
                </c:ext>
              </c:extLst>
            </c:dLbl>
            <c:dLbl>
              <c:idx val="2"/>
              <c:layout>
                <c:manualLayout>
                  <c:x val="8.5806796274359387E-2"/>
                  <c:y val="6.226430699378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07E-4B8C-B9CF-FA5F2E337358}"/>
                </c:ext>
              </c:extLst>
            </c:dLbl>
            <c:dLbl>
              <c:idx val="3"/>
              <c:layout>
                <c:manualLayout>
                  <c:x val="-0.32294772887902284"/>
                  <c:y val="-0.1435386653838688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07E-4B8C-B9CF-FA5F2E337358}"/>
                </c:ext>
              </c:extLst>
            </c:dLbl>
            <c:dLbl>
              <c:idx val="4"/>
              <c:layout>
                <c:manualLayout>
                  <c:x val="-0.13907575712328002"/>
                  <c:y val="0.1010598273286578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07E-4B8C-B9CF-FA5F2E337358}"/>
                </c:ext>
              </c:extLst>
            </c:dLbl>
            <c:dLbl>
              <c:idx val="5"/>
              <c:layout>
                <c:manualLayout>
                  <c:x val="-0.17158120721635459"/>
                  <c:y val="-3.048366542606611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07E-4B8C-B9CF-FA5F2E337358}"/>
                </c:ext>
              </c:extLst>
            </c:dLbl>
            <c:dLbl>
              <c:idx val="6"/>
              <c:layout>
                <c:manualLayout>
                  <c:x val="-9.3023549047519499E-2"/>
                  <c:y val="-4.52348279616173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07E-4B8C-B9CF-FA5F2E337358}"/>
                </c:ext>
              </c:extLst>
            </c:dLbl>
            <c:dLbl>
              <c:idx val="7"/>
              <c:layout>
                <c:manualLayout>
                  <c:x val="-0.10638794044549744"/>
                  <c:y val="-0.1036652572769239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07E-4B8C-B9CF-FA5F2E337358}"/>
                </c:ext>
              </c:extLst>
            </c:dLbl>
            <c:dLbl>
              <c:idx val="8"/>
              <c:layout>
                <c:manualLayout>
                  <c:x val="2.7173913043478576E-2"/>
                  <c:y val="-0.117913832199545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07E-4B8C-B9CF-FA5F2E33735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'F16'!$A$12:$A$19</c:f>
              <c:strCache>
                <c:ptCount val="8"/>
                <c:pt idx="0">
                  <c:v>Sigal Uniqa Group Austria</c:v>
                </c:pt>
                <c:pt idx="1">
                  <c:v>Albsig</c:v>
                </c:pt>
                <c:pt idx="2">
                  <c:v>Eurosig</c:v>
                </c:pt>
                <c:pt idx="3">
                  <c:v>Sigma Interalbanian Vienna Insurance Group</c:v>
                </c:pt>
                <c:pt idx="4">
                  <c:v>Intersig Vienna Insurance Group</c:v>
                </c:pt>
                <c:pt idx="5">
                  <c:v>Ansig</c:v>
                </c:pt>
                <c:pt idx="6">
                  <c:v>Insig</c:v>
                </c:pt>
                <c:pt idx="7">
                  <c:v>Atlantik </c:v>
                </c:pt>
              </c:strCache>
            </c:strRef>
          </c:cat>
          <c:val>
            <c:numRef>
              <c:f>'F16'!$E$12:$E$19</c:f>
              <c:numCache>
                <c:formatCode>_-* #,##0_-;\-* #,##0_-;_-* "-"??_-;_-@_-</c:formatCode>
                <c:ptCount val="8"/>
                <c:pt idx="0">
                  <c:v>2042048.6721300001</c:v>
                </c:pt>
                <c:pt idx="1">
                  <c:v>1275200.3861800001</c:v>
                </c:pt>
                <c:pt idx="2">
                  <c:v>1173559.1185299999</c:v>
                </c:pt>
                <c:pt idx="3">
                  <c:v>960219.83957000007</c:v>
                </c:pt>
                <c:pt idx="4">
                  <c:v>876061.59678999998</c:v>
                </c:pt>
                <c:pt idx="5">
                  <c:v>601074.51723</c:v>
                </c:pt>
                <c:pt idx="6">
                  <c:v>540023.83239</c:v>
                </c:pt>
                <c:pt idx="7">
                  <c:v>392028.58904000005</c:v>
                </c:pt>
              </c:numCache>
            </c:numRef>
          </c:val>
          <c:extLst>
            <c:ext xmlns:c16="http://schemas.microsoft.com/office/drawing/2014/chart" uri="{C3380CC4-5D6E-409C-BE32-E72D297353CC}">
              <c16:uniqueId val="{00000009-A07E-4B8C-B9CF-FA5F2E337358}"/>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9400864523286"/>
          <c:y val="0.10048842660099587"/>
          <c:w val="0.53112176767377761"/>
          <c:h val="0.8720888284026224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82D9-4757-83B2-497F4C6B0906}"/>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3-82D9-4757-83B2-497F4C6B0906}"/>
              </c:ext>
            </c:extLst>
          </c:dPt>
          <c:dPt>
            <c:idx val="2"/>
            <c:bubble3D val="0"/>
            <c:spPr>
              <a:solidFill>
                <a:schemeClr val="bg1">
                  <a:lumMod val="85000"/>
                </a:schemeClr>
              </a:solidFill>
              <a:ln w="25400">
                <a:noFill/>
              </a:ln>
            </c:spPr>
            <c:extLst>
              <c:ext xmlns:c16="http://schemas.microsoft.com/office/drawing/2014/chart" uri="{C3380CC4-5D6E-409C-BE32-E72D297353CC}">
                <c16:uniqueId val="{00000005-82D9-4757-83B2-497F4C6B0906}"/>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7-82D9-4757-83B2-497F4C6B0906}"/>
              </c:ext>
            </c:extLst>
          </c:dPt>
          <c:dLbls>
            <c:dLbl>
              <c:idx val="0"/>
              <c:layout>
                <c:manualLayout>
                  <c:x val="0.13057471461387471"/>
                  <c:y val="0.15840580738218543"/>
                </c:manualLayout>
              </c:layout>
              <c:numFmt formatCode="0.00%" sourceLinked="0"/>
              <c:spPr/>
              <c:txPr>
                <a:bodyPr/>
                <a:lstStyle/>
                <a:p>
                  <a:pPr algn="ctr" rtl="0">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2D9-4757-83B2-497F4C6B0906}"/>
                </c:ext>
              </c:extLst>
            </c:dLbl>
            <c:dLbl>
              <c:idx val="1"/>
              <c:layout>
                <c:manualLayout>
                  <c:x val="-0.1354343737119359"/>
                  <c:y val="8.2428412664633133E-2"/>
                </c:manualLayout>
              </c:layout>
              <c:numFmt formatCode="0.00%" sourceLinked="0"/>
              <c:spPr/>
              <c:txPr>
                <a:bodyPr/>
                <a:lstStyle/>
                <a:p>
                  <a:pPr algn="ctr" rtl="0">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2D9-4757-83B2-497F4C6B0906}"/>
                </c:ext>
              </c:extLst>
            </c:dLbl>
            <c:dLbl>
              <c:idx val="2"/>
              <c:layout>
                <c:manualLayout>
                  <c:x val="-0.1774130437053287"/>
                  <c:y val="-4.253198079969733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2D9-4757-83B2-497F4C6B0906}"/>
                </c:ext>
              </c:extLst>
            </c:dLbl>
            <c:dLbl>
              <c:idx val="3"/>
              <c:layout>
                <c:manualLayout>
                  <c:x val="-0.16325455021949883"/>
                  <c:y val="-0.14173033926314765"/>
                </c:manualLayout>
              </c:layout>
              <c:numFmt formatCode="0.00%" sourceLinked="0"/>
              <c:spPr/>
              <c:txPr>
                <a:bodyPr/>
                <a:lstStyle/>
                <a:p>
                  <a:pPr algn="ctr" rtl="0">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2D9-4757-83B2-497F4C6B0906}"/>
                </c:ext>
              </c:extLst>
            </c:dLbl>
            <c:dLbl>
              <c:idx val="4"/>
              <c:layout>
                <c:manualLayout>
                  <c:x val="0.18219095563874188"/>
                  <c:y val="-0.17275590551181141"/>
                </c:manualLayout>
              </c:layout>
              <c:numFmt formatCode="0.00%" sourceLinked="0"/>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2D9-4757-83B2-497F4C6B0906}"/>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2024'!$B$100:$B$103</c:f>
              <c:strCache>
                <c:ptCount val="4"/>
                <c:pt idx="0">
                  <c:v>Jetë Debitori</c:v>
                </c:pt>
                <c:pt idx="1">
                  <c:v>Të tjera </c:v>
                </c:pt>
                <c:pt idx="2">
                  <c:v>Jeta e kombinuar 
</c:v>
                </c:pt>
                <c:pt idx="3">
                  <c:v>Jeta me kursim</c:v>
                </c:pt>
              </c:strCache>
            </c:strRef>
          </c:cat>
          <c:val>
            <c:numRef>
              <c:f>'[1]prime 2024'!$D$100:$D$103</c:f>
              <c:numCache>
                <c:formatCode>General</c:formatCode>
                <c:ptCount val="4"/>
                <c:pt idx="0">
                  <c:v>1636421.4680600003</c:v>
                </c:pt>
                <c:pt idx="1">
                  <c:v>269271.77671999962</c:v>
                </c:pt>
                <c:pt idx="2">
                  <c:v>43617.789250000002</c:v>
                </c:pt>
                <c:pt idx="3">
                  <c:v>121111.41483999998</c:v>
                </c:pt>
              </c:numCache>
            </c:numRef>
          </c:val>
          <c:extLst>
            <c:ext xmlns:c16="http://schemas.microsoft.com/office/drawing/2014/chart" uri="{C3380CC4-5D6E-409C-BE32-E72D297353CC}">
              <c16:uniqueId val="{00000009-82D9-4757-83B2-497F4C6B0906}"/>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66" r="0.75000000000001166"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177976015378616"/>
          <c:y val="0.14354879235601167"/>
          <c:w val="0.30024834691429447"/>
          <c:h val="0.8126946828275678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2DB8-4D5E-A7F6-CE82B1807C85}"/>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2DB8-4D5E-A7F6-CE82B1807C85}"/>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2DB8-4D5E-A7F6-CE82B1807C85}"/>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3-2DB8-4D5E-A7F6-CE82B1807C8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2DB8-4D5E-A7F6-CE82B1807C85}"/>
              </c:ext>
            </c:extLst>
          </c:dPt>
          <c:dPt>
            <c:idx val="5"/>
            <c:bubble3D val="0"/>
            <c:spPr>
              <a:solidFill>
                <a:schemeClr val="bg2">
                  <a:lumMod val="75000"/>
                </a:schemeClr>
              </a:solidFill>
              <a:ln w="25400">
                <a:noFill/>
              </a:ln>
            </c:spPr>
            <c:extLst>
              <c:ext xmlns:c16="http://schemas.microsoft.com/office/drawing/2014/chart" uri="{C3380CC4-5D6E-409C-BE32-E72D297353CC}">
                <c16:uniqueId val="{00000005-2DB8-4D5E-A7F6-CE82B1807C85}"/>
              </c:ext>
            </c:extLst>
          </c:dPt>
          <c:dPt>
            <c:idx val="6"/>
            <c:bubble3D val="0"/>
            <c:spPr>
              <a:solidFill>
                <a:schemeClr val="bg1">
                  <a:lumMod val="85000"/>
                </a:schemeClr>
              </a:solidFill>
              <a:ln w="25400">
                <a:noFill/>
              </a:ln>
            </c:spPr>
            <c:extLst>
              <c:ext xmlns:c16="http://schemas.microsoft.com/office/drawing/2014/chart" uri="{C3380CC4-5D6E-409C-BE32-E72D297353CC}">
                <c16:uniqueId val="{00000006-2DB8-4D5E-A7F6-CE82B1807C85}"/>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2DB8-4D5E-A7F6-CE82B1807C85}"/>
              </c:ext>
            </c:extLst>
          </c:dPt>
          <c:dLbls>
            <c:dLbl>
              <c:idx val="0"/>
              <c:layout>
                <c:manualLayout>
                  <c:x val="0.1133054196369912"/>
                  <c:y val="-0.14963175057663247"/>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DB8-4D5E-A7F6-CE82B1807C85}"/>
                </c:ext>
              </c:extLst>
            </c:dLbl>
            <c:dLbl>
              <c:idx val="1"/>
              <c:layout>
                <c:manualLayout>
                  <c:x val="0.12409291926927553"/>
                  <c:y val="8.1346801346801265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DB8-4D5E-A7F6-CE82B1807C85}"/>
                </c:ext>
              </c:extLst>
            </c:dLbl>
            <c:dLbl>
              <c:idx val="2"/>
              <c:layout>
                <c:manualLayout>
                  <c:x val="0.10048067777331071"/>
                  <c:y val="6.4396899882464026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DB8-4D5E-A7F6-CE82B1807C85}"/>
                </c:ext>
              </c:extLst>
            </c:dLbl>
            <c:dLbl>
              <c:idx val="3"/>
              <c:layout>
                <c:manualLayout>
                  <c:x val="-0.30578728717440828"/>
                  <c:y val="-1.561900722005709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DB8-4D5E-A7F6-CE82B1807C85}"/>
                </c:ext>
              </c:extLst>
            </c:dLbl>
            <c:dLbl>
              <c:idx val="4"/>
              <c:layout>
                <c:manualLayout>
                  <c:x val="-0.1335298405258496"/>
                  <c:y val="2.6221621287238085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DB8-4D5E-A7F6-CE82B1807C85}"/>
                </c:ext>
              </c:extLst>
            </c:dLbl>
            <c:dLbl>
              <c:idx val="5"/>
              <c:layout>
                <c:manualLayout>
                  <c:x val="-0.12680296656566747"/>
                  <c:y val="-0.1002409042304055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DB8-4D5E-A7F6-CE82B1807C85}"/>
                </c:ext>
              </c:extLst>
            </c:dLbl>
            <c:dLbl>
              <c:idx val="6"/>
              <c:layout>
                <c:manualLayout>
                  <c:x val="-3.9003343760112177E-2"/>
                  <c:y val="-0.11261875093896091"/>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DB8-4D5E-A7F6-CE82B1807C85}"/>
                </c:ext>
              </c:extLst>
            </c:dLbl>
            <c:dLbl>
              <c:idx val="7"/>
              <c:layout>
                <c:manualLayout>
                  <c:x val="-7.5552504878359725E-2"/>
                  <c:y val="-0.1565421494030417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DB8-4D5E-A7F6-CE82B1807C85}"/>
                </c:ext>
              </c:extLst>
            </c:dLbl>
            <c:dLbl>
              <c:idx val="8"/>
              <c:layout>
                <c:manualLayout>
                  <c:x val="1.8115942028985574E-2"/>
                  <c:y val="-0.11979166666666717"/>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DB8-4D5E-A7F6-CE82B1807C85}"/>
                </c:ext>
              </c:extLst>
            </c:dLbl>
            <c:dLbl>
              <c:idx val="9"/>
              <c:layout>
                <c:manualLayout>
                  <c:x val="0.13315339631129097"/>
                  <c:y val="-0.11458333333333334"/>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DB8-4D5E-A7F6-CE82B1807C8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'F16'!$A$12:$A$19</c:f>
              <c:strCache>
                <c:ptCount val="8"/>
                <c:pt idx="0">
                  <c:v>Sigal Uniqa Group Austria</c:v>
                </c:pt>
                <c:pt idx="1">
                  <c:v>Albsig</c:v>
                </c:pt>
                <c:pt idx="2">
                  <c:v>Eurosig</c:v>
                </c:pt>
                <c:pt idx="3">
                  <c:v>Sigma Interalbanian Vienna Insurance Group</c:v>
                </c:pt>
                <c:pt idx="4">
                  <c:v>Intersig Vienna Insurance Group</c:v>
                </c:pt>
                <c:pt idx="5">
                  <c:v>Ansig</c:v>
                </c:pt>
                <c:pt idx="6">
                  <c:v>Insig</c:v>
                </c:pt>
                <c:pt idx="7">
                  <c:v>Atlantik </c:v>
                </c:pt>
              </c:strCache>
            </c:strRef>
          </c:cat>
          <c:val>
            <c:numRef>
              <c:f>'F16'!$C$12:$C$19</c:f>
              <c:numCache>
                <c:formatCode>_-* #,##0_-;\-* #,##0_-;_-* "-"??_-;_-@_-</c:formatCode>
                <c:ptCount val="8"/>
                <c:pt idx="0">
                  <c:v>1384649.7020099999</c:v>
                </c:pt>
                <c:pt idx="1">
                  <c:v>1303627.01199</c:v>
                </c:pt>
                <c:pt idx="2">
                  <c:v>800296.65042999992</c:v>
                </c:pt>
                <c:pt idx="3">
                  <c:v>1050976.49071</c:v>
                </c:pt>
                <c:pt idx="4">
                  <c:v>607143.12291999999</c:v>
                </c:pt>
                <c:pt idx="5">
                  <c:v>464068.94029</c:v>
                </c:pt>
                <c:pt idx="6">
                  <c:v>341938.69695000001</c:v>
                </c:pt>
                <c:pt idx="7">
                  <c:v>341754.81225999998</c:v>
                </c:pt>
              </c:numCache>
            </c:numRef>
          </c:val>
          <c:extLst>
            <c:ext xmlns:c16="http://schemas.microsoft.com/office/drawing/2014/chart" uri="{C3380CC4-5D6E-409C-BE32-E72D297353CC}">
              <c16:uniqueId val="{0000000A-2DB8-4D5E-A7F6-CE82B1807C8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1000" b="1" i="0" u="none" strike="noStrike" baseline="0">
                <a:solidFill>
                  <a:srgbClr val="000000"/>
                </a:solidFill>
                <a:latin typeface="Times New Roman"/>
                <a:cs typeface="Times New Roman"/>
              </a:rPr>
              <a:t>Sigurimi  i Detyrueshëm / </a:t>
            </a:r>
            <a:r>
              <a:rPr lang="en-US" sz="1000" b="0" i="1" u="none" strike="noStrike" baseline="0">
                <a:solidFill>
                  <a:srgbClr val="000000"/>
                </a:solidFill>
                <a:latin typeface="Times New Roman"/>
                <a:cs typeface="Times New Roman"/>
              </a:rPr>
              <a:t>Compulsory insurance</a:t>
            </a:r>
            <a:endParaRPr lang="en-US" sz="1000" b="1" i="0" u="none" strike="noStrike" baseline="0">
              <a:solidFill>
                <a:srgbClr val="000000"/>
              </a:solidFill>
              <a:latin typeface="Times New Roman"/>
              <a:cs typeface="Times New Roman"/>
            </a:endParaRPr>
          </a:p>
          <a:p>
            <a:pPr>
              <a:defRPr sz="800" b="0" i="0" u="none" strike="noStrike" baseline="0">
                <a:solidFill>
                  <a:srgbClr val="000000"/>
                </a:solidFill>
                <a:latin typeface="Arial"/>
                <a:ea typeface="Arial"/>
                <a:cs typeface="Arial"/>
              </a:defRPr>
            </a:pPr>
            <a:endParaRPr lang="en-US" sz="1000" b="1" i="0" u="none" strike="noStrike" baseline="0">
              <a:solidFill>
                <a:srgbClr val="000000"/>
              </a:solidFill>
              <a:latin typeface="Times New Roman"/>
              <a:cs typeface="Times New Roman"/>
            </a:endParaRPr>
          </a:p>
        </c:rich>
      </c:tx>
      <c:layout>
        <c:manualLayout>
          <c:xMode val="edge"/>
          <c:yMode val="edge"/>
          <c:x val="8.6057832514525433E-3"/>
          <c:y val="2.0408424556686511E-2"/>
        </c:manualLayout>
      </c:layout>
      <c:overlay val="0"/>
      <c:spPr>
        <a:noFill/>
        <a:ln w="25400">
          <a:noFill/>
        </a:ln>
      </c:spPr>
    </c:title>
    <c:autoTitleDeleted val="0"/>
    <c:plotArea>
      <c:layout>
        <c:manualLayout>
          <c:layoutTarget val="inner"/>
          <c:xMode val="edge"/>
          <c:yMode val="edge"/>
          <c:x val="0.32002288175516524"/>
          <c:y val="0.18029648732932771"/>
          <c:w val="0.29903343278671368"/>
          <c:h val="0.7314336927396271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1D8-4C5D-8A03-00C3DD68CB0B}"/>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71D8-4C5D-8A03-00C3DD68CB0B}"/>
              </c:ext>
            </c:extLst>
          </c:dPt>
          <c:dPt>
            <c:idx val="2"/>
            <c:bubble3D val="0"/>
            <c:spPr>
              <a:solidFill>
                <a:schemeClr val="bg2">
                  <a:lumMod val="75000"/>
                </a:schemeClr>
              </a:solidFill>
              <a:ln w="25400">
                <a:noFill/>
              </a:ln>
            </c:spPr>
            <c:extLst>
              <c:ext xmlns:c16="http://schemas.microsoft.com/office/drawing/2014/chart" uri="{C3380CC4-5D6E-409C-BE32-E72D297353CC}">
                <c16:uniqueId val="{00000002-71D8-4C5D-8A03-00C3DD68CB0B}"/>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3-71D8-4C5D-8A03-00C3DD68CB0B}"/>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71D8-4C5D-8A03-00C3DD68CB0B}"/>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71D8-4C5D-8A03-00C3DD68CB0B}"/>
              </c:ext>
            </c:extLst>
          </c:dPt>
          <c:dPt>
            <c:idx val="6"/>
            <c:bubble3D val="0"/>
            <c:spPr>
              <a:solidFill>
                <a:schemeClr val="bg1">
                  <a:lumMod val="85000"/>
                </a:schemeClr>
              </a:solidFill>
              <a:ln w="25400">
                <a:noFill/>
              </a:ln>
            </c:spPr>
            <c:extLst>
              <c:ext xmlns:c16="http://schemas.microsoft.com/office/drawing/2014/chart" uri="{C3380CC4-5D6E-409C-BE32-E72D297353CC}">
                <c16:uniqueId val="{00000006-71D8-4C5D-8A03-00C3DD68CB0B}"/>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71D8-4C5D-8A03-00C3DD68CB0B}"/>
              </c:ext>
            </c:extLst>
          </c:dPt>
          <c:dLbls>
            <c:dLbl>
              <c:idx val="0"/>
              <c:layout>
                <c:manualLayout>
                  <c:x val="0.12154279860316605"/>
                  <c:y val="-6.187624274238447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1D8-4C5D-8A03-00C3DD68CB0B}"/>
                </c:ext>
              </c:extLst>
            </c:dLbl>
            <c:dLbl>
              <c:idx val="1"/>
              <c:layout>
                <c:manualLayout>
                  <c:x val="0.10784305807927841"/>
                  <c:y val="4.80349712383513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1D8-4C5D-8A03-00C3DD68CB0B}"/>
                </c:ext>
              </c:extLst>
            </c:dLbl>
            <c:dLbl>
              <c:idx val="2"/>
              <c:layout>
                <c:manualLayout>
                  <c:x val="0.10963755598926196"/>
                  <c:y val="8.09189095265530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1D8-4C5D-8A03-00C3DD68CB0B}"/>
                </c:ext>
              </c:extLst>
            </c:dLbl>
            <c:dLbl>
              <c:idx val="3"/>
              <c:layout>
                <c:manualLayout>
                  <c:x val="-0.19401873911060263"/>
                  <c:y val="-6.217271621535130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1D8-4C5D-8A03-00C3DD68CB0B}"/>
                </c:ext>
              </c:extLst>
            </c:dLbl>
            <c:dLbl>
              <c:idx val="4"/>
              <c:layout>
                <c:manualLayout>
                  <c:x val="-0.14819331344265727"/>
                  <c:y val="-2.52096536713399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1D8-4C5D-8A03-00C3DD68CB0B}"/>
                </c:ext>
              </c:extLst>
            </c:dLbl>
            <c:dLbl>
              <c:idx val="5"/>
              <c:layout>
                <c:manualLayout>
                  <c:x val="-0.19101031174521987"/>
                  <c:y val="-6.58721318371788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1D8-4C5D-8A03-00C3DD68CB0B}"/>
                </c:ext>
              </c:extLst>
            </c:dLbl>
            <c:dLbl>
              <c:idx val="6"/>
              <c:layout>
                <c:manualLayout>
                  <c:x val="-6.0787551128758513E-2"/>
                  <c:y val="-0.113956891752167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1D8-4C5D-8A03-00C3DD68CB0B}"/>
                </c:ext>
              </c:extLst>
            </c:dLbl>
            <c:dLbl>
              <c:idx val="7"/>
              <c:layout>
                <c:manualLayout>
                  <c:x val="6.423297515161025E-2"/>
                  <c:y val="-0.140979877515310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1D8-4C5D-8A03-00C3DD68CB0B}"/>
                </c:ext>
              </c:extLst>
            </c:dLbl>
            <c:dLbl>
              <c:idx val="8"/>
              <c:layout>
                <c:manualLayout>
                  <c:x val="5.2246603970742024E-2"/>
                  <c:y val="-0.160642570281124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1D8-4C5D-8A03-00C3DD68CB0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'F17'!$A$11:$A$18</c:f>
              <c:strCache>
                <c:ptCount val="8"/>
                <c:pt idx="0">
                  <c:v>Sigal Uniqa Group Austria</c:v>
                </c:pt>
                <c:pt idx="1">
                  <c:v>Albsig</c:v>
                </c:pt>
                <c:pt idx="2">
                  <c:v>Eurosig</c:v>
                </c:pt>
                <c:pt idx="3">
                  <c:v>Sigma Interalbanian Vienna Insurance Group</c:v>
                </c:pt>
                <c:pt idx="4">
                  <c:v>Intersig Vienna Insurance Group</c:v>
                </c:pt>
                <c:pt idx="5">
                  <c:v>Insig</c:v>
                </c:pt>
                <c:pt idx="6">
                  <c:v>Ansig </c:v>
                </c:pt>
                <c:pt idx="7">
                  <c:v>Atlantik </c:v>
                </c:pt>
              </c:strCache>
            </c:strRef>
          </c:cat>
          <c:val>
            <c:numRef>
              <c:f>'F17'!$B$11:$B$18</c:f>
              <c:numCache>
                <c:formatCode>_-* #,##0_-;\-* #,##0_-;_-* "-"??_-;_-@_-</c:formatCode>
                <c:ptCount val="8"/>
                <c:pt idx="0">
                  <c:v>3175588.9914100002</c:v>
                </c:pt>
                <c:pt idx="1">
                  <c:v>2024083.0261299999</c:v>
                </c:pt>
                <c:pt idx="2">
                  <c:v>2472675.6363899997</c:v>
                </c:pt>
                <c:pt idx="3">
                  <c:v>2135983.0054899999</c:v>
                </c:pt>
                <c:pt idx="4">
                  <c:v>1532129.42768</c:v>
                </c:pt>
                <c:pt idx="5">
                  <c:v>1354427.6477699999</c:v>
                </c:pt>
                <c:pt idx="6">
                  <c:v>1247674.128</c:v>
                </c:pt>
                <c:pt idx="7">
                  <c:v>1116263.5773199999</c:v>
                </c:pt>
              </c:numCache>
            </c:numRef>
          </c:val>
          <c:extLst>
            <c:ext xmlns:c16="http://schemas.microsoft.com/office/drawing/2014/chart" uri="{C3380CC4-5D6E-409C-BE32-E72D297353CC}">
              <c16:uniqueId val="{00000009-71D8-4C5D-8A03-00C3DD68CB0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Times New Roman"/>
                <a:ea typeface="Times New Roman"/>
                <a:cs typeface="Times New Roman"/>
              </a:defRPr>
            </a:pPr>
            <a:r>
              <a:rPr lang="en-US" sz="960" b="1" i="0" u="none" strike="noStrike" baseline="0">
                <a:solidFill>
                  <a:srgbClr val="000000"/>
                </a:solidFill>
                <a:latin typeface="Times New Roman"/>
                <a:cs typeface="Times New Roman"/>
              </a:rPr>
              <a:t>Sigurimi Vullnetar / </a:t>
            </a:r>
            <a:r>
              <a:rPr lang="en-US" sz="960" b="0" i="1" u="none" strike="noStrike" baseline="0">
                <a:solidFill>
                  <a:srgbClr val="000000"/>
                </a:solidFill>
                <a:latin typeface="Times New Roman"/>
                <a:cs typeface="Times New Roman"/>
              </a:rPr>
              <a:t>Voluntary insurance</a:t>
            </a:r>
          </a:p>
        </c:rich>
      </c:tx>
      <c:layout>
        <c:manualLayout>
          <c:xMode val="edge"/>
          <c:yMode val="edge"/>
          <c:x val="2.5222420263369657E-3"/>
          <c:y val="1.8867743227011877E-2"/>
        </c:manualLayout>
      </c:layout>
      <c:overlay val="0"/>
      <c:spPr>
        <a:noFill/>
        <a:ln w="25400">
          <a:noFill/>
        </a:ln>
      </c:spPr>
    </c:title>
    <c:autoTitleDeleted val="0"/>
    <c:plotArea>
      <c:layout>
        <c:manualLayout>
          <c:layoutTarget val="inner"/>
          <c:xMode val="edge"/>
          <c:yMode val="edge"/>
          <c:x val="0.29040934353119902"/>
          <c:y val="0.19922772365318742"/>
          <c:w val="0.30276981852913087"/>
          <c:h val="0.7163841807909604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80F6-4A1B-A8F1-8AE47A6F9317}"/>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80F6-4A1B-A8F1-8AE47A6F9317}"/>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80F6-4A1B-A8F1-8AE47A6F9317}"/>
              </c:ext>
            </c:extLst>
          </c:dPt>
          <c:dPt>
            <c:idx val="3"/>
            <c:bubble3D val="0"/>
            <c:spPr>
              <a:solidFill>
                <a:schemeClr val="accent2">
                  <a:lumMod val="40000"/>
                  <a:lumOff val="60000"/>
                </a:schemeClr>
              </a:solidFill>
              <a:ln w="25400">
                <a:noFill/>
              </a:ln>
            </c:spPr>
            <c:extLst>
              <c:ext xmlns:c16="http://schemas.microsoft.com/office/drawing/2014/chart" uri="{C3380CC4-5D6E-409C-BE32-E72D297353CC}">
                <c16:uniqueId val="{00000003-80F6-4A1B-A8F1-8AE47A6F9317}"/>
              </c:ext>
            </c:extLst>
          </c:dPt>
          <c:dPt>
            <c:idx val="4"/>
            <c:bubble3D val="0"/>
            <c:spPr>
              <a:solidFill>
                <a:schemeClr val="bg1">
                  <a:lumMod val="85000"/>
                </a:schemeClr>
              </a:solidFill>
              <a:ln w="25400">
                <a:noFill/>
              </a:ln>
            </c:spPr>
            <c:extLst>
              <c:ext xmlns:c16="http://schemas.microsoft.com/office/drawing/2014/chart" uri="{C3380CC4-5D6E-409C-BE32-E72D297353CC}">
                <c16:uniqueId val="{00000004-80F6-4A1B-A8F1-8AE47A6F9317}"/>
              </c:ext>
            </c:extLst>
          </c:dPt>
          <c:dPt>
            <c:idx val="5"/>
            <c:bubble3D val="0"/>
            <c:spPr>
              <a:solidFill>
                <a:schemeClr val="tx2">
                  <a:lumMod val="40000"/>
                  <a:lumOff val="60000"/>
                </a:schemeClr>
              </a:solidFill>
              <a:ln w="25400">
                <a:noFill/>
              </a:ln>
            </c:spPr>
            <c:extLst>
              <c:ext xmlns:c16="http://schemas.microsoft.com/office/drawing/2014/chart" uri="{C3380CC4-5D6E-409C-BE32-E72D297353CC}">
                <c16:uniqueId val="{00000005-80F6-4A1B-A8F1-8AE47A6F9317}"/>
              </c:ext>
            </c:extLst>
          </c:dPt>
          <c:dPt>
            <c:idx val="6"/>
            <c:bubble3D val="0"/>
            <c:spPr>
              <a:solidFill>
                <a:schemeClr val="accent6">
                  <a:lumMod val="40000"/>
                  <a:lumOff val="60000"/>
                </a:schemeClr>
              </a:solidFill>
              <a:ln w="25400">
                <a:noFill/>
              </a:ln>
            </c:spPr>
            <c:extLst>
              <c:ext xmlns:c16="http://schemas.microsoft.com/office/drawing/2014/chart" uri="{C3380CC4-5D6E-409C-BE32-E72D297353CC}">
                <c16:uniqueId val="{00000006-80F6-4A1B-A8F1-8AE47A6F9317}"/>
              </c:ext>
            </c:extLst>
          </c:dPt>
          <c:dPt>
            <c:idx val="7"/>
            <c:bubble3D val="0"/>
            <c:spPr>
              <a:solidFill>
                <a:schemeClr val="bg2">
                  <a:lumMod val="75000"/>
                </a:schemeClr>
              </a:solidFill>
              <a:ln w="25400">
                <a:noFill/>
              </a:ln>
            </c:spPr>
            <c:extLst>
              <c:ext xmlns:c16="http://schemas.microsoft.com/office/drawing/2014/chart" uri="{C3380CC4-5D6E-409C-BE32-E72D297353CC}">
                <c16:uniqueId val="{00000007-80F6-4A1B-A8F1-8AE47A6F9317}"/>
              </c:ext>
            </c:extLst>
          </c:dPt>
          <c:dLbls>
            <c:dLbl>
              <c:idx val="0"/>
              <c:layout>
                <c:manualLayout>
                  <c:x val="0.1105629131602102"/>
                  <c:y val="-0.11421174871126721"/>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0F6-4A1B-A8F1-8AE47A6F9317}"/>
                </c:ext>
              </c:extLst>
            </c:dLbl>
            <c:dLbl>
              <c:idx val="1"/>
              <c:layout>
                <c:manualLayout>
                  <c:x val="-0.16020666471132375"/>
                  <c:y val="4.5160016014947117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0F6-4A1B-A8F1-8AE47A6F9317}"/>
                </c:ext>
              </c:extLst>
            </c:dLbl>
            <c:dLbl>
              <c:idx val="2"/>
              <c:layout>
                <c:manualLayout>
                  <c:x val="-0.13375578052743406"/>
                  <c:y val="0.10056005589229396"/>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0F6-4A1B-A8F1-8AE47A6F9317}"/>
                </c:ext>
              </c:extLst>
            </c:dLbl>
            <c:dLbl>
              <c:idx val="3"/>
              <c:layout>
                <c:manualLayout>
                  <c:x val="-0.21383480360083928"/>
                  <c:y val="5.7336002491214025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0F6-4A1B-A8F1-8AE47A6F9317}"/>
                </c:ext>
              </c:extLst>
            </c:dLbl>
            <c:dLbl>
              <c:idx val="4"/>
              <c:layout>
                <c:manualLayout>
                  <c:x val="-0.23011574126300116"/>
                  <c:y val="8.703590017349527E-3"/>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0F6-4A1B-A8F1-8AE47A6F9317}"/>
                </c:ext>
              </c:extLst>
            </c:dLbl>
            <c:dLbl>
              <c:idx val="5"/>
              <c:layout>
                <c:manualLayout>
                  <c:x val="-0.22990817408568914"/>
                  <c:y val="-0.1212242537479425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0F6-4A1B-A8F1-8AE47A6F9317}"/>
                </c:ext>
              </c:extLst>
            </c:dLbl>
            <c:dLbl>
              <c:idx val="6"/>
              <c:layout>
                <c:manualLayout>
                  <c:x val="-7.8804082154487171E-2"/>
                  <c:y val="-0.14454130521820366"/>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0F6-4A1B-A8F1-8AE47A6F9317}"/>
                </c:ext>
              </c:extLst>
            </c:dLbl>
            <c:dLbl>
              <c:idx val="7"/>
              <c:layout>
                <c:manualLayout>
                  <c:x val="1.3336943197286516E-2"/>
                  <c:y val="-0.1551554976491247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0F6-4A1B-A8F1-8AE47A6F9317}"/>
                </c:ext>
              </c:extLst>
            </c:dLbl>
            <c:dLbl>
              <c:idx val="8"/>
              <c:layout>
                <c:manualLayout>
                  <c:x val="6.4516129032258594E-3"/>
                  <c:y val="-0.1007194244604316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0F6-4A1B-A8F1-8AE47A6F9317}"/>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'F17'!$A$11:$A$18</c:f>
              <c:strCache>
                <c:ptCount val="8"/>
                <c:pt idx="0">
                  <c:v>Sigal Uniqa Group Austria</c:v>
                </c:pt>
                <c:pt idx="1">
                  <c:v>Albsig</c:v>
                </c:pt>
                <c:pt idx="2">
                  <c:v>Eurosig</c:v>
                </c:pt>
                <c:pt idx="3">
                  <c:v>Sigma Interalbanian Vienna Insurance Group</c:v>
                </c:pt>
                <c:pt idx="4">
                  <c:v>Intersig Vienna Insurance Group</c:v>
                </c:pt>
                <c:pt idx="5">
                  <c:v>Insig</c:v>
                </c:pt>
                <c:pt idx="6">
                  <c:v>Ansig </c:v>
                </c:pt>
                <c:pt idx="7">
                  <c:v>Atlantik </c:v>
                </c:pt>
              </c:strCache>
            </c:strRef>
          </c:cat>
          <c:val>
            <c:numRef>
              <c:f>'F17'!$C$11:$C$18</c:f>
              <c:numCache>
                <c:formatCode>_-* #,##0_-;\-* #,##0_-;_-* "-"??_-;_-@_-</c:formatCode>
                <c:ptCount val="8"/>
                <c:pt idx="0">
                  <c:v>2540767.9220699994</c:v>
                </c:pt>
                <c:pt idx="1">
                  <c:v>2289033.9605599996</c:v>
                </c:pt>
                <c:pt idx="2">
                  <c:v>621613.62463000044</c:v>
                </c:pt>
                <c:pt idx="3">
                  <c:v>686689.85480999993</c:v>
                </c:pt>
                <c:pt idx="4">
                  <c:v>581414.14225000027</c:v>
                </c:pt>
                <c:pt idx="5">
                  <c:v>202190.85111000016</c:v>
                </c:pt>
                <c:pt idx="6">
                  <c:v>181582.95834999997</c:v>
                </c:pt>
                <c:pt idx="7">
                  <c:v>262708.25494000013</c:v>
                </c:pt>
              </c:numCache>
            </c:numRef>
          </c:val>
          <c:extLst>
            <c:ext xmlns:c16="http://schemas.microsoft.com/office/drawing/2014/chart" uri="{C3380CC4-5D6E-409C-BE32-E72D297353CC}">
              <c16:uniqueId val="{00000009-80F6-4A1B-A8F1-8AE47A6F931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32" r="0.75000000000001132" t="1" header="0.5" footer="0.5"/>
    <c:pageSetup orientation="landscape" horizontalDpi="1200" verticalDpi="1200"/>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2841746678411298"/>
          <c:y val="0.26335926944043236"/>
          <c:w val="0.46043205902939083"/>
          <c:h val="0.47710012579788685"/>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0159-424A-882F-499F065B70F7}"/>
              </c:ext>
            </c:extLst>
          </c:dPt>
          <c:dPt>
            <c:idx val="1"/>
            <c:bubble3D val="0"/>
            <c:extLst>
              <c:ext xmlns:c16="http://schemas.microsoft.com/office/drawing/2014/chart" uri="{C3380CC4-5D6E-409C-BE32-E72D297353CC}">
                <c16:uniqueId val="{00000001-0159-424A-882F-499F065B70F7}"/>
              </c:ext>
            </c:extLst>
          </c:dPt>
          <c:dPt>
            <c:idx val="2"/>
            <c:bubble3D val="0"/>
            <c:extLst>
              <c:ext xmlns:c16="http://schemas.microsoft.com/office/drawing/2014/chart" uri="{C3380CC4-5D6E-409C-BE32-E72D297353CC}">
                <c16:uniqueId val="{00000002-0159-424A-882F-499F065B70F7}"/>
              </c:ext>
            </c:extLst>
          </c:dPt>
          <c:dPt>
            <c:idx val="3"/>
            <c:bubble3D val="0"/>
            <c:extLst>
              <c:ext xmlns:c16="http://schemas.microsoft.com/office/drawing/2014/chart" uri="{C3380CC4-5D6E-409C-BE32-E72D297353CC}">
                <c16:uniqueId val="{00000003-0159-424A-882F-499F065B70F7}"/>
              </c:ext>
            </c:extLst>
          </c:dPt>
          <c:dPt>
            <c:idx val="4"/>
            <c:bubble3D val="0"/>
            <c:extLst>
              <c:ext xmlns:c16="http://schemas.microsoft.com/office/drawing/2014/chart" uri="{C3380CC4-5D6E-409C-BE32-E72D297353CC}">
                <c16:uniqueId val="{00000004-0159-424A-882F-499F065B70F7}"/>
              </c:ext>
            </c:extLst>
          </c:dPt>
          <c:dPt>
            <c:idx val="5"/>
            <c:bubble3D val="0"/>
            <c:extLst>
              <c:ext xmlns:c16="http://schemas.microsoft.com/office/drawing/2014/chart" uri="{C3380CC4-5D6E-409C-BE32-E72D297353CC}">
                <c16:uniqueId val="{00000005-0159-424A-882F-499F065B70F7}"/>
              </c:ext>
            </c:extLst>
          </c:dPt>
          <c:cat>
            <c:strRef>
              <c:f>'F18'!$A$11:$A$16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'F18'!$B$11:$B$16</c:f>
              <c:numCache>
                <c:formatCode>_-* #,##0_-;\-* #,##0_-;_-* "-"??_-;_-@_-</c:formatCode>
                <c:ptCount val="6"/>
                <c:pt idx="0">
                  <c:v>3269934.67509</c:v>
                </c:pt>
                <c:pt idx="1">
                  <c:v>2427515.4254000001</c:v>
                </c:pt>
                <c:pt idx="2">
                  <c:v>2408515.74523</c:v>
                </c:pt>
                <c:pt idx="3">
                  <c:v>2191765.9659100003</c:v>
                </c:pt>
                <c:pt idx="4">
                  <c:v>1538355.5025200001</c:v>
                </c:pt>
                <c:pt idx="5">
                  <c:v>1319260.1805799999</c:v>
                </c:pt>
              </c:numCache>
            </c:numRef>
          </c:val>
          <c:extLst>
            <c:ext xmlns:c16="http://schemas.microsoft.com/office/drawing/2014/chart" uri="{C3380CC4-5D6E-409C-BE32-E72D297353CC}">
              <c16:uniqueId val="{00000006-0159-424A-882F-499F065B70F7}"/>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3007287079807587"/>
          <c:y val="0.27800886201873332"/>
          <c:w val="0.47645011826688188"/>
          <c:h val="0.53112140803579189"/>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BAF5-41E3-8D3B-92C26C27E928}"/>
              </c:ext>
            </c:extLst>
          </c:dPt>
          <c:dPt>
            <c:idx val="1"/>
            <c:bubble3D val="0"/>
            <c:extLst>
              <c:ext xmlns:c16="http://schemas.microsoft.com/office/drawing/2014/chart" uri="{C3380CC4-5D6E-409C-BE32-E72D297353CC}">
                <c16:uniqueId val="{00000001-BAF5-41E3-8D3B-92C26C27E928}"/>
              </c:ext>
            </c:extLst>
          </c:dPt>
          <c:dPt>
            <c:idx val="2"/>
            <c:bubble3D val="0"/>
            <c:extLst>
              <c:ext xmlns:c16="http://schemas.microsoft.com/office/drawing/2014/chart" uri="{C3380CC4-5D6E-409C-BE32-E72D297353CC}">
                <c16:uniqueId val="{00000002-BAF5-41E3-8D3B-92C26C27E928}"/>
              </c:ext>
            </c:extLst>
          </c:dPt>
          <c:dPt>
            <c:idx val="3"/>
            <c:bubble3D val="0"/>
            <c:extLst>
              <c:ext xmlns:c16="http://schemas.microsoft.com/office/drawing/2014/chart" uri="{C3380CC4-5D6E-409C-BE32-E72D297353CC}">
                <c16:uniqueId val="{00000003-BAF5-41E3-8D3B-92C26C27E928}"/>
              </c:ext>
            </c:extLst>
          </c:dPt>
          <c:dPt>
            <c:idx val="4"/>
            <c:bubble3D val="0"/>
            <c:extLst>
              <c:ext xmlns:c16="http://schemas.microsoft.com/office/drawing/2014/chart" uri="{C3380CC4-5D6E-409C-BE32-E72D297353CC}">
                <c16:uniqueId val="{00000004-BAF5-41E3-8D3B-92C26C27E928}"/>
              </c:ext>
            </c:extLst>
          </c:dPt>
          <c:dPt>
            <c:idx val="5"/>
            <c:bubble3D val="0"/>
            <c:extLst>
              <c:ext xmlns:c16="http://schemas.microsoft.com/office/drawing/2014/chart" uri="{C3380CC4-5D6E-409C-BE32-E72D297353CC}">
                <c16:uniqueId val="{00000005-BAF5-41E3-8D3B-92C26C27E928}"/>
              </c:ext>
            </c:extLst>
          </c:dPt>
          <c:dLbls>
            <c:dLbl>
              <c:idx val="0"/>
              <c:layout>
                <c:manualLayout>
                  <c:x val="6.1818760636951117E-2"/>
                  <c:y val="-8.857675369074052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AF5-41E3-8D3B-92C26C27E928}"/>
                </c:ext>
              </c:extLst>
            </c:dLbl>
            <c:dLbl>
              <c:idx val="1"/>
              <c:layout>
                <c:manualLayout>
                  <c:x val="4.3607893725145792E-2"/>
                  <c:y val="-7.614630118792026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AF5-41E3-8D3B-92C26C27E928}"/>
                </c:ext>
              </c:extLst>
            </c:dLbl>
            <c:dLbl>
              <c:idx val="2"/>
              <c:layout>
                <c:manualLayout>
                  <c:x val="9.5176583939665771E-2"/>
                  <c:y val="5.252611058472463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AF5-41E3-8D3B-92C26C27E928}"/>
                </c:ext>
              </c:extLst>
            </c:dLbl>
            <c:dLbl>
              <c:idx val="3"/>
              <c:layout>
                <c:manualLayout>
                  <c:x val="-3.1037639148896051E-2"/>
                  <c:y val="0.1190761937766296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AF5-41E3-8D3B-92C26C27E928}"/>
                </c:ext>
              </c:extLst>
            </c:dLbl>
            <c:dLbl>
              <c:idx val="4"/>
              <c:layout>
                <c:manualLayout>
                  <c:x val="-3.7295597736349682E-2"/>
                  <c:y val="3.122704352316673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AF5-41E3-8D3B-92C26C27E928}"/>
                </c:ext>
              </c:extLst>
            </c:dLbl>
            <c:dLbl>
              <c:idx val="5"/>
              <c:layout>
                <c:manualLayout>
                  <c:x val="-6.7209793205071588E-2"/>
                  <c:y val="-5.062212465770050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AF5-41E3-8D3B-92C26C27E928}"/>
                </c:ext>
              </c:extLst>
            </c:dLbl>
            <c:dLbl>
              <c:idx val="6"/>
              <c:layout>
                <c:manualLayout>
                  <c:x val="4.8331857715061897E-2"/>
                  <c:y val="-0.146120898956396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AF5-41E3-8D3B-92C26C27E928}"/>
                </c:ext>
              </c:extLst>
            </c:dLbl>
            <c:dLbl>
              <c:idx val="7"/>
              <c:layout>
                <c:manualLayout>
                  <c:x val="0.10627478078256473"/>
                  <c:y val="-6.68043834904822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AF5-41E3-8D3B-92C26C27E92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'F18'!$A$11:$A$16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'F18'!$C$11:$C$16</c:f>
              <c:numCache>
                <c:formatCode>_-* #,##0_-;\-* #,##0_-;_-* "-"??_-;_-@_-</c:formatCode>
                <c:ptCount val="6"/>
                <c:pt idx="0">
                  <c:v>3517895.12439</c:v>
                </c:pt>
                <c:pt idx="1">
                  <c:v>2695799.0554200001</c:v>
                </c:pt>
                <c:pt idx="2">
                  <c:v>2612504.784</c:v>
                </c:pt>
                <c:pt idx="3">
                  <c:v>2400974.4230200001</c:v>
                </c:pt>
                <c:pt idx="4">
                  <c:v>1667289.66726</c:v>
                </c:pt>
                <c:pt idx="5">
                  <c:v>1441032.31709</c:v>
                </c:pt>
              </c:numCache>
            </c:numRef>
          </c:val>
          <c:extLst>
            <c:ext xmlns:c16="http://schemas.microsoft.com/office/drawing/2014/chart" uri="{C3380CC4-5D6E-409C-BE32-E72D297353CC}">
              <c16:uniqueId val="{00000008-BAF5-41E3-8D3B-92C26C27E92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3007287079807587"/>
          <c:y val="0.27800886201873332"/>
          <c:w val="0.47645011826688188"/>
          <c:h val="0.53112140803579189"/>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1160-494D-A1C3-743A8EEF0C0A}"/>
              </c:ext>
            </c:extLst>
          </c:dPt>
          <c:dPt>
            <c:idx val="1"/>
            <c:bubble3D val="0"/>
            <c:extLst>
              <c:ext xmlns:c16="http://schemas.microsoft.com/office/drawing/2014/chart" uri="{C3380CC4-5D6E-409C-BE32-E72D297353CC}">
                <c16:uniqueId val="{00000001-1160-494D-A1C3-743A8EEF0C0A}"/>
              </c:ext>
            </c:extLst>
          </c:dPt>
          <c:dPt>
            <c:idx val="2"/>
            <c:bubble3D val="0"/>
            <c:extLst>
              <c:ext xmlns:c16="http://schemas.microsoft.com/office/drawing/2014/chart" uri="{C3380CC4-5D6E-409C-BE32-E72D297353CC}">
                <c16:uniqueId val="{00000002-1160-494D-A1C3-743A8EEF0C0A}"/>
              </c:ext>
            </c:extLst>
          </c:dPt>
          <c:dPt>
            <c:idx val="3"/>
            <c:bubble3D val="0"/>
            <c:extLst>
              <c:ext xmlns:c16="http://schemas.microsoft.com/office/drawing/2014/chart" uri="{C3380CC4-5D6E-409C-BE32-E72D297353CC}">
                <c16:uniqueId val="{00000003-1160-494D-A1C3-743A8EEF0C0A}"/>
              </c:ext>
            </c:extLst>
          </c:dPt>
          <c:dPt>
            <c:idx val="4"/>
            <c:bubble3D val="0"/>
            <c:extLst>
              <c:ext xmlns:c16="http://schemas.microsoft.com/office/drawing/2014/chart" uri="{C3380CC4-5D6E-409C-BE32-E72D297353CC}">
                <c16:uniqueId val="{00000004-1160-494D-A1C3-743A8EEF0C0A}"/>
              </c:ext>
            </c:extLst>
          </c:dPt>
          <c:dPt>
            <c:idx val="5"/>
            <c:bubble3D val="0"/>
            <c:extLst>
              <c:ext xmlns:c16="http://schemas.microsoft.com/office/drawing/2014/chart" uri="{C3380CC4-5D6E-409C-BE32-E72D297353CC}">
                <c16:uniqueId val="{00000005-1160-494D-A1C3-743A8EEF0C0A}"/>
              </c:ext>
            </c:extLst>
          </c:dPt>
          <c:dLbls>
            <c:dLbl>
              <c:idx val="0"/>
              <c:layout>
                <c:manualLayout>
                  <c:x val="6.1818760636951117E-2"/>
                  <c:y val="-8.857675369074052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160-494D-A1C3-743A8EEF0C0A}"/>
                </c:ext>
              </c:extLst>
            </c:dLbl>
            <c:dLbl>
              <c:idx val="1"/>
              <c:layout>
                <c:manualLayout>
                  <c:x val="4.3607893725145792E-2"/>
                  <c:y val="-7.614630118792026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160-494D-A1C3-743A8EEF0C0A}"/>
                </c:ext>
              </c:extLst>
            </c:dLbl>
            <c:dLbl>
              <c:idx val="2"/>
              <c:layout>
                <c:manualLayout>
                  <c:x val="9.5176583939665771E-2"/>
                  <c:y val="5.252611058472463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160-494D-A1C3-743A8EEF0C0A}"/>
                </c:ext>
              </c:extLst>
            </c:dLbl>
            <c:dLbl>
              <c:idx val="3"/>
              <c:layout>
                <c:manualLayout>
                  <c:x val="-3.1037639148896051E-2"/>
                  <c:y val="0.1190761937766296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160-494D-A1C3-743A8EEF0C0A}"/>
                </c:ext>
              </c:extLst>
            </c:dLbl>
            <c:dLbl>
              <c:idx val="4"/>
              <c:layout>
                <c:manualLayout>
                  <c:x val="-3.7295597736349682E-2"/>
                  <c:y val="3.122704352316673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160-494D-A1C3-743A8EEF0C0A}"/>
                </c:ext>
              </c:extLst>
            </c:dLbl>
            <c:dLbl>
              <c:idx val="5"/>
              <c:layout>
                <c:manualLayout>
                  <c:x val="-6.7209793205071588E-2"/>
                  <c:y val="-5.062212465770050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160-494D-A1C3-743A8EEF0C0A}"/>
                </c:ext>
              </c:extLst>
            </c:dLbl>
            <c:dLbl>
              <c:idx val="6"/>
              <c:layout>
                <c:manualLayout>
                  <c:x val="4.8331857715061897E-2"/>
                  <c:y val="-0.146120898956396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160-494D-A1C3-743A8EEF0C0A}"/>
                </c:ext>
              </c:extLst>
            </c:dLbl>
            <c:dLbl>
              <c:idx val="7"/>
              <c:layout>
                <c:manualLayout>
                  <c:x val="0.10627478078256473"/>
                  <c:y val="-6.68043834904822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160-494D-A1C3-743A8EEF0C0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'F18'!$A$11:$A$16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'F18'!$C$11:$C$16</c:f>
              <c:numCache>
                <c:formatCode>_-* #,##0_-;\-* #,##0_-;_-* "-"??_-;_-@_-</c:formatCode>
                <c:ptCount val="6"/>
                <c:pt idx="0">
                  <c:v>3517895.12439</c:v>
                </c:pt>
                <c:pt idx="1">
                  <c:v>2695799.0554200001</c:v>
                </c:pt>
                <c:pt idx="2">
                  <c:v>2612504.784</c:v>
                </c:pt>
                <c:pt idx="3">
                  <c:v>2400974.4230200001</c:v>
                </c:pt>
                <c:pt idx="4">
                  <c:v>1667289.66726</c:v>
                </c:pt>
                <c:pt idx="5">
                  <c:v>1441032.31709</c:v>
                </c:pt>
              </c:numCache>
            </c:numRef>
          </c:val>
          <c:extLst>
            <c:ext xmlns:c16="http://schemas.microsoft.com/office/drawing/2014/chart" uri="{C3380CC4-5D6E-409C-BE32-E72D297353CC}">
              <c16:uniqueId val="{00000008-1160-494D-A1C3-743A8EEF0C0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481344162688327"/>
          <c:y val="8.7686753441534093E-2"/>
          <c:w val="0.34829738492545348"/>
          <c:h val="0.859133549482785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BA8-4AD2-B84A-1F91E335D0AA}"/>
              </c:ext>
            </c:extLst>
          </c:dPt>
          <c:dPt>
            <c:idx val="1"/>
            <c:bubble3D val="0"/>
            <c:spPr>
              <a:solidFill>
                <a:schemeClr val="bg1">
                  <a:lumMod val="85000"/>
                </a:schemeClr>
              </a:solidFill>
              <a:ln w="25400">
                <a:noFill/>
              </a:ln>
            </c:spPr>
            <c:extLst>
              <c:ext xmlns:c16="http://schemas.microsoft.com/office/drawing/2014/chart" uri="{C3380CC4-5D6E-409C-BE32-E72D297353CC}">
                <c16:uniqueId val="{00000001-2BA8-4AD2-B84A-1F91E335D0AA}"/>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2BA8-4AD2-B84A-1F91E335D0AA}"/>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2BA8-4AD2-B84A-1F91E335D0AA}"/>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2BA8-4AD2-B84A-1F91E335D0AA}"/>
              </c:ext>
            </c:extLst>
          </c:dPt>
          <c:dPt>
            <c:idx val="5"/>
            <c:bubble3D val="0"/>
            <c:spPr>
              <a:solidFill>
                <a:schemeClr val="bg2">
                  <a:lumMod val="75000"/>
                </a:schemeClr>
              </a:solidFill>
              <a:ln w="25400">
                <a:noFill/>
              </a:ln>
            </c:spPr>
            <c:extLst>
              <c:ext xmlns:c16="http://schemas.microsoft.com/office/drawing/2014/chart" uri="{C3380CC4-5D6E-409C-BE32-E72D297353CC}">
                <c16:uniqueId val="{00000005-2BA8-4AD2-B84A-1F91E335D0AA}"/>
              </c:ext>
            </c:extLst>
          </c:dPt>
          <c:dPt>
            <c:idx val="6"/>
            <c:bubble3D val="0"/>
            <c:spPr>
              <a:solidFill>
                <a:schemeClr val="accent1">
                  <a:lumMod val="40000"/>
                  <a:lumOff val="60000"/>
                </a:schemeClr>
              </a:solidFill>
              <a:ln w="25400">
                <a:noFill/>
              </a:ln>
            </c:spPr>
            <c:extLst>
              <c:ext xmlns:c16="http://schemas.microsoft.com/office/drawing/2014/chart" uri="{C3380CC4-5D6E-409C-BE32-E72D297353CC}">
                <c16:uniqueId val="{00000006-2BA8-4AD2-B84A-1F91E335D0AA}"/>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2BA8-4AD2-B84A-1F91E335D0AA}"/>
              </c:ext>
            </c:extLst>
          </c:dPt>
          <c:dLbls>
            <c:dLbl>
              <c:idx val="0"/>
              <c:layout>
                <c:manualLayout>
                  <c:x val="9.6882690935493163E-2"/>
                  <c:y val="-0.1390425608563635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A8-4AD2-B84A-1F91E335D0AA}"/>
                </c:ext>
              </c:extLst>
            </c:dLbl>
            <c:dLbl>
              <c:idx val="1"/>
              <c:layout>
                <c:manualLayout>
                  <c:x val="0.12919494761088091"/>
                  <c:y val="1.61239256857598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A8-4AD2-B84A-1F91E335D0AA}"/>
                </c:ext>
              </c:extLst>
            </c:dLbl>
            <c:dLbl>
              <c:idx val="2"/>
              <c:layout>
                <c:manualLayout>
                  <c:x val="0.16512499530563449"/>
                  <c:y val="7.417631619576954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A8-4AD2-B84A-1F91E335D0AA}"/>
                </c:ext>
              </c:extLst>
            </c:dLbl>
            <c:dLbl>
              <c:idx val="3"/>
              <c:layout>
                <c:manualLayout>
                  <c:x val="-0.20905185277037225"/>
                  <c:y val="7.12350956130483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A8-4AD2-B84A-1F91E335D0AA}"/>
                </c:ext>
              </c:extLst>
            </c:dLbl>
            <c:dLbl>
              <c:idx val="4"/>
              <c:layout>
                <c:manualLayout>
                  <c:x val="-0.12994287478771036"/>
                  <c:y val="8.51480623745561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A8-4AD2-B84A-1F91E335D0AA}"/>
                </c:ext>
              </c:extLst>
            </c:dLbl>
            <c:dLbl>
              <c:idx val="5"/>
              <c:layout>
                <c:manualLayout>
                  <c:x val="-7.1707038210048868E-2"/>
                  <c:y val="-5.538014715373697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A8-4AD2-B84A-1F91E335D0AA}"/>
                </c:ext>
              </c:extLst>
            </c:dLbl>
            <c:dLbl>
              <c:idx val="6"/>
              <c:layout>
                <c:manualLayout>
                  <c:x val="-5.5481808812054334E-2"/>
                  <c:y val="-8.659646955895218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A8-4AD2-B84A-1F91E335D0AA}"/>
                </c:ext>
              </c:extLst>
            </c:dLbl>
            <c:dLbl>
              <c:idx val="7"/>
              <c:layout>
                <c:manualLayout>
                  <c:x val="-6.7369334738669559E-2"/>
                  <c:y val="-0.103938721945471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A8-4AD2-B84A-1F91E335D0AA}"/>
                </c:ext>
              </c:extLst>
            </c:dLbl>
            <c:dLbl>
              <c:idx val="8"/>
              <c:layout>
                <c:manualLayout>
                  <c:x val="1.3490725126475561E-2"/>
                  <c:y val="-0.1323155216284987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BA8-4AD2-B84A-1F91E335D0A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'F18'!$A$11:$A$18</c:f>
              <c:strCache>
                <c:ptCount val="8"/>
                <c:pt idx="0">
                  <c:v>Sigal Uniqa Group Austria</c:v>
                </c:pt>
                <c:pt idx="1">
                  <c:v>Albsig</c:v>
                </c:pt>
                <c:pt idx="2">
                  <c:v>Eurosig</c:v>
                </c:pt>
                <c:pt idx="3">
                  <c:v>Sigma Interalbanian Vienna Insurance Group</c:v>
                </c:pt>
                <c:pt idx="4">
                  <c:v>Intersig Vienna Insurance Group</c:v>
                </c:pt>
                <c:pt idx="5">
                  <c:v>Insig</c:v>
                </c:pt>
                <c:pt idx="6">
                  <c:v>Ansig </c:v>
                </c:pt>
                <c:pt idx="7">
                  <c:v>Atlantik </c:v>
                </c:pt>
              </c:strCache>
            </c:strRef>
          </c:cat>
          <c:val>
            <c:numRef>
              <c:f>'F18'!$B$11:$B$18</c:f>
              <c:numCache>
                <c:formatCode>_-* #,##0_-;\-* #,##0_-;_-* "-"??_-;_-@_-</c:formatCode>
                <c:ptCount val="8"/>
                <c:pt idx="0">
                  <c:v>3269934.67509</c:v>
                </c:pt>
                <c:pt idx="1">
                  <c:v>2427515.4254000001</c:v>
                </c:pt>
                <c:pt idx="2">
                  <c:v>2408515.74523</c:v>
                </c:pt>
                <c:pt idx="3">
                  <c:v>2191765.9659100003</c:v>
                </c:pt>
                <c:pt idx="4">
                  <c:v>1538355.5025200001</c:v>
                </c:pt>
                <c:pt idx="5">
                  <c:v>1319260.1805799999</c:v>
                </c:pt>
                <c:pt idx="6">
                  <c:v>1237475.4713899998</c:v>
                </c:pt>
                <c:pt idx="7">
                  <c:v>1072340.0296499999</c:v>
                </c:pt>
              </c:numCache>
            </c:numRef>
          </c:val>
          <c:extLst>
            <c:ext xmlns:c16="http://schemas.microsoft.com/office/drawing/2014/chart" uri="{C3380CC4-5D6E-409C-BE32-E72D297353CC}">
              <c16:uniqueId val="{00000009-2BA8-4AD2-B84A-1F91E335D0A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30985254850775"/>
          <c:y val="2.6235003886316787E-2"/>
          <c:w val="0.33821562751497358"/>
          <c:h val="0.9461290614535252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DF81-4557-83C5-17BBBC9B5235}"/>
              </c:ext>
            </c:extLst>
          </c:dPt>
          <c:dPt>
            <c:idx val="1"/>
            <c:bubble3D val="0"/>
            <c:spPr>
              <a:solidFill>
                <a:schemeClr val="bg1">
                  <a:lumMod val="85000"/>
                </a:schemeClr>
              </a:solidFill>
              <a:ln w="25400">
                <a:noFill/>
              </a:ln>
            </c:spPr>
            <c:extLst>
              <c:ext xmlns:c16="http://schemas.microsoft.com/office/drawing/2014/chart" uri="{C3380CC4-5D6E-409C-BE32-E72D297353CC}">
                <c16:uniqueId val="{00000001-DF81-4557-83C5-17BBBC9B5235}"/>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DF81-4557-83C5-17BBBC9B5235}"/>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DF81-4557-83C5-17BBBC9B523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DF81-4557-83C5-17BBBC9B5235}"/>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DF81-4557-83C5-17BBBC9B5235}"/>
              </c:ext>
            </c:extLst>
          </c:dPt>
          <c:dPt>
            <c:idx val="6"/>
            <c:bubble3D val="0"/>
            <c:spPr>
              <a:solidFill>
                <a:schemeClr val="bg2">
                  <a:lumMod val="75000"/>
                </a:schemeClr>
              </a:solidFill>
              <a:ln w="25400">
                <a:noFill/>
              </a:ln>
            </c:spPr>
            <c:extLst>
              <c:ext xmlns:c16="http://schemas.microsoft.com/office/drawing/2014/chart" uri="{C3380CC4-5D6E-409C-BE32-E72D297353CC}">
                <c16:uniqueId val="{00000006-DF81-4557-83C5-17BBBC9B5235}"/>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DF81-4557-83C5-17BBBC9B5235}"/>
              </c:ext>
            </c:extLst>
          </c:dPt>
          <c:dLbls>
            <c:dLbl>
              <c:idx val="0"/>
              <c:layout>
                <c:manualLayout>
                  <c:x val="0.13577876725347698"/>
                  <c:y val="-7.133541496968051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F81-4557-83C5-17BBBC9B5235}"/>
                </c:ext>
              </c:extLst>
            </c:dLbl>
            <c:dLbl>
              <c:idx val="1"/>
              <c:layout>
                <c:manualLayout>
                  <c:x val="0.15660224290145541"/>
                  <c:y val="-8.764051045343475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F81-4557-83C5-17BBBC9B5235}"/>
                </c:ext>
              </c:extLst>
            </c:dLbl>
            <c:dLbl>
              <c:idx val="2"/>
              <c:layout>
                <c:manualLayout>
                  <c:x val="0.16913644654202509"/>
                  <c:y val="4.92447280296859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F81-4557-83C5-17BBBC9B5235}"/>
                </c:ext>
              </c:extLst>
            </c:dLbl>
            <c:dLbl>
              <c:idx val="3"/>
              <c:layout>
                <c:manualLayout>
                  <c:x val="-0.1645763925117989"/>
                  <c:y val="7.65485564304461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F81-4557-83C5-17BBBC9B5235}"/>
                </c:ext>
              </c:extLst>
            </c:dLbl>
            <c:dLbl>
              <c:idx val="4"/>
              <c:layout>
                <c:manualLayout>
                  <c:x val="-0.12769105710784612"/>
                  <c:y val="8.295139831658973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F81-4557-83C5-17BBBC9B5235}"/>
                </c:ext>
              </c:extLst>
            </c:dLbl>
            <c:dLbl>
              <c:idx val="5"/>
              <c:layout>
                <c:manualLayout>
                  <c:x val="-0.10418968815338761"/>
                  <c:y val="-1.61394696352611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F81-4557-83C5-17BBBC9B5235}"/>
                </c:ext>
              </c:extLst>
            </c:dLbl>
            <c:dLbl>
              <c:idx val="6"/>
              <c:layout>
                <c:manualLayout>
                  <c:x val="-0.11807804455875989"/>
                  <c:y val="-1.512897094759708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F81-4557-83C5-17BBBC9B5235}"/>
                </c:ext>
              </c:extLst>
            </c:dLbl>
            <c:dLbl>
              <c:idx val="7"/>
              <c:layout>
                <c:manualLayout>
                  <c:x val="-0.11286703953993424"/>
                  <c:y val="-3.40578332880803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F81-4557-83C5-17BBBC9B5235}"/>
                </c:ext>
              </c:extLst>
            </c:dLbl>
            <c:dLbl>
              <c:idx val="8"/>
              <c:layout>
                <c:manualLayout>
                  <c:x val="2.7164507662348653E-2"/>
                  <c:y val="-9.40525587828503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F81-4557-83C5-17BBBC9B523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'F18'!$A$11:$A$18</c:f>
              <c:strCache>
                <c:ptCount val="8"/>
                <c:pt idx="0">
                  <c:v>Sigal Uniqa Group Austria</c:v>
                </c:pt>
                <c:pt idx="1">
                  <c:v>Albsig</c:v>
                </c:pt>
                <c:pt idx="2">
                  <c:v>Eurosig</c:v>
                </c:pt>
                <c:pt idx="3">
                  <c:v>Sigma Interalbanian Vienna Insurance Group</c:v>
                </c:pt>
                <c:pt idx="4">
                  <c:v>Intersig Vienna Insurance Group</c:v>
                </c:pt>
                <c:pt idx="5">
                  <c:v>Insig</c:v>
                </c:pt>
                <c:pt idx="6">
                  <c:v>Ansig </c:v>
                </c:pt>
                <c:pt idx="7">
                  <c:v>Atlantik </c:v>
                </c:pt>
              </c:strCache>
            </c:strRef>
          </c:cat>
          <c:val>
            <c:numRef>
              <c:f>'F18'!$C$11:$C$18</c:f>
              <c:numCache>
                <c:formatCode>_-* #,##0_-;\-* #,##0_-;_-* "-"??_-;_-@_-</c:formatCode>
                <c:ptCount val="8"/>
                <c:pt idx="0">
                  <c:v>3517895.12439</c:v>
                </c:pt>
                <c:pt idx="1">
                  <c:v>2695799.0554200001</c:v>
                </c:pt>
                <c:pt idx="2">
                  <c:v>2612504.784</c:v>
                </c:pt>
                <c:pt idx="3">
                  <c:v>2400974.4230200001</c:v>
                </c:pt>
                <c:pt idx="4">
                  <c:v>1667289.66726</c:v>
                </c:pt>
                <c:pt idx="5">
                  <c:v>1441032.31709</c:v>
                </c:pt>
                <c:pt idx="6">
                  <c:v>1329184.0852900001</c:v>
                </c:pt>
                <c:pt idx="7">
                  <c:v>1157483.2261299998</c:v>
                </c:pt>
              </c:numCache>
            </c:numRef>
          </c:val>
          <c:extLst>
            <c:ext xmlns:c16="http://schemas.microsoft.com/office/drawing/2014/chart" uri="{C3380CC4-5D6E-409C-BE32-E72D297353CC}">
              <c16:uniqueId val="{00000009-DF81-4557-83C5-17BBBC9B523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925970579066432"/>
          <c:y val="0.28270158681758811"/>
          <c:w val="0.44620888139481979"/>
          <c:h val="0.51898948027706449"/>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1CAE-4E0F-9FBD-9A7D37F43F79}"/>
              </c:ext>
            </c:extLst>
          </c:dPt>
          <c:dPt>
            <c:idx val="1"/>
            <c:bubble3D val="0"/>
            <c:extLst>
              <c:ext xmlns:c16="http://schemas.microsoft.com/office/drawing/2014/chart" uri="{C3380CC4-5D6E-409C-BE32-E72D297353CC}">
                <c16:uniqueId val="{00000001-1CAE-4E0F-9FBD-9A7D37F43F79}"/>
              </c:ext>
            </c:extLst>
          </c:dPt>
          <c:dPt>
            <c:idx val="2"/>
            <c:bubble3D val="0"/>
            <c:extLst>
              <c:ext xmlns:c16="http://schemas.microsoft.com/office/drawing/2014/chart" uri="{C3380CC4-5D6E-409C-BE32-E72D297353CC}">
                <c16:uniqueId val="{00000002-1CAE-4E0F-9FBD-9A7D37F43F79}"/>
              </c:ext>
            </c:extLst>
          </c:dPt>
          <c:dPt>
            <c:idx val="3"/>
            <c:bubble3D val="0"/>
            <c:extLst>
              <c:ext xmlns:c16="http://schemas.microsoft.com/office/drawing/2014/chart" uri="{C3380CC4-5D6E-409C-BE32-E72D297353CC}">
                <c16:uniqueId val="{00000003-1CAE-4E0F-9FBD-9A7D37F43F79}"/>
              </c:ext>
            </c:extLst>
          </c:dPt>
          <c:dPt>
            <c:idx val="4"/>
            <c:bubble3D val="0"/>
            <c:extLst>
              <c:ext xmlns:c16="http://schemas.microsoft.com/office/drawing/2014/chart" uri="{C3380CC4-5D6E-409C-BE32-E72D297353CC}">
                <c16:uniqueId val="{00000004-1CAE-4E0F-9FBD-9A7D37F43F79}"/>
              </c:ext>
            </c:extLst>
          </c:dPt>
          <c:dPt>
            <c:idx val="5"/>
            <c:bubble3D val="0"/>
            <c:extLst>
              <c:ext xmlns:c16="http://schemas.microsoft.com/office/drawing/2014/chart" uri="{C3380CC4-5D6E-409C-BE32-E72D297353CC}">
                <c16:uniqueId val="{00000005-1CAE-4E0F-9FBD-9A7D37F43F79}"/>
              </c:ext>
            </c:extLst>
          </c:dPt>
          <c:dLbls>
            <c:dLbl>
              <c:idx val="0"/>
              <c:layout>
                <c:manualLayout>
                  <c:x val="9.8449809158471263E-2"/>
                  <c:y val="3.98343245069050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CAE-4E0F-9FBD-9A7D37F43F79}"/>
                </c:ext>
              </c:extLst>
            </c:dLbl>
            <c:dLbl>
              <c:idx val="1"/>
              <c:layout>
                <c:manualLayout>
                  <c:x val="-7.2856277580688941E-4"/>
                  <c:y val="8.859652037166762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CAE-4E0F-9FBD-9A7D37F43F79}"/>
                </c:ext>
              </c:extLst>
            </c:dLbl>
            <c:dLbl>
              <c:idx val="2"/>
              <c:layout>
                <c:manualLayout>
                  <c:x val="-7.0682227221597504E-2"/>
                  <c:y val="6.82020443647074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CAE-4E0F-9FBD-9A7D37F43F79}"/>
                </c:ext>
              </c:extLst>
            </c:dLbl>
            <c:dLbl>
              <c:idx val="3"/>
              <c:layout>
                <c:manualLayout>
                  <c:x val="-5.6426859620808317E-2"/>
                  <c:y val="4.87071283962870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CAE-4E0F-9FBD-9A7D37F43F79}"/>
                </c:ext>
              </c:extLst>
            </c:dLbl>
            <c:dLbl>
              <c:idx val="4"/>
              <c:layout>
                <c:manualLayout>
                  <c:x val="-0.106645911159426"/>
                  <c:y val="-8.20295112017833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CAE-4E0F-9FBD-9A7D37F43F79}"/>
                </c:ext>
              </c:extLst>
            </c:dLbl>
            <c:dLbl>
              <c:idx val="5"/>
              <c:layout>
                <c:manualLayout>
                  <c:x val="-3.8317960254968135E-2"/>
                  <c:y val="-0.135737842896226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CAE-4E0F-9FBD-9A7D37F43F79}"/>
                </c:ext>
              </c:extLst>
            </c:dLbl>
            <c:dLbl>
              <c:idx val="6"/>
              <c:layout>
                <c:manualLayout>
                  <c:x val="7.5391120946192533E-2"/>
                  <c:y val="-0.1182747127964252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CAE-4E0F-9FBD-9A7D37F43F79}"/>
                </c:ext>
              </c:extLst>
            </c:dLbl>
            <c:dLbl>
              <c:idx val="7"/>
              <c:layout>
                <c:manualLayout>
                  <c:x val="0.15152213760114094"/>
                  <c:y val="-8.49304046858147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CAE-4E0F-9FBD-9A7D37F43F79}"/>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Eurosig</c:v>
                </c:pt>
                <c:pt idx="2">
                  <c:v>Albsig</c:v>
                </c:pt>
                <c:pt idx="3">
                  <c:v>Sigma Interalbanian Vienna Insurance Group</c:v>
                </c:pt>
                <c:pt idx="4">
                  <c:v>Intersig Vienna Insurance Group</c:v>
                </c:pt>
                <c:pt idx="5">
                  <c:v>Insig</c:v>
                </c:pt>
              </c:strCache>
            </c:strRef>
          </c:cat>
          <c:val>
            <c:numRef>
              <c:f>'F19'!$B$11:$B$16</c:f>
              <c:numCache>
                <c:formatCode>_-* #,##0_-;\-* #,##0_-;_-* "-"??_-;_-@_-</c:formatCode>
                <c:ptCount val="6"/>
                <c:pt idx="0">
                  <c:v>960879.74427000002</c:v>
                </c:pt>
                <c:pt idx="1">
                  <c:v>633117.69224</c:v>
                </c:pt>
                <c:pt idx="2">
                  <c:v>766022.26798999996</c:v>
                </c:pt>
                <c:pt idx="3">
                  <c:v>866625.66688000003</c:v>
                </c:pt>
                <c:pt idx="4">
                  <c:v>496089.90737999999</c:v>
                </c:pt>
                <c:pt idx="5">
                  <c:v>296860.64195999998</c:v>
                </c:pt>
              </c:numCache>
            </c:numRef>
          </c:val>
          <c:extLst>
            <c:ext xmlns:c16="http://schemas.microsoft.com/office/drawing/2014/chart" uri="{C3380CC4-5D6E-409C-BE32-E72D297353CC}">
              <c16:uniqueId val="{00000008-1CAE-4E0F-9FBD-9A7D37F43F79}"/>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455072019455661"/>
          <c:y val="0.27928050781473562"/>
          <c:w val="0.4550272387346348"/>
          <c:h val="0.56757006426865253"/>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7C43-47BE-8E63-F8890C7468B5}"/>
              </c:ext>
            </c:extLst>
          </c:dPt>
          <c:dPt>
            <c:idx val="1"/>
            <c:bubble3D val="0"/>
            <c:extLst>
              <c:ext xmlns:c16="http://schemas.microsoft.com/office/drawing/2014/chart" uri="{C3380CC4-5D6E-409C-BE32-E72D297353CC}">
                <c16:uniqueId val="{00000001-7C43-47BE-8E63-F8890C7468B5}"/>
              </c:ext>
            </c:extLst>
          </c:dPt>
          <c:dPt>
            <c:idx val="2"/>
            <c:bubble3D val="0"/>
            <c:extLst>
              <c:ext xmlns:c16="http://schemas.microsoft.com/office/drawing/2014/chart" uri="{C3380CC4-5D6E-409C-BE32-E72D297353CC}">
                <c16:uniqueId val="{00000002-7C43-47BE-8E63-F8890C7468B5}"/>
              </c:ext>
            </c:extLst>
          </c:dPt>
          <c:dPt>
            <c:idx val="3"/>
            <c:bubble3D val="0"/>
            <c:extLst>
              <c:ext xmlns:c16="http://schemas.microsoft.com/office/drawing/2014/chart" uri="{C3380CC4-5D6E-409C-BE32-E72D297353CC}">
                <c16:uniqueId val="{00000003-7C43-47BE-8E63-F8890C7468B5}"/>
              </c:ext>
            </c:extLst>
          </c:dPt>
          <c:dPt>
            <c:idx val="4"/>
            <c:bubble3D val="0"/>
            <c:extLst>
              <c:ext xmlns:c16="http://schemas.microsoft.com/office/drawing/2014/chart" uri="{C3380CC4-5D6E-409C-BE32-E72D297353CC}">
                <c16:uniqueId val="{00000004-7C43-47BE-8E63-F8890C7468B5}"/>
              </c:ext>
            </c:extLst>
          </c:dPt>
          <c:dPt>
            <c:idx val="5"/>
            <c:bubble3D val="0"/>
            <c:extLst>
              <c:ext xmlns:c16="http://schemas.microsoft.com/office/drawing/2014/chart" uri="{C3380CC4-5D6E-409C-BE32-E72D297353CC}">
                <c16:uniqueId val="{00000005-7C43-47BE-8E63-F8890C7468B5}"/>
              </c:ext>
            </c:extLst>
          </c:dPt>
          <c:dLbls>
            <c:dLbl>
              <c:idx val="0"/>
              <c:layout>
                <c:manualLayout>
                  <c:x val="2.5462758411172001E-2"/>
                  <c:y val="-6.60613466729350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C43-47BE-8E63-F8890C7468B5}"/>
                </c:ext>
              </c:extLst>
            </c:dLbl>
            <c:dLbl>
              <c:idx val="1"/>
              <c:layout>
                <c:manualLayout>
                  <c:x val="3.4231354061675892E-2"/>
                  <c:y val="-0.2285379041514685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C43-47BE-8E63-F8890C7468B5}"/>
                </c:ext>
              </c:extLst>
            </c:dLbl>
            <c:dLbl>
              <c:idx val="2"/>
              <c:layout>
                <c:manualLayout>
                  <c:x val="8.2625046869141364E-2"/>
                  <c:y val="8.61398406280297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C43-47BE-8E63-F8890C7468B5}"/>
                </c:ext>
              </c:extLst>
            </c:dLbl>
            <c:dLbl>
              <c:idx val="3"/>
              <c:layout>
                <c:manualLayout>
                  <c:x val="-6.9000660631707122E-2"/>
                  <c:y val="0.118477943880203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C43-47BE-8E63-F8890C7468B5}"/>
                </c:ext>
              </c:extLst>
            </c:dLbl>
            <c:dLbl>
              <c:idx val="4"/>
              <c:layout>
                <c:manualLayout>
                  <c:x val="-0.10794954202153501"/>
                  <c:y val="-3.08240455450315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C43-47BE-8E63-F8890C7468B5}"/>
                </c:ext>
              </c:extLst>
            </c:dLbl>
            <c:dLbl>
              <c:idx val="5"/>
              <c:layout>
                <c:manualLayout>
                  <c:x val="-5.0344552814668882E-2"/>
                  <c:y val="-9.9314622143181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C43-47BE-8E63-F8890C7468B5}"/>
                </c:ext>
              </c:extLst>
            </c:dLbl>
            <c:dLbl>
              <c:idx val="6"/>
              <c:layout>
                <c:manualLayout>
                  <c:x val="3.9492282387071691E-2"/>
                  <c:y val="-0.17314659883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C43-47BE-8E63-F8890C7468B5}"/>
                </c:ext>
              </c:extLst>
            </c:dLbl>
            <c:dLbl>
              <c:idx val="7"/>
              <c:layout>
                <c:manualLayout>
                  <c:x val="9.5597578893008267E-2"/>
                  <c:y val="-7.644400338928045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C43-47BE-8E63-F8890C7468B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Eurosig</c:v>
                </c:pt>
                <c:pt idx="2">
                  <c:v>Albsig</c:v>
                </c:pt>
                <c:pt idx="3">
                  <c:v>Sigma Interalbanian Vienna Insurance Group</c:v>
                </c:pt>
                <c:pt idx="4">
                  <c:v>Intersig Vienna Insurance Group</c:v>
                </c:pt>
                <c:pt idx="5">
                  <c:v>Insig</c:v>
                </c:pt>
              </c:strCache>
            </c:strRef>
          </c:cat>
          <c:val>
            <c:numRef>
              <c:f>'F19'!$C$11:$C$16</c:f>
              <c:numCache>
                <c:formatCode>_-* #,##0_-;\-* #,##0_-;_-* "-"??_-;_-@_-</c:formatCode>
                <c:ptCount val="6"/>
                <c:pt idx="0">
                  <c:v>1373905.74728</c:v>
                </c:pt>
                <c:pt idx="1">
                  <c:v>1083606.0683199998</c:v>
                </c:pt>
                <c:pt idx="2">
                  <c:v>844249.76917999994</c:v>
                </c:pt>
                <c:pt idx="3">
                  <c:v>779654.52075999998</c:v>
                </c:pt>
                <c:pt idx="4">
                  <c:v>751404.17741</c:v>
                </c:pt>
                <c:pt idx="5">
                  <c:v>521286.42829000001</c:v>
                </c:pt>
              </c:numCache>
            </c:numRef>
          </c:val>
          <c:extLst>
            <c:ext xmlns:c16="http://schemas.microsoft.com/office/drawing/2014/chart" uri="{C3380CC4-5D6E-409C-BE32-E72D297353CC}">
              <c16:uniqueId val="{00000008-7C43-47BE-8E63-F8890C7468B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716367900820905"/>
          <c:y val="9.5206735521696145E-2"/>
          <c:w val="0.55587033003853237"/>
          <c:h val="0.9047932644783038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118F-4B9D-A559-7A341C5B669F}"/>
              </c:ext>
            </c:extLst>
          </c:dPt>
          <c:dPt>
            <c:idx val="1"/>
            <c:bubble3D val="0"/>
            <c:spPr>
              <a:solidFill>
                <a:schemeClr val="tx2">
                  <a:lumMod val="40000"/>
                  <a:lumOff val="60000"/>
                </a:schemeClr>
              </a:solidFill>
              <a:ln w="25400">
                <a:noFill/>
              </a:ln>
            </c:spPr>
            <c:extLst>
              <c:ext xmlns:c16="http://schemas.microsoft.com/office/drawing/2014/chart" uri="{C3380CC4-5D6E-409C-BE32-E72D297353CC}">
                <c16:uniqueId val="{00000003-118F-4B9D-A559-7A341C5B669F}"/>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5-118F-4B9D-A559-7A341C5B669F}"/>
              </c:ext>
            </c:extLst>
          </c:dPt>
          <c:dPt>
            <c:idx val="3"/>
            <c:bubble3D val="0"/>
            <c:spPr>
              <a:solidFill>
                <a:schemeClr val="bg1">
                  <a:lumMod val="85000"/>
                </a:schemeClr>
              </a:solidFill>
              <a:ln w="25400">
                <a:noFill/>
              </a:ln>
            </c:spPr>
            <c:extLst>
              <c:ext xmlns:c16="http://schemas.microsoft.com/office/drawing/2014/chart" uri="{C3380CC4-5D6E-409C-BE32-E72D297353CC}">
                <c16:uniqueId val="{00000007-118F-4B9D-A559-7A341C5B669F}"/>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9-118F-4B9D-A559-7A341C5B669F}"/>
              </c:ext>
            </c:extLst>
          </c:dPt>
          <c:dLbls>
            <c:dLbl>
              <c:idx val="0"/>
              <c:layout>
                <c:manualLayout>
                  <c:x val="0.17020243480203273"/>
                  <c:y val="0.1039138289531990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18F-4B9D-A559-7A341C5B669F}"/>
                </c:ext>
              </c:extLst>
            </c:dLbl>
            <c:dLbl>
              <c:idx val="1"/>
              <c:layout>
                <c:manualLayout>
                  <c:x val="-0.14222371139777742"/>
                  <c:y val="0.11319948642783288"/>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18F-4B9D-A559-7A341C5B669F}"/>
                </c:ext>
              </c:extLst>
            </c:dLbl>
            <c:dLbl>
              <c:idx val="2"/>
              <c:layout>
                <c:manualLayout>
                  <c:x val="-0.16666666666666666"/>
                  <c:y val="1.4134596811762166E-4"/>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18F-4B9D-A559-7A341C5B669F}"/>
                </c:ext>
              </c:extLst>
            </c:dLbl>
            <c:dLbl>
              <c:idx val="3"/>
              <c:layout>
                <c:manualLayout>
                  <c:x val="-0.19591025855810576"/>
                  <c:y val="-4.4263103475701872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18F-4B9D-A559-7A341C5B669F}"/>
                </c:ext>
              </c:extLst>
            </c:dLbl>
            <c:dLbl>
              <c:idx val="4"/>
              <c:layout>
                <c:manualLayout>
                  <c:x val="-0.18554029150611492"/>
                  <c:y val="-0.13121859767529059"/>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118F-4B9D-A559-7A341C5B669F}"/>
                </c:ext>
              </c:extLst>
            </c:dLbl>
            <c:dLbl>
              <c:idx val="5"/>
              <c:layout>
                <c:manualLayout>
                  <c:x val="0.13775180446194241"/>
                  <c:y val="-9.5537688070681567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118F-4B9D-A559-7A341C5B669F}"/>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2024'!$B$100:$B$104</c:f>
              <c:strCache>
                <c:ptCount val="5"/>
                <c:pt idx="0">
                  <c:v>Jetë Debitori</c:v>
                </c:pt>
                <c:pt idx="1">
                  <c:v>Të tjera </c:v>
                </c:pt>
                <c:pt idx="2">
                  <c:v>Jeta e kombinuar 
</c:v>
                </c:pt>
                <c:pt idx="3">
                  <c:v>Jeta me kursim</c:v>
                </c:pt>
                <c:pt idx="4">
                  <c:v>Jeta në Grup</c:v>
                </c:pt>
              </c:strCache>
            </c:strRef>
          </c:cat>
          <c:val>
            <c:numRef>
              <c:f>'[1]prime 2024'!$C$100:$C$104</c:f>
              <c:numCache>
                <c:formatCode>General</c:formatCode>
                <c:ptCount val="5"/>
                <c:pt idx="0">
                  <c:v>1325753.2538899998</c:v>
                </c:pt>
                <c:pt idx="1">
                  <c:v>175758.21437000035</c:v>
                </c:pt>
                <c:pt idx="2">
                  <c:v>116988.54789</c:v>
                </c:pt>
                <c:pt idx="3">
                  <c:v>125147.74310999998</c:v>
                </c:pt>
                <c:pt idx="4">
                  <c:v>115547.39089</c:v>
                </c:pt>
              </c:numCache>
            </c:numRef>
          </c:val>
          <c:extLst>
            <c:ext xmlns:c16="http://schemas.microsoft.com/office/drawing/2014/chart" uri="{C3380CC4-5D6E-409C-BE32-E72D297353CC}">
              <c16:uniqueId val="{0000000B-118F-4B9D-A559-7A341C5B669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Times New Roman"/>
          <a:ea typeface="Times New Roman"/>
          <a:cs typeface="Times New Roman"/>
        </a:defRPr>
      </a:pPr>
      <a:endParaRPr lang="en-US"/>
    </a:p>
  </c:txPr>
  <c:printSettings>
    <c:headerFooter/>
    <c:pageMargins b="0.75000000000000333" l="0.70000000000000062" r="0.70000000000000062" t="0.75000000000000333"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925970579066432"/>
          <c:y val="0.28270158681758811"/>
          <c:w val="0.44444520992685282"/>
          <c:h val="0.51898948027706449"/>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CE4E-4D90-AC5D-1320F28CBF55}"/>
              </c:ext>
            </c:extLst>
          </c:dPt>
          <c:dPt>
            <c:idx val="1"/>
            <c:bubble3D val="0"/>
            <c:extLst>
              <c:ext xmlns:c16="http://schemas.microsoft.com/office/drawing/2014/chart" uri="{C3380CC4-5D6E-409C-BE32-E72D297353CC}">
                <c16:uniqueId val="{00000001-CE4E-4D90-AC5D-1320F28CBF55}"/>
              </c:ext>
            </c:extLst>
          </c:dPt>
          <c:dPt>
            <c:idx val="2"/>
            <c:bubble3D val="0"/>
            <c:extLst>
              <c:ext xmlns:c16="http://schemas.microsoft.com/office/drawing/2014/chart" uri="{C3380CC4-5D6E-409C-BE32-E72D297353CC}">
                <c16:uniqueId val="{00000002-CE4E-4D90-AC5D-1320F28CBF55}"/>
              </c:ext>
            </c:extLst>
          </c:dPt>
          <c:dPt>
            <c:idx val="3"/>
            <c:bubble3D val="0"/>
            <c:extLst>
              <c:ext xmlns:c16="http://schemas.microsoft.com/office/drawing/2014/chart" uri="{C3380CC4-5D6E-409C-BE32-E72D297353CC}">
                <c16:uniqueId val="{00000003-CE4E-4D90-AC5D-1320F28CBF55}"/>
              </c:ext>
            </c:extLst>
          </c:dPt>
          <c:dPt>
            <c:idx val="4"/>
            <c:bubble3D val="0"/>
            <c:extLst>
              <c:ext xmlns:c16="http://schemas.microsoft.com/office/drawing/2014/chart" uri="{C3380CC4-5D6E-409C-BE32-E72D297353CC}">
                <c16:uniqueId val="{00000004-CE4E-4D90-AC5D-1320F28CBF55}"/>
              </c:ext>
            </c:extLst>
          </c:dPt>
          <c:dPt>
            <c:idx val="5"/>
            <c:bubble3D val="0"/>
            <c:extLst>
              <c:ext xmlns:c16="http://schemas.microsoft.com/office/drawing/2014/chart" uri="{C3380CC4-5D6E-409C-BE32-E72D297353CC}">
                <c16:uniqueId val="{00000005-CE4E-4D90-AC5D-1320F28CBF55}"/>
              </c:ext>
            </c:extLst>
          </c:dPt>
          <c:dLbls>
            <c:dLbl>
              <c:idx val="0"/>
              <c:layout>
                <c:manualLayout>
                  <c:x val="4.2129918945317112E-2"/>
                  <c:y val="-8.9561336478510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E4E-4D90-AC5D-1320F28CBF55}"/>
                </c:ext>
              </c:extLst>
            </c:dLbl>
            <c:dLbl>
              <c:idx val="1"/>
              <c:layout>
                <c:manualLayout>
                  <c:x val="7.3080989876265573E-2"/>
                  <c:y val="-2.39210605003488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E4E-4D90-AC5D-1320F28CBF55}"/>
                </c:ext>
              </c:extLst>
            </c:dLbl>
            <c:dLbl>
              <c:idx val="2"/>
              <c:layout>
                <c:manualLayout>
                  <c:x val="-4.8388395894957571E-3"/>
                  <c:y val="0.1469643509751165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E4E-4D90-AC5D-1320F28CBF55}"/>
                </c:ext>
              </c:extLst>
            </c:dLbl>
            <c:dLbl>
              <c:idx val="3"/>
              <c:layout>
                <c:manualLayout>
                  <c:x val="-5.6426859620808317E-2"/>
                  <c:y val="4.87071283962870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E4E-4D90-AC5D-1320F28CBF55}"/>
                </c:ext>
              </c:extLst>
            </c:dLbl>
            <c:dLbl>
              <c:idx val="4"/>
              <c:layout>
                <c:manualLayout>
                  <c:x val="-0.106645911159426"/>
                  <c:y val="-8.20295112017833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E4E-4D90-AC5D-1320F28CBF55}"/>
                </c:ext>
              </c:extLst>
            </c:dLbl>
            <c:dLbl>
              <c:idx val="5"/>
              <c:layout>
                <c:manualLayout>
                  <c:x val="-5.9746719160104989E-2"/>
                  <c:y val="-0.2482554237682348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E4E-4D90-AC5D-1320F28CBF55}"/>
                </c:ext>
              </c:extLst>
            </c:dLbl>
            <c:dLbl>
              <c:idx val="6"/>
              <c:layout>
                <c:manualLayout>
                  <c:x val="5.6343457067866518E-2"/>
                  <c:y val="-0.1801592522453684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E4E-4D90-AC5D-1320F28CBF55}"/>
                </c:ext>
              </c:extLst>
            </c:dLbl>
            <c:dLbl>
              <c:idx val="7"/>
              <c:layout>
                <c:manualLayout>
                  <c:x val="4.3085910557476723E-2"/>
                  <c:y val="-0.1299374287074885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E4E-4D90-AC5D-1320F28CBF5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9525">
                  <a:solidFill>
                    <a:schemeClr val="tx1">
                      <a:lumMod val="50000"/>
                      <a:lumOff val="50000"/>
                    </a:schemeClr>
                  </a:solidFill>
                  <a:prstDash val="dashDot"/>
                </a:ln>
              </c:spPr>
            </c:leaderLines>
            <c:extLst>
              <c:ext xmlns:c15="http://schemas.microsoft.com/office/drawing/2012/chart" uri="{CE6537A1-D6FC-4f65-9D91-7224C49458BB}"/>
            </c:extLst>
          </c:dLbls>
          <c:cat>
            <c:strRef>
              <c:f>'F19'!$A$11:$A$16</c:f>
              <c:strCache>
                <c:ptCount val="6"/>
                <c:pt idx="0">
                  <c:v>Sigal Uniqa Group Austria</c:v>
                </c:pt>
                <c:pt idx="1">
                  <c:v>Eurosig</c:v>
                </c:pt>
                <c:pt idx="2">
                  <c:v>Albsig</c:v>
                </c:pt>
                <c:pt idx="3">
                  <c:v>Sigma Interalbanian Vienna Insurance Group</c:v>
                </c:pt>
                <c:pt idx="4">
                  <c:v>Intersig Vienna Insurance Group</c:v>
                </c:pt>
                <c:pt idx="5">
                  <c:v>Insig</c:v>
                </c:pt>
              </c:strCache>
            </c:strRef>
          </c:cat>
          <c:val>
            <c:numRef>
              <c:f>'F19'!$B$11:$B$16</c:f>
              <c:numCache>
                <c:formatCode>_-* #,##0_-;\-* #,##0_-;_-* "-"??_-;_-@_-</c:formatCode>
                <c:ptCount val="6"/>
                <c:pt idx="0">
                  <c:v>960879.74427000002</c:v>
                </c:pt>
                <c:pt idx="1">
                  <c:v>633117.69224</c:v>
                </c:pt>
                <c:pt idx="2">
                  <c:v>766022.26798999996</c:v>
                </c:pt>
                <c:pt idx="3">
                  <c:v>866625.66688000003</c:v>
                </c:pt>
                <c:pt idx="4">
                  <c:v>496089.90737999999</c:v>
                </c:pt>
                <c:pt idx="5">
                  <c:v>296860.64195999998</c:v>
                </c:pt>
              </c:numCache>
            </c:numRef>
          </c:val>
          <c:extLst>
            <c:ext xmlns:c16="http://schemas.microsoft.com/office/drawing/2014/chart" uri="{C3380CC4-5D6E-409C-BE32-E72D297353CC}">
              <c16:uniqueId val="{00000008-CE4E-4D90-AC5D-1320F28CBF55}"/>
            </c:ext>
          </c:extLst>
        </c:ser>
        <c:ser>
          <c:idx val="1"/>
          <c:order val="1"/>
          <c:dPt>
            <c:idx val="0"/>
            <c:bubble3D val="0"/>
            <c:extLst>
              <c:ext xmlns:c16="http://schemas.microsoft.com/office/drawing/2014/chart" uri="{C3380CC4-5D6E-409C-BE32-E72D297353CC}">
                <c16:uniqueId val="{00000009-CE4E-4D90-AC5D-1320F28CBF55}"/>
              </c:ext>
            </c:extLst>
          </c:dPt>
          <c:dPt>
            <c:idx val="1"/>
            <c:bubble3D val="0"/>
            <c:extLst>
              <c:ext xmlns:c16="http://schemas.microsoft.com/office/drawing/2014/chart" uri="{C3380CC4-5D6E-409C-BE32-E72D297353CC}">
                <c16:uniqueId val="{0000000A-CE4E-4D90-AC5D-1320F28CBF55}"/>
              </c:ext>
            </c:extLst>
          </c:dPt>
          <c:dPt>
            <c:idx val="2"/>
            <c:bubble3D val="0"/>
            <c:extLst>
              <c:ext xmlns:c16="http://schemas.microsoft.com/office/drawing/2014/chart" uri="{C3380CC4-5D6E-409C-BE32-E72D297353CC}">
                <c16:uniqueId val="{0000000B-CE4E-4D90-AC5D-1320F28CBF55}"/>
              </c:ext>
            </c:extLst>
          </c:dPt>
          <c:dPt>
            <c:idx val="3"/>
            <c:bubble3D val="0"/>
            <c:extLst>
              <c:ext xmlns:c16="http://schemas.microsoft.com/office/drawing/2014/chart" uri="{C3380CC4-5D6E-409C-BE32-E72D297353CC}">
                <c16:uniqueId val="{0000000C-CE4E-4D90-AC5D-1320F28CBF55}"/>
              </c:ext>
            </c:extLst>
          </c:dPt>
          <c:dPt>
            <c:idx val="4"/>
            <c:bubble3D val="0"/>
            <c:extLst>
              <c:ext xmlns:c16="http://schemas.microsoft.com/office/drawing/2014/chart" uri="{C3380CC4-5D6E-409C-BE32-E72D297353CC}">
                <c16:uniqueId val="{0000000D-CE4E-4D90-AC5D-1320F28CBF55}"/>
              </c:ext>
            </c:extLst>
          </c:dPt>
          <c:dPt>
            <c:idx val="5"/>
            <c:bubble3D val="0"/>
            <c:extLst>
              <c:ext xmlns:c16="http://schemas.microsoft.com/office/drawing/2014/chart" uri="{C3380CC4-5D6E-409C-BE32-E72D297353CC}">
                <c16:uniqueId val="{0000000E-CE4E-4D90-AC5D-1320F28CBF55}"/>
              </c:ext>
            </c:extLst>
          </c:dPt>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0"/>
            <c:showBubbleSize val="0"/>
            <c:showLeaderLines val="1"/>
            <c:leaderLines>
              <c:spPr>
                <a:ln w="9525">
                  <a:solidFill>
                    <a:schemeClr val="tx1">
                      <a:lumMod val="50000"/>
                      <a:lumOff val="50000"/>
                    </a:schemeClr>
                  </a:solidFill>
                  <a:prstDash val="dashDot"/>
                </a:ln>
              </c:spPr>
            </c:leaderLines>
            <c:extLst>
              <c:ext xmlns:c15="http://schemas.microsoft.com/office/drawing/2012/chart" uri="{CE6537A1-D6FC-4f65-9D91-7224C49458BB}"/>
            </c:extLst>
          </c:dLbls>
          <c:cat>
            <c:strRef>
              <c:f>'F19'!$A$11:$A$16</c:f>
              <c:strCache>
                <c:ptCount val="6"/>
                <c:pt idx="0">
                  <c:v>Sigal Uniqa Group Austria</c:v>
                </c:pt>
                <c:pt idx="1">
                  <c:v>Eurosig</c:v>
                </c:pt>
                <c:pt idx="2">
                  <c:v>Albsig</c:v>
                </c:pt>
                <c:pt idx="3">
                  <c:v>Sigma Interalbanian Vienna Insurance Group</c:v>
                </c:pt>
                <c:pt idx="4">
                  <c:v>Intersig Vienna Insurance Group</c:v>
                </c:pt>
                <c:pt idx="5">
                  <c:v>Insig</c:v>
                </c:pt>
              </c:strCache>
            </c:strRef>
          </c:cat>
          <c:val>
            <c:numRef>
              <c:f>'F16'!$A$10</c:f>
              <c:numCache>
                <c:formatCode>General</c:formatCode>
                <c:ptCount val="1"/>
                <c:pt idx="0">
                  <c:v>0</c:v>
                </c:pt>
              </c:numCache>
            </c:numRef>
          </c:val>
          <c:extLst>
            <c:ext xmlns:c16="http://schemas.microsoft.com/office/drawing/2014/chart" uri="{C3380CC4-5D6E-409C-BE32-E72D297353CC}">
              <c16:uniqueId val="{0000000F-CE4E-4D90-AC5D-1320F28CBF5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455072019455661"/>
          <c:y val="0.27928050781473562"/>
          <c:w val="0.4550272387346348"/>
          <c:h val="0.56757006426865253"/>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3925-451D-B77D-4112A51DFC78}"/>
              </c:ext>
            </c:extLst>
          </c:dPt>
          <c:dPt>
            <c:idx val="1"/>
            <c:bubble3D val="0"/>
            <c:extLst>
              <c:ext xmlns:c16="http://schemas.microsoft.com/office/drawing/2014/chart" uri="{C3380CC4-5D6E-409C-BE32-E72D297353CC}">
                <c16:uniqueId val="{00000001-3925-451D-B77D-4112A51DFC78}"/>
              </c:ext>
            </c:extLst>
          </c:dPt>
          <c:dPt>
            <c:idx val="2"/>
            <c:bubble3D val="0"/>
            <c:extLst>
              <c:ext xmlns:c16="http://schemas.microsoft.com/office/drawing/2014/chart" uri="{C3380CC4-5D6E-409C-BE32-E72D297353CC}">
                <c16:uniqueId val="{00000002-3925-451D-B77D-4112A51DFC78}"/>
              </c:ext>
            </c:extLst>
          </c:dPt>
          <c:dPt>
            <c:idx val="3"/>
            <c:bubble3D val="0"/>
            <c:extLst>
              <c:ext xmlns:c16="http://schemas.microsoft.com/office/drawing/2014/chart" uri="{C3380CC4-5D6E-409C-BE32-E72D297353CC}">
                <c16:uniqueId val="{00000003-3925-451D-B77D-4112A51DFC78}"/>
              </c:ext>
            </c:extLst>
          </c:dPt>
          <c:dPt>
            <c:idx val="4"/>
            <c:bubble3D val="0"/>
            <c:extLst>
              <c:ext xmlns:c16="http://schemas.microsoft.com/office/drawing/2014/chart" uri="{C3380CC4-5D6E-409C-BE32-E72D297353CC}">
                <c16:uniqueId val="{00000004-3925-451D-B77D-4112A51DFC78}"/>
              </c:ext>
            </c:extLst>
          </c:dPt>
          <c:dPt>
            <c:idx val="5"/>
            <c:bubble3D val="0"/>
            <c:extLst>
              <c:ext xmlns:c16="http://schemas.microsoft.com/office/drawing/2014/chart" uri="{C3380CC4-5D6E-409C-BE32-E72D297353CC}">
                <c16:uniqueId val="{00000005-3925-451D-B77D-4112A51DFC78}"/>
              </c:ext>
            </c:extLst>
          </c:dPt>
          <c:dLbls>
            <c:dLbl>
              <c:idx val="0"/>
              <c:layout>
                <c:manualLayout>
                  <c:x val="2.5462692163479652E-2"/>
                  <c:y val="-0.102097372963516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925-451D-B77D-4112A51DFC78}"/>
                </c:ext>
              </c:extLst>
            </c:dLbl>
            <c:dLbl>
              <c:idx val="1"/>
              <c:layout>
                <c:manualLayout>
                  <c:x val="7.7088488938882913E-2"/>
                  <c:y val="-6.036981863753518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925-451D-B77D-4112A51DFC78}"/>
                </c:ext>
              </c:extLst>
            </c:dLbl>
            <c:dLbl>
              <c:idx val="2"/>
              <c:layout>
                <c:manualLayout>
                  <c:x val="8.2625046869141364E-2"/>
                  <c:y val="8.61398406280297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925-451D-B77D-4112A51DFC78}"/>
                </c:ext>
              </c:extLst>
            </c:dLbl>
            <c:dLbl>
              <c:idx val="3"/>
              <c:layout>
                <c:manualLayout>
                  <c:x val="-6.9000660631707122E-2"/>
                  <c:y val="0.118477943880203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925-451D-B77D-4112A51DFC78}"/>
                </c:ext>
              </c:extLst>
            </c:dLbl>
            <c:dLbl>
              <c:idx val="4"/>
              <c:layout>
                <c:manualLayout>
                  <c:x val="-0.10794954202153501"/>
                  <c:y val="-3.08240455450315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925-451D-B77D-4112A51DFC78}"/>
                </c:ext>
              </c:extLst>
            </c:dLbl>
            <c:dLbl>
              <c:idx val="5"/>
              <c:layout>
                <c:manualLayout>
                  <c:x val="-5.0344552814668882E-2"/>
                  <c:y val="-9.9314622143181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925-451D-B77D-4112A51DFC78}"/>
                </c:ext>
              </c:extLst>
            </c:dLbl>
            <c:dLbl>
              <c:idx val="6"/>
              <c:layout>
                <c:manualLayout>
                  <c:x val="3.9492282387071691E-2"/>
                  <c:y val="-0.17314659883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925-451D-B77D-4112A51DFC78}"/>
                </c:ext>
              </c:extLst>
            </c:dLbl>
            <c:dLbl>
              <c:idx val="7"/>
              <c:layout>
                <c:manualLayout>
                  <c:x val="4.5597487814025436E-2"/>
                  <c:y val="-0.1184862027381733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925-451D-B77D-4112A51DFC7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Eurosig</c:v>
                </c:pt>
                <c:pt idx="2">
                  <c:v>Albsig</c:v>
                </c:pt>
                <c:pt idx="3">
                  <c:v>Sigma Interalbanian Vienna Insurance Group</c:v>
                </c:pt>
                <c:pt idx="4">
                  <c:v>Intersig Vienna Insurance Group</c:v>
                </c:pt>
                <c:pt idx="5">
                  <c:v>Insig</c:v>
                </c:pt>
              </c:strCache>
            </c:strRef>
          </c:cat>
          <c:val>
            <c:numRef>
              <c:f>'F19'!$C$11:$C$16</c:f>
              <c:numCache>
                <c:formatCode>_-* #,##0_-;\-* #,##0_-;_-* "-"??_-;_-@_-</c:formatCode>
                <c:ptCount val="6"/>
                <c:pt idx="0">
                  <c:v>1373905.74728</c:v>
                </c:pt>
                <c:pt idx="1">
                  <c:v>1083606.0683199998</c:v>
                </c:pt>
                <c:pt idx="2">
                  <c:v>844249.76917999994</c:v>
                </c:pt>
                <c:pt idx="3">
                  <c:v>779654.52075999998</c:v>
                </c:pt>
                <c:pt idx="4">
                  <c:v>751404.17741</c:v>
                </c:pt>
                <c:pt idx="5">
                  <c:v>521286.42829000001</c:v>
                </c:pt>
              </c:numCache>
            </c:numRef>
          </c:val>
          <c:extLst>
            <c:ext xmlns:c16="http://schemas.microsoft.com/office/drawing/2014/chart" uri="{C3380CC4-5D6E-409C-BE32-E72D297353CC}">
              <c16:uniqueId val="{00000008-3925-451D-B77D-4112A51DFC7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925970579066432"/>
          <c:y val="0.28270158681758811"/>
          <c:w val="0.44620888139481979"/>
          <c:h val="0.51898948027706449"/>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2AD0-43E6-94FE-31FD196082C4}"/>
              </c:ext>
            </c:extLst>
          </c:dPt>
          <c:dPt>
            <c:idx val="1"/>
            <c:bubble3D val="0"/>
            <c:extLst>
              <c:ext xmlns:c16="http://schemas.microsoft.com/office/drawing/2014/chart" uri="{C3380CC4-5D6E-409C-BE32-E72D297353CC}">
                <c16:uniqueId val="{00000001-2AD0-43E6-94FE-31FD196082C4}"/>
              </c:ext>
            </c:extLst>
          </c:dPt>
          <c:dPt>
            <c:idx val="2"/>
            <c:bubble3D val="0"/>
            <c:extLst>
              <c:ext xmlns:c16="http://schemas.microsoft.com/office/drawing/2014/chart" uri="{C3380CC4-5D6E-409C-BE32-E72D297353CC}">
                <c16:uniqueId val="{00000002-2AD0-43E6-94FE-31FD196082C4}"/>
              </c:ext>
            </c:extLst>
          </c:dPt>
          <c:dPt>
            <c:idx val="3"/>
            <c:bubble3D val="0"/>
            <c:extLst>
              <c:ext xmlns:c16="http://schemas.microsoft.com/office/drawing/2014/chart" uri="{C3380CC4-5D6E-409C-BE32-E72D297353CC}">
                <c16:uniqueId val="{00000003-2AD0-43E6-94FE-31FD196082C4}"/>
              </c:ext>
            </c:extLst>
          </c:dPt>
          <c:dPt>
            <c:idx val="4"/>
            <c:bubble3D val="0"/>
            <c:extLst>
              <c:ext xmlns:c16="http://schemas.microsoft.com/office/drawing/2014/chart" uri="{C3380CC4-5D6E-409C-BE32-E72D297353CC}">
                <c16:uniqueId val="{00000004-2AD0-43E6-94FE-31FD196082C4}"/>
              </c:ext>
            </c:extLst>
          </c:dPt>
          <c:dPt>
            <c:idx val="5"/>
            <c:bubble3D val="0"/>
            <c:extLst>
              <c:ext xmlns:c16="http://schemas.microsoft.com/office/drawing/2014/chart" uri="{C3380CC4-5D6E-409C-BE32-E72D297353CC}">
                <c16:uniqueId val="{00000005-2AD0-43E6-94FE-31FD196082C4}"/>
              </c:ext>
            </c:extLst>
          </c:dPt>
          <c:dLbls>
            <c:dLbl>
              <c:idx val="0"/>
              <c:layout>
                <c:manualLayout>
                  <c:x val="9.8449809158471263E-2"/>
                  <c:y val="3.98343245069050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AD0-43E6-94FE-31FD196082C4}"/>
                </c:ext>
              </c:extLst>
            </c:dLbl>
            <c:dLbl>
              <c:idx val="1"/>
              <c:layout>
                <c:manualLayout>
                  <c:x val="-7.2856277580688941E-4"/>
                  <c:y val="8.859652037166762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AD0-43E6-94FE-31FD196082C4}"/>
                </c:ext>
              </c:extLst>
            </c:dLbl>
            <c:dLbl>
              <c:idx val="2"/>
              <c:layout>
                <c:manualLayout>
                  <c:x val="-7.0682227221597504E-2"/>
                  <c:y val="6.82020443647074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AD0-43E6-94FE-31FD196082C4}"/>
                </c:ext>
              </c:extLst>
            </c:dLbl>
            <c:dLbl>
              <c:idx val="3"/>
              <c:layout>
                <c:manualLayout>
                  <c:x val="-5.6426859620808317E-2"/>
                  <c:y val="4.87071283962870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AD0-43E6-94FE-31FD196082C4}"/>
                </c:ext>
              </c:extLst>
            </c:dLbl>
            <c:dLbl>
              <c:idx val="4"/>
              <c:layout>
                <c:manualLayout>
                  <c:x val="-0.106645911159426"/>
                  <c:y val="-8.20295112017833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AD0-43E6-94FE-31FD196082C4}"/>
                </c:ext>
              </c:extLst>
            </c:dLbl>
            <c:dLbl>
              <c:idx val="5"/>
              <c:layout>
                <c:manualLayout>
                  <c:x val="-3.8317960254968135E-2"/>
                  <c:y val="-0.135737842896226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AD0-43E6-94FE-31FD196082C4}"/>
                </c:ext>
              </c:extLst>
            </c:dLbl>
            <c:dLbl>
              <c:idx val="6"/>
              <c:layout>
                <c:manualLayout>
                  <c:x val="7.5391120946192533E-2"/>
                  <c:y val="-0.1182747127964252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AD0-43E6-94FE-31FD196082C4}"/>
                </c:ext>
              </c:extLst>
            </c:dLbl>
            <c:dLbl>
              <c:idx val="7"/>
              <c:layout>
                <c:manualLayout>
                  <c:x val="0.15152213760114094"/>
                  <c:y val="-8.49304046858147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AD0-43E6-94FE-31FD196082C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Eurosig</c:v>
                </c:pt>
                <c:pt idx="2">
                  <c:v>Albsig</c:v>
                </c:pt>
                <c:pt idx="3">
                  <c:v>Sigma Interalbanian Vienna Insurance Group</c:v>
                </c:pt>
                <c:pt idx="4">
                  <c:v>Intersig Vienna Insurance Group</c:v>
                </c:pt>
                <c:pt idx="5">
                  <c:v>Insig</c:v>
                </c:pt>
              </c:strCache>
            </c:strRef>
          </c:cat>
          <c:val>
            <c:numRef>
              <c:f>'F19'!$B$11:$B$16</c:f>
              <c:numCache>
                <c:formatCode>_-* #,##0_-;\-* #,##0_-;_-* "-"??_-;_-@_-</c:formatCode>
                <c:ptCount val="6"/>
                <c:pt idx="0">
                  <c:v>960879.74427000002</c:v>
                </c:pt>
                <c:pt idx="1">
                  <c:v>633117.69224</c:v>
                </c:pt>
                <c:pt idx="2">
                  <c:v>766022.26798999996</c:v>
                </c:pt>
                <c:pt idx="3">
                  <c:v>866625.66688000003</c:v>
                </c:pt>
                <c:pt idx="4">
                  <c:v>496089.90737999999</c:v>
                </c:pt>
                <c:pt idx="5">
                  <c:v>296860.64195999998</c:v>
                </c:pt>
              </c:numCache>
            </c:numRef>
          </c:val>
          <c:extLst>
            <c:ext xmlns:c16="http://schemas.microsoft.com/office/drawing/2014/chart" uri="{C3380CC4-5D6E-409C-BE32-E72D297353CC}">
              <c16:uniqueId val="{00000008-2AD0-43E6-94FE-31FD196082C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455072019455661"/>
          <c:y val="0.27928050781473562"/>
          <c:w val="0.4550272387346348"/>
          <c:h val="0.56757006426865253"/>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F10E-439C-8D80-39E577389AF5}"/>
              </c:ext>
            </c:extLst>
          </c:dPt>
          <c:dPt>
            <c:idx val="1"/>
            <c:bubble3D val="0"/>
            <c:extLst>
              <c:ext xmlns:c16="http://schemas.microsoft.com/office/drawing/2014/chart" uri="{C3380CC4-5D6E-409C-BE32-E72D297353CC}">
                <c16:uniqueId val="{00000001-F10E-439C-8D80-39E577389AF5}"/>
              </c:ext>
            </c:extLst>
          </c:dPt>
          <c:dPt>
            <c:idx val="2"/>
            <c:bubble3D val="0"/>
            <c:extLst>
              <c:ext xmlns:c16="http://schemas.microsoft.com/office/drawing/2014/chart" uri="{C3380CC4-5D6E-409C-BE32-E72D297353CC}">
                <c16:uniqueId val="{00000002-F10E-439C-8D80-39E577389AF5}"/>
              </c:ext>
            </c:extLst>
          </c:dPt>
          <c:dPt>
            <c:idx val="3"/>
            <c:bubble3D val="0"/>
            <c:extLst>
              <c:ext xmlns:c16="http://schemas.microsoft.com/office/drawing/2014/chart" uri="{C3380CC4-5D6E-409C-BE32-E72D297353CC}">
                <c16:uniqueId val="{00000003-F10E-439C-8D80-39E577389AF5}"/>
              </c:ext>
            </c:extLst>
          </c:dPt>
          <c:dPt>
            <c:idx val="4"/>
            <c:bubble3D val="0"/>
            <c:extLst>
              <c:ext xmlns:c16="http://schemas.microsoft.com/office/drawing/2014/chart" uri="{C3380CC4-5D6E-409C-BE32-E72D297353CC}">
                <c16:uniqueId val="{00000004-F10E-439C-8D80-39E577389AF5}"/>
              </c:ext>
            </c:extLst>
          </c:dPt>
          <c:dPt>
            <c:idx val="5"/>
            <c:bubble3D val="0"/>
            <c:extLst>
              <c:ext xmlns:c16="http://schemas.microsoft.com/office/drawing/2014/chart" uri="{C3380CC4-5D6E-409C-BE32-E72D297353CC}">
                <c16:uniqueId val="{00000005-F10E-439C-8D80-39E577389AF5}"/>
              </c:ext>
            </c:extLst>
          </c:dPt>
          <c:dLbls>
            <c:dLbl>
              <c:idx val="0"/>
              <c:layout>
                <c:manualLayout>
                  <c:x val="2.5462758411172001E-2"/>
                  <c:y val="-6.60613466729350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10E-439C-8D80-39E577389AF5}"/>
                </c:ext>
              </c:extLst>
            </c:dLbl>
            <c:dLbl>
              <c:idx val="1"/>
              <c:layout>
                <c:manualLayout>
                  <c:x val="3.4231354061675892E-2"/>
                  <c:y val="-0.2285379041514685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10E-439C-8D80-39E577389AF5}"/>
                </c:ext>
              </c:extLst>
            </c:dLbl>
            <c:dLbl>
              <c:idx val="2"/>
              <c:layout>
                <c:manualLayout>
                  <c:x val="8.2625046869141364E-2"/>
                  <c:y val="8.61398406280297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10E-439C-8D80-39E577389AF5}"/>
                </c:ext>
              </c:extLst>
            </c:dLbl>
            <c:dLbl>
              <c:idx val="3"/>
              <c:layout>
                <c:manualLayout>
                  <c:x val="-6.9000660631707122E-2"/>
                  <c:y val="0.118477943880203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10E-439C-8D80-39E577389AF5}"/>
                </c:ext>
              </c:extLst>
            </c:dLbl>
            <c:dLbl>
              <c:idx val="4"/>
              <c:layout>
                <c:manualLayout>
                  <c:x val="-0.10794954202153501"/>
                  <c:y val="-3.08240455450315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10E-439C-8D80-39E577389AF5}"/>
                </c:ext>
              </c:extLst>
            </c:dLbl>
            <c:dLbl>
              <c:idx val="5"/>
              <c:layout>
                <c:manualLayout>
                  <c:x val="-5.0344552814668882E-2"/>
                  <c:y val="-9.9314622143181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10E-439C-8D80-39E577389AF5}"/>
                </c:ext>
              </c:extLst>
            </c:dLbl>
            <c:dLbl>
              <c:idx val="6"/>
              <c:layout>
                <c:manualLayout>
                  <c:x val="3.9492282387071691E-2"/>
                  <c:y val="-0.17314659883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10E-439C-8D80-39E577389AF5}"/>
                </c:ext>
              </c:extLst>
            </c:dLbl>
            <c:dLbl>
              <c:idx val="7"/>
              <c:layout>
                <c:manualLayout>
                  <c:x val="9.5597578893008267E-2"/>
                  <c:y val="-7.644400338928045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10E-439C-8D80-39E577389AF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Eurosig</c:v>
                </c:pt>
                <c:pt idx="2">
                  <c:v>Albsig</c:v>
                </c:pt>
                <c:pt idx="3">
                  <c:v>Sigma Interalbanian Vienna Insurance Group</c:v>
                </c:pt>
                <c:pt idx="4">
                  <c:v>Intersig Vienna Insurance Group</c:v>
                </c:pt>
                <c:pt idx="5">
                  <c:v>Insig</c:v>
                </c:pt>
              </c:strCache>
            </c:strRef>
          </c:cat>
          <c:val>
            <c:numRef>
              <c:f>'F19'!$C$11:$C$16</c:f>
              <c:numCache>
                <c:formatCode>_-* #,##0_-;\-* #,##0_-;_-* "-"??_-;_-@_-</c:formatCode>
                <c:ptCount val="6"/>
                <c:pt idx="0">
                  <c:v>1373905.74728</c:v>
                </c:pt>
                <c:pt idx="1">
                  <c:v>1083606.0683199998</c:v>
                </c:pt>
                <c:pt idx="2">
                  <c:v>844249.76917999994</c:v>
                </c:pt>
                <c:pt idx="3">
                  <c:v>779654.52075999998</c:v>
                </c:pt>
                <c:pt idx="4">
                  <c:v>751404.17741</c:v>
                </c:pt>
                <c:pt idx="5">
                  <c:v>521286.42829000001</c:v>
                </c:pt>
              </c:numCache>
            </c:numRef>
          </c:val>
          <c:extLst>
            <c:ext xmlns:c16="http://schemas.microsoft.com/office/drawing/2014/chart" uri="{C3380CC4-5D6E-409C-BE32-E72D297353CC}">
              <c16:uniqueId val="{00000008-F10E-439C-8D80-39E577389AF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4036118619501"/>
          <c:y val="4.8753065702852712E-2"/>
          <c:w val="0.33675846857171027"/>
          <c:h val="0.8819207435136182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D7FF-4EB5-B2B7-21841612C7E2}"/>
              </c:ext>
            </c:extLst>
          </c:dPt>
          <c:dPt>
            <c:idx val="1"/>
            <c:bubble3D val="0"/>
            <c:spPr>
              <a:solidFill>
                <a:schemeClr val="bg2">
                  <a:lumMod val="75000"/>
                </a:schemeClr>
              </a:solidFill>
              <a:ln w="25400">
                <a:noFill/>
              </a:ln>
            </c:spPr>
            <c:extLst>
              <c:ext xmlns:c16="http://schemas.microsoft.com/office/drawing/2014/chart" uri="{C3380CC4-5D6E-409C-BE32-E72D297353CC}">
                <c16:uniqueId val="{00000001-D7FF-4EB5-B2B7-21841612C7E2}"/>
              </c:ext>
            </c:extLst>
          </c:dPt>
          <c:dPt>
            <c:idx val="2"/>
            <c:bubble3D val="0"/>
            <c:spPr>
              <a:solidFill>
                <a:schemeClr val="bg1">
                  <a:lumMod val="85000"/>
                </a:schemeClr>
              </a:solidFill>
              <a:ln w="25400">
                <a:noFill/>
              </a:ln>
            </c:spPr>
            <c:extLst>
              <c:ext xmlns:c16="http://schemas.microsoft.com/office/drawing/2014/chart" uri="{C3380CC4-5D6E-409C-BE32-E72D297353CC}">
                <c16:uniqueId val="{00000002-D7FF-4EB5-B2B7-21841612C7E2}"/>
              </c:ext>
            </c:extLst>
          </c:dPt>
          <c:dPt>
            <c:idx val="3"/>
            <c:bubble3D val="0"/>
            <c:spPr>
              <a:solidFill>
                <a:schemeClr val="accent2">
                  <a:lumMod val="40000"/>
                  <a:lumOff val="60000"/>
                </a:schemeClr>
              </a:solidFill>
              <a:ln w="25400">
                <a:noFill/>
              </a:ln>
            </c:spPr>
            <c:extLst>
              <c:ext xmlns:c16="http://schemas.microsoft.com/office/drawing/2014/chart" uri="{C3380CC4-5D6E-409C-BE32-E72D297353CC}">
                <c16:uniqueId val="{00000003-D7FF-4EB5-B2B7-21841612C7E2}"/>
              </c:ext>
            </c:extLst>
          </c:dPt>
          <c:dPt>
            <c:idx val="4"/>
            <c:bubble3D val="0"/>
            <c:spPr>
              <a:solidFill>
                <a:schemeClr val="accent3">
                  <a:lumMod val="40000"/>
                  <a:lumOff val="60000"/>
                </a:schemeClr>
              </a:solidFill>
              <a:ln w="25400">
                <a:noFill/>
              </a:ln>
            </c:spPr>
            <c:extLst>
              <c:ext xmlns:c16="http://schemas.microsoft.com/office/drawing/2014/chart" uri="{C3380CC4-5D6E-409C-BE32-E72D297353CC}">
                <c16:uniqueId val="{00000004-D7FF-4EB5-B2B7-21841612C7E2}"/>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D7FF-4EB5-B2B7-21841612C7E2}"/>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D7FF-4EB5-B2B7-21841612C7E2}"/>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D7FF-4EB5-B2B7-21841612C7E2}"/>
              </c:ext>
            </c:extLst>
          </c:dPt>
          <c:dLbls>
            <c:dLbl>
              <c:idx val="0"/>
              <c:layout>
                <c:manualLayout>
                  <c:x val="0.1616077094840756"/>
                  <c:y val="-6.656038896777247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7FF-4EB5-B2B7-21841612C7E2}"/>
                </c:ext>
              </c:extLst>
            </c:dLbl>
            <c:dLbl>
              <c:idx val="1"/>
              <c:layout>
                <c:manualLayout>
                  <c:x val="0.14870294198299838"/>
                  <c:y val="8.8657975130156906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7FF-4EB5-B2B7-21841612C7E2}"/>
                </c:ext>
              </c:extLst>
            </c:dLbl>
            <c:dLbl>
              <c:idx val="2"/>
              <c:layout>
                <c:manualLayout>
                  <c:x val="0.18202656011282173"/>
                  <c:y val="3.698162729658792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7FF-4EB5-B2B7-21841612C7E2}"/>
                </c:ext>
              </c:extLst>
            </c:dLbl>
            <c:dLbl>
              <c:idx val="3"/>
              <c:layout>
                <c:manualLayout>
                  <c:x val="-0.18087201786343876"/>
                  <c:y val="4.490383374209371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7FF-4EB5-B2B7-21841612C7E2}"/>
                </c:ext>
              </c:extLst>
            </c:dLbl>
            <c:dLbl>
              <c:idx val="4"/>
              <c:layout>
                <c:manualLayout>
                  <c:x val="-0.15761491753829279"/>
                  <c:y val="-3.09057269480659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7FF-4EB5-B2B7-21841612C7E2}"/>
                </c:ext>
              </c:extLst>
            </c:dLbl>
            <c:dLbl>
              <c:idx val="5"/>
              <c:layout>
                <c:manualLayout>
                  <c:x val="-0.16689795118893722"/>
                  <c:y val="-5.18678198012133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7FF-4EB5-B2B7-21841612C7E2}"/>
                </c:ext>
              </c:extLst>
            </c:dLbl>
            <c:dLbl>
              <c:idx val="6"/>
              <c:layout>
                <c:manualLayout>
                  <c:x val="-0.11773447722019822"/>
                  <c:y val="-9.741405275160276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7FF-4EB5-B2B7-21841612C7E2}"/>
                </c:ext>
              </c:extLst>
            </c:dLbl>
            <c:dLbl>
              <c:idx val="7"/>
              <c:layout>
                <c:manualLayout>
                  <c:x val="-8.7656363850041205E-2"/>
                  <c:y val="-6.299384708059033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7FF-4EB5-B2B7-21841612C7E2}"/>
                </c:ext>
              </c:extLst>
            </c:dLbl>
            <c:dLbl>
              <c:idx val="8"/>
              <c:layout>
                <c:manualLayout>
                  <c:x val="5.2892561983471448E-2"/>
                  <c:y val="-0.1227336122733616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7FF-4EB5-B2B7-21841612C7E2}"/>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'F19'!$A$11:$A$18</c:f>
              <c:strCache>
                <c:ptCount val="8"/>
                <c:pt idx="0">
                  <c:v>Sigal Uniqa Group Austria</c:v>
                </c:pt>
                <c:pt idx="1">
                  <c:v>Eurosig</c:v>
                </c:pt>
                <c:pt idx="2">
                  <c:v>Albsig</c:v>
                </c:pt>
                <c:pt idx="3">
                  <c:v>Sigma Interalbanian Vienna Insurance Group</c:v>
                </c:pt>
                <c:pt idx="4">
                  <c:v>Intersig Vienna Insurance Group</c:v>
                </c:pt>
                <c:pt idx="5">
                  <c:v>Insig</c:v>
                </c:pt>
                <c:pt idx="6">
                  <c:v>Ansig </c:v>
                </c:pt>
                <c:pt idx="7">
                  <c:v>Atlantik </c:v>
                </c:pt>
              </c:strCache>
            </c:strRef>
          </c:cat>
          <c:val>
            <c:numRef>
              <c:f>'F19'!$B$11:$B$18</c:f>
              <c:numCache>
                <c:formatCode>_-* #,##0_-;\-* #,##0_-;_-* "-"??_-;_-@_-</c:formatCode>
                <c:ptCount val="8"/>
                <c:pt idx="0">
                  <c:v>960879.74427000002</c:v>
                </c:pt>
                <c:pt idx="1">
                  <c:v>633117.69224</c:v>
                </c:pt>
                <c:pt idx="2">
                  <c:v>766022.26798999996</c:v>
                </c:pt>
                <c:pt idx="3">
                  <c:v>866625.66688000003</c:v>
                </c:pt>
                <c:pt idx="4">
                  <c:v>496089.90737999999</c:v>
                </c:pt>
                <c:pt idx="5">
                  <c:v>296860.64195999998</c:v>
                </c:pt>
                <c:pt idx="6">
                  <c:v>439171.53889999999</c:v>
                </c:pt>
                <c:pt idx="7">
                  <c:v>334044.61387</c:v>
                </c:pt>
              </c:numCache>
            </c:numRef>
          </c:val>
          <c:extLst>
            <c:ext xmlns:c16="http://schemas.microsoft.com/office/drawing/2014/chart" uri="{C3380CC4-5D6E-409C-BE32-E72D297353CC}">
              <c16:uniqueId val="{00000009-D7FF-4EB5-B2B7-21841612C7E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550134358205225"/>
          <c:y val="3.9299484116209614E-2"/>
          <c:w val="0.33134873765779282"/>
          <c:h val="0.9597687573536068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8F5D-4A61-A45D-9175ACDCD9CD}"/>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8F5D-4A61-A45D-9175ACDCD9CD}"/>
              </c:ext>
            </c:extLst>
          </c:dPt>
          <c:dPt>
            <c:idx val="2"/>
            <c:bubble3D val="0"/>
            <c:spPr>
              <a:solidFill>
                <a:schemeClr val="accent2">
                  <a:lumMod val="40000"/>
                  <a:lumOff val="60000"/>
                </a:schemeClr>
              </a:solidFill>
              <a:ln w="25400">
                <a:noFill/>
              </a:ln>
            </c:spPr>
            <c:extLst>
              <c:ext xmlns:c16="http://schemas.microsoft.com/office/drawing/2014/chart" uri="{C3380CC4-5D6E-409C-BE32-E72D297353CC}">
                <c16:uniqueId val="{00000002-8F5D-4A61-A45D-9175ACDCD9CD}"/>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8F5D-4A61-A45D-9175ACDCD9CD}"/>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8F5D-4A61-A45D-9175ACDCD9CD}"/>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8F5D-4A61-A45D-9175ACDCD9CD}"/>
              </c:ext>
            </c:extLst>
          </c:dPt>
          <c:dPt>
            <c:idx val="6"/>
            <c:bubble3D val="0"/>
            <c:spPr>
              <a:solidFill>
                <a:schemeClr val="bg1">
                  <a:lumMod val="85000"/>
                </a:schemeClr>
              </a:solidFill>
              <a:ln w="25400">
                <a:noFill/>
              </a:ln>
            </c:spPr>
            <c:extLst>
              <c:ext xmlns:c16="http://schemas.microsoft.com/office/drawing/2014/chart" uri="{C3380CC4-5D6E-409C-BE32-E72D297353CC}">
                <c16:uniqueId val="{00000006-8F5D-4A61-A45D-9175ACDCD9CD}"/>
              </c:ext>
            </c:extLst>
          </c:dPt>
          <c:dPt>
            <c:idx val="7"/>
            <c:bubble3D val="0"/>
            <c:spPr>
              <a:solidFill>
                <a:schemeClr val="bg2">
                  <a:lumMod val="75000"/>
                </a:schemeClr>
              </a:solidFill>
              <a:ln w="25400">
                <a:noFill/>
              </a:ln>
            </c:spPr>
            <c:extLst>
              <c:ext xmlns:c16="http://schemas.microsoft.com/office/drawing/2014/chart" uri="{C3380CC4-5D6E-409C-BE32-E72D297353CC}">
                <c16:uniqueId val="{00000007-8F5D-4A61-A45D-9175ACDCD9CD}"/>
              </c:ext>
            </c:extLst>
          </c:dPt>
          <c:dLbls>
            <c:dLbl>
              <c:idx val="0"/>
              <c:layout>
                <c:manualLayout>
                  <c:x val="0.13218628921384826"/>
                  <c:y val="-8.25260204543397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F5D-4A61-A45D-9175ACDCD9CD}"/>
                </c:ext>
              </c:extLst>
            </c:dLbl>
            <c:dLbl>
              <c:idx val="1"/>
              <c:layout>
                <c:manualLayout>
                  <c:x val="0.16439007624046981"/>
                  <c:y val="-0.1178409810842610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F5D-4A61-A45D-9175ACDCD9CD}"/>
                </c:ext>
              </c:extLst>
            </c:dLbl>
            <c:dLbl>
              <c:idx val="2"/>
              <c:layout>
                <c:manualLayout>
                  <c:x val="0.28031105486814134"/>
                  <c:y val="-1.14942528735631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F5D-4A61-A45D-9175ACDCD9CD}"/>
                </c:ext>
              </c:extLst>
            </c:dLbl>
            <c:dLbl>
              <c:idx val="3"/>
              <c:layout>
                <c:manualLayout>
                  <c:x val="-0.15712207849018872"/>
                  <c:y val="4.657208797176214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F5D-4A61-A45D-9175ACDCD9CD}"/>
                </c:ext>
              </c:extLst>
            </c:dLbl>
            <c:dLbl>
              <c:idx val="4"/>
              <c:layout>
                <c:manualLayout>
                  <c:x val="-0.12864782527184102"/>
                  <c:y val="7.598968232419223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F5D-4A61-A45D-9175ACDCD9CD}"/>
                </c:ext>
              </c:extLst>
            </c:dLbl>
            <c:dLbl>
              <c:idx val="5"/>
              <c:layout>
                <c:manualLayout>
                  <c:x val="-0.19928446444194475"/>
                  <c:y val="4.28102090686939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F5D-4A61-A45D-9175ACDCD9CD}"/>
                </c:ext>
              </c:extLst>
            </c:dLbl>
            <c:dLbl>
              <c:idx val="6"/>
              <c:layout>
                <c:manualLayout>
                  <c:x val="-0.13657339707536562"/>
                  <c:y val="-1.838718436057562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F5D-4A61-A45D-9175ACDCD9CD}"/>
                </c:ext>
              </c:extLst>
            </c:dLbl>
            <c:dLbl>
              <c:idx val="7"/>
              <c:layout>
                <c:manualLayout>
                  <c:x val="-0.11103674540682418"/>
                  <c:y val="-5.097520137569010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F5D-4A61-A45D-9175ACDCD9CD}"/>
                </c:ext>
              </c:extLst>
            </c:dLbl>
            <c:dLbl>
              <c:idx val="8"/>
              <c:layout>
                <c:manualLayout>
                  <c:x val="3.3057851239669422E-2"/>
                  <c:y val="-9.0090090090091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F5D-4A61-A45D-9175ACDCD9CD}"/>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'F19'!$A$11:$A$18</c:f>
              <c:strCache>
                <c:ptCount val="8"/>
                <c:pt idx="0">
                  <c:v>Sigal Uniqa Group Austria</c:v>
                </c:pt>
                <c:pt idx="1">
                  <c:v>Eurosig</c:v>
                </c:pt>
                <c:pt idx="2">
                  <c:v>Albsig</c:v>
                </c:pt>
                <c:pt idx="3">
                  <c:v>Sigma Interalbanian Vienna Insurance Group</c:v>
                </c:pt>
                <c:pt idx="4">
                  <c:v>Intersig Vienna Insurance Group</c:v>
                </c:pt>
                <c:pt idx="5">
                  <c:v>Insig</c:v>
                </c:pt>
                <c:pt idx="6">
                  <c:v>Ansig </c:v>
                </c:pt>
                <c:pt idx="7">
                  <c:v>Atlantik </c:v>
                </c:pt>
              </c:strCache>
            </c:strRef>
          </c:cat>
          <c:val>
            <c:numRef>
              <c:f>'F19'!$C$11:$C$18</c:f>
              <c:numCache>
                <c:formatCode>_-* #,##0_-;\-* #,##0_-;_-* "-"??_-;_-@_-</c:formatCode>
                <c:ptCount val="8"/>
                <c:pt idx="0">
                  <c:v>1373905.74728</c:v>
                </c:pt>
                <c:pt idx="1">
                  <c:v>1083606.0683199998</c:v>
                </c:pt>
                <c:pt idx="2">
                  <c:v>844249.76917999994</c:v>
                </c:pt>
                <c:pt idx="3">
                  <c:v>779654.52075999998</c:v>
                </c:pt>
                <c:pt idx="4">
                  <c:v>751404.17741</c:v>
                </c:pt>
                <c:pt idx="5">
                  <c:v>521286.42829000001</c:v>
                </c:pt>
                <c:pt idx="6">
                  <c:v>505007.18043000001</c:v>
                </c:pt>
                <c:pt idx="7">
                  <c:v>379687.74323999998</c:v>
                </c:pt>
              </c:numCache>
            </c:numRef>
          </c:val>
          <c:extLst>
            <c:ext xmlns:c16="http://schemas.microsoft.com/office/drawing/2014/chart" uri="{C3380CC4-5D6E-409C-BE32-E72D297353CC}">
              <c16:uniqueId val="{00000009-8F5D-4A61-A45D-9175ACDCD9CD}"/>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75"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Mtpl e brendëshme / </a:t>
            </a:r>
            <a:r>
              <a:rPr lang="en-US" sz="900" b="0" i="1" u="none" strike="noStrike" baseline="0">
                <a:solidFill>
                  <a:srgbClr val="000000"/>
                </a:solidFill>
                <a:latin typeface="Arial"/>
                <a:cs typeface="Arial"/>
              </a:rPr>
              <a:t>DMTPL</a:t>
            </a:r>
          </a:p>
        </c:rich>
      </c:tx>
      <c:layout>
        <c:manualLayout>
          <c:xMode val="edge"/>
          <c:yMode val="edge"/>
          <c:x val="0.26176500358979793"/>
          <c:y val="4.3062117235345587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9676549865229526"/>
          <c:y val="0.38277511961722488"/>
          <c:w val="0.45283018867924973"/>
          <c:h val="0.3923444976076666"/>
        </c:manualLayout>
      </c:layout>
      <c:pie3DChart>
        <c:varyColors val="1"/>
        <c:ser>
          <c:idx val="0"/>
          <c:order val="0"/>
          <c:spPr>
            <a:gradFill rotWithShape="0">
              <a:gsLst>
                <a:gs pos="0">
                  <a:srgbClr val="800000"/>
                </a:gs>
                <a:gs pos="100000">
                  <a:srgbClr val="C0C0C0"/>
                </a:gs>
              </a:gsLst>
              <a:lin ang="5400000" scaled="1"/>
            </a:gradFill>
            <a:ln w="25400">
              <a:noFill/>
            </a:ln>
          </c:spPr>
          <c:explosion val="14"/>
          <c:dPt>
            <c:idx val="0"/>
            <c:bubble3D val="0"/>
            <c:extLst>
              <c:ext xmlns:c16="http://schemas.microsoft.com/office/drawing/2014/chart" uri="{C3380CC4-5D6E-409C-BE32-E72D297353CC}">
                <c16:uniqueId val="{00000000-E278-4F3E-99A6-6EACA7001B5F}"/>
              </c:ext>
            </c:extLst>
          </c:dPt>
          <c:dPt>
            <c:idx val="1"/>
            <c:bubble3D val="0"/>
            <c:extLst>
              <c:ext xmlns:c16="http://schemas.microsoft.com/office/drawing/2014/chart" uri="{C3380CC4-5D6E-409C-BE32-E72D297353CC}">
                <c16:uniqueId val="{00000001-E278-4F3E-99A6-6EACA7001B5F}"/>
              </c:ext>
            </c:extLst>
          </c:dPt>
          <c:dPt>
            <c:idx val="2"/>
            <c:bubble3D val="0"/>
            <c:extLst>
              <c:ext xmlns:c16="http://schemas.microsoft.com/office/drawing/2014/chart" uri="{C3380CC4-5D6E-409C-BE32-E72D297353CC}">
                <c16:uniqueId val="{00000002-E278-4F3E-99A6-6EACA7001B5F}"/>
              </c:ext>
            </c:extLst>
          </c:dPt>
          <c:dPt>
            <c:idx val="3"/>
            <c:bubble3D val="0"/>
            <c:extLst>
              <c:ext xmlns:c16="http://schemas.microsoft.com/office/drawing/2014/chart" uri="{C3380CC4-5D6E-409C-BE32-E72D297353CC}">
                <c16:uniqueId val="{00000003-E278-4F3E-99A6-6EACA7001B5F}"/>
              </c:ext>
            </c:extLst>
          </c:dPt>
          <c:dPt>
            <c:idx val="4"/>
            <c:bubble3D val="0"/>
            <c:extLst>
              <c:ext xmlns:c16="http://schemas.microsoft.com/office/drawing/2014/chart" uri="{C3380CC4-5D6E-409C-BE32-E72D297353CC}">
                <c16:uniqueId val="{00000004-E278-4F3E-99A6-6EACA7001B5F}"/>
              </c:ext>
            </c:extLst>
          </c:dPt>
          <c:dPt>
            <c:idx val="5"/>
            <c:bubble3D val="0"/>
            <c:extLst>
              <c:ext xmlns:c16="http://schemas.microsoft.com/office/drawing/2014/chart" uri="{C3380CC4-5D6E-409C-BE32-E72D297353CC}">
                <c16:uniqueId val="{00000005-E278-4F3E-99A6-6EACA7001B5F}"/>
              </c:ext>
            </c:extLst>
          </c:dPt>
          <c:dLbls>
            <c:dLbl>
              <c:idx val="0"/>
              <c:layout>
                <c:manualLayout>
                  <c:x val="2.4600238569030052E-2"/>
                  <c:y val="-6.541486141983449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278-4F3E-99A6-6EACA7001B5F}"/>
                </c:ext>
              </c:extLst>
            </c:dLbl>
            <c:dLbl>
              <c:idx val="1"/>
              <c:layout>
                <c:manualLayout>
                  <c:x val="-1.1184657043634683E-2"/>
                  <c:y val="-0.11340541762423237"/>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278-4F3E-99A6-6EACA7001B5F}"/>
                </c:ext>
              </c:extLst>
            </c:dLbl>
            <c:dLbl>
              <c:idx val="2"/>
              <c:layout>
                <c:manualLayout>
                  <c:x val="1.6881634567070685E-2"/>
                  <c:y val="0.1068756357608411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278-4F3E-99A6-6EACA7001B5F}"/>
                </c:ext>
              </c:extLst>
            </c:dLbl>
            <c:dLbl>
              <c:idx val="3"/>
              <c:layout>
                <c:manualLayout>
                  <c:x val="-7.9612474911227207E-2"/>
                  <c:y val="8.283966896482454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278-4F3E-99A6-6EACA7001B5F}"/>
                </c:ext>
              </c:extLst>
            </c:dLbl>
            <c:dLbl>
              <c:idx val="4"/>
              <c:layout>
                <c:manualLayout>
                  <c:x val="-6.9985487108229133E-2"/>
                  <c:y val="6.3257858317949486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278-4F3E-99A6-6EACA7001B5F}"/>
                </c:ext>
              </c:extLst>
            </c:dLbl>
            <c:dLbl>
              <c:idx val="5"/>
              <c:layout>
                <c:manualLayout>
                  <c:x val="-6.0584449620988176E-2"/>
                  <c:y val="-1.320925793366740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278-4F3E-99A6-6EACA7001B5F}"/>
                </c:ext>
              </c:extLst>
            </c:dLbl>
            <c:dLbl>
              <c:idx val="6"/>
              <c:layout>
                <c:manualLayout>
                  <c:x val="-1.3806083063146521E-2"/>
                  <c:y val="-0.1480957942458149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278-4F3E-99A6-6EACA7001B5F}"/>
                </c:ext>
              </c:extLst>
            </c:dLbl>
            <c:dLbl>
              <c:idx val="7"/>
              <c:layout>
                <c:manualLayout>
                  <c:x val="6.7062160147578834E-2"/>
                  <c:y val="-6.371095957502920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278-4F3E-99A6-6EACA7001B5F}"/>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Arial"/>
                    <a:ea typeface="Arial"/>
                    <a:cs typeface="Arial"/>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'F20'!$A$10:$A$15</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'F20'!$B$10:$B$15</c:f>
              <c:numCache>
                <c:formatCode>_-* #,##0_-;\-* #,##0_-;_-* "-"??_-;_-@_-</c:formatCode>
                <c:ptCount val="6"/>
                <c:pt idx="0">
                  <c:v>2612318.9983999999</c:v>
                </c:pt>
                <c:pt idx="1">
                  <c:v>1738642.821</c:v>
                </c:pt>
                <c:pt idx="2">
                  <c:v>1933692.1695500002</c:v>
                </c:pt>
                <c:pt idx="3">
                  <c:v>1850934.852</c:v>
                </c:pt>
                <c:pt idx="4">
                  <c:v>1267947.1270000001</c:v>
                </c:pt>
                <c:pt idx="5">
                  <c:v>1135436</c:v>
                </c:pt>
              </c:numCache>
            </c:numRef>
          </c:val>
          <c:extLst>
            <c:ext xmlns:c16="http://schemas.microsoft.com/office/drawing/2014/chart" uri="{C3380CC4-5D6E-409C-BE32-E72D297353CC}">
              <c16:uniqueId val="{00000008-E278-4F3E-99A6-6EACA7001B5F}"/>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Kufitare /</a:t>
            </a:r>
            <a:r>
              <a:rPr lang="en-US" sz="900" b="0" i="1" u="none" strike="noStrike" baseline="0">
                <a:solidFill>
                  <a:srgbClr val="000000"/>
                </a:solidFill>
                <a:latin typeface="Arial"/>
                <a:cs typeface="Arial"/>
              </a:rPr>
              <a:t> Border</a:t>
            </a:r>
          </a:p>
        </c:rich>
      </c:tx>
      <c:layout>
        <c:manualLayout>
          <c:xMode val="edge"/>
          <c:yMode val="edge"/>
          <c:x val="0.32853058930547585"/>
          <c:y val="2.3041474654377881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7579250720461087"/>
          <c:y val="0.32718967631606644"/>
          <c:w val="0.50144092219020153"/>
          <c:h val="0.39170595051922191"/>
        </c:manualLayout>
      </c:layout>
      <c:pie3DChart>
        <c:varyColors val="1"/>
        <c:ser>
          <c:idx val="0"/>
          <c:order val="0"/>
          <c:spPr>
            <a:gradFill rotWithShape="0">
              <a:gsLst>
                <a:gs pos="0">
                  <a:srgbClr val="800000"/>
                </a:gs>
                <a:gs pos="100000">
                  <a:srgbClr val="C0C0C0"/>
                </a:gs>
              </a:gsLst>
              <a:lin ang="5400000" scaled="1"/>
            </a:gradFill>
            <a:ln w="25400">
              <a:noFill/>
            </a:ln>
          </c:spPr>
          <c:explosion val="14"/>
          <c:dPt>
            <c:idx val="0"/>
            <c:bubble3D val="0"/>
            <c:extLst>
              <c:ext xmlns:c16="http://schemas.microsoft.com/office/drawing/2014/chart" uri="{C3380CC4-5D6E-409C-BE32-E72D297353CC}">
                <c16:uniqueId val="{00000000-0683-42E5-9E24-4985AC01E998}"/>
              </c:ext>
            </c:extLst>
          </c:dPt>
          <c:dPt>
            <c:idx val="1"/>
            <c:bubble3D val="0"/>
            <c:extLst>
              <c:ext xmlns:c16="http://schemas.microsoft.com/office/drawing/2014/chart" uri="{C3380CC4-5D6E-409C-BE32-E72D297353CC}">
                <c16:uniqueId val="{00000001-0683-42E5-9E24-4985AC01E998}"/>
              </c:ext>
            </c:extLst>
          </c:dPt>
          <c:dPt>
            <c:idx val="2"/>
            <c:bubble3D val="0"/>
            <c:extLst>
              <c:ext xmlns:c16="http://schemas.microsoft.com/office/drawing/2014/chart" uri="{C3380CC4-5D6E-409C-BE32-E72D297353CC}">
                <c16:uniqueId val="{00000002-0683-42E5-9E24-4985AC01E998}"/>
              </c:ext>
            </c:extLst>
          </c:dPt>
          <c:dPt>
            <c:idx val="3"/>
            <c:bubble3D val="0"/>
            <c:extLst>
              <c:ext xmlns:c16="http://schemas.microsoft.com/office/drawing/2014/chart" uri="{C3380CC4-5D6E-409C-BE32-E72D297353CC}">
                <c16:uniqueId val="{00000003-0683-42E5-9E24-4985AC01E998}"/>
              </c:ext>
            </c:extLst>
          </c:dPt>
          <c:dPt>
            <c:idx val="4"/>
            <c:bubble3D val="0"/>
            <c:extLst>
              <c:ext xmlns:c16="http://schemas.microsoft.com/office/drawing/2014/chart" uri="{C3380CC4-5D6E-409C-BE32-E72D297353CC}">
                <c16:uniqueId val="{00000004-0683-42E5-9E24-4985AC01E998}"/>
              </c:ext>
            </c:extLst>
          </c:dPt>
          <c:dPt>
            <c:idx val="5"/>
            <c:bubble3D val="0"/>
            <c:extLst>
              <c:ext xmlns:c16="http://schemas.microsoft.com/office/drawing/2014/chart" uri="{C3380CC4-5D6E-409C-BE32-E72D297353CC}">
                <c16:uniqueId val="{00000005-0683-42E5-9E24-4985AC01E998}"/>
              </c:ext>
            </c:extLst>
          </c:dPt>
          <c:dLbls>
            <c:dLbl>
              <c:idx val="0"/>
              <c:layout>
                <c:manualLayout>
                  <c:x val="2.3290143487107492E-2"/>
                  <c:y val="-6.1120238905221114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683-42E5-9E24-4985AC01E998}"/>
                </c:ext>
              </c:extLst>
            </c:dLbl>
            <c:dLbl>
              <c:idx val="1"/>
              <c:layout>
                <c:manualLayout>
                  <c:x val="4.1598402505162349E-2"/>
                  <c:y val="-3.856482433613590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683-42E5-9E24-4985AC01E998}"/>
                </c:ext>
              </c:extLst>
            </c:dLbl>
            <c:dLbl>
              <c:idx val="2"/>
              <c:layout>
                <c:manualLayout>
                  <c:x val="-4.8469445642061314E-4"/>
                  <c:y val="0.1344925432708009"/>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683-42E5-9E24-4985AC01E998}"/>
                </c:ext>
              </c:extLst>
            </c:dLbl>
            <c:dLbl>
              <c:idx val="3"/>
              <c:layout>
                <c:manualLayout>
                  <c:x val="-5.7240236901223124E-2"/>
                  <c:y val="0.1037033274066575"/>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683-42E5-9E24-4985AC01E998}"/>
                </c:ext>
              </c:extLst>
            </c:dLbl>
            <c:dLbl>
              <c:idx val="4"/>
              <c:layout>
                <c:manualLayout>
                  <c:x val="-8.2391703918854503E-2"/>
                  <c:y val="0.1357843172829236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683-42E5-9E24-4985AC01E998}"/>
                </c:ext>
              </c:extLst>
            </c:dLbl>
            <c:dLbl>
              <c:idx val="5"/>
              <c:layout>
                <c:manualLayout>
                  <c:x val="-7.5425053136369477E-2"/>
                  <c:y val="-3.891066943169021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683-42E5-9E24-4985AC01E998}"/>
                </c:ext>
              </c:extLst>
            </c:dLbl>
            <c:dLbl>
              <c:idx val="6"/>
              <c:layout>
                <c:manualLayout>
                  <c:x val="-7.8933793218212665E-3"/>
                  <c:y val="-0.1325811496410817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683-42E5-9E24-4985AC01E998}"/>
                </c:ext>
              </c:extLst>
            </c:dLbl>
            <c:dLbl>
              <c:idx val="7"/>
              <c:layout>
                <c:manualLayout>
                  <c:x val="7.9805154038742512E-2"/>
                  <c:y val="-4.336349883419444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683-42E5-9E24-4985AC01E998}"/>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'F20'!$A$10:$A$15</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'F20'!$D$10:$D$15</c:f>
              <c:numCache>
                <c:formatCode>_-* #,##0_-;\-* #,##0_-;_-* "-"??_-;_-@_-</c:formatCode>
                <c:ptCount val="6"/>
                <c:pt idx="0">
                  <c:v>96246.375109999994</c:v>
                </c:pt>
                <c:pt idx="1">
                  <c:v>76053.246859999999</c:v>
                </c:pt>
                <c:pt idx="2">
                  <c:v>74975.413969999994</c:v>
                </c:pt>
                <c:pt idx="3">
                  <c:v>54716.928769999999</c:v>
                </c:pt>
                <c:pt idx="4">
                  <c:v>60295.010029999998</c:v>
                </c:pt>
                <c:pt idx="5">
                  <c:v>50653.074329999996</c:v>
                </c:pt>
              </c:numCache>
            </c:numRef>
          </c:val>
          <c:extLst>
            <c:ext xmlns:c16="http://schemas.microsoft.com/office/drawing/2014/chart" uri="{C3380CC4-5D6E-409C-BE32-E72D297353CC}">
              <c16:uniqueId val="{00000008-0683-42E5-9E24-4985AC01E99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Karton Jeshil / </a:t>
            </a:r>
            <a:r>
              <a:rPr lang="en-US" sz="900" b="0" i="1" u="none" strike="noStrike" baseline="0">
                <a:solidFill>
                  <a:srgbClr val="000000"/>
                </a:solidFill>
                <a:latin typeface="Arial"/>
                <a:cs typeface="Arial"/>
              </a:rPr>
              <a:t>Green Card</a:t>
            </a:r>
          </a:p>
        </c:rich>
      </c:tx>
      <c:layout>
        <c:manualLayout>
          <c:xMode val="edge"/>
          <c:yMode val="edge"/>
          <c:x val="0.21734291602811395"/>
          <c:y val="2.5252843394575678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245901639344281"/>
          <c:y val="0.48275862068966024"/>
          <c:w val="0.49836065573771166"/>
          <c:h val="0.36453201970443438"/>
        </c:manualLayout>
      </c:layout>
      <c:pie3DChart>
        <c:varyColors val="1"/>
        <c:ser>
          <c:idx val="0"/>
          <c:order val="0"/>
          <c:spPr>
            <a:gradFill rotWithShape="0">
              <a:gsLst>
                <a:gs pos="0">
                  <a:srgbClr val="800000"/>
                </a:gs>
                <a:gs pos="100000">
                  <a:srgbClr val="C0C0C0"/>
                </a:gs>
              </a:gsLst>
              <a:lin ang="5400000" scaled="1"/>
            </a:gradFill>
            <a:ln w="25400">
              <a:noFill/>
            </a:ln>
          </c:spPr>
          <c:explosion val="6"/>
          <c:dPt>
            <c:idx val="0"/>
            <c:bubble3D val="0"/>
            <c:extLst>
              <c:ext xmlns:c16="http://schemas.microsoft.com/office/drawing/2014/chart" uri="{C3380CC4-5D6E-409C-BE32-E72D297353CC}">
                <c16:uniqueId val="{00000000-4DAD-40F9-B80D-B26B0FAFCB7D}"/>
              </c:ext>
            </c:extLst>
          </c:dPt>
          <c:dPt>
            <c:idx val="1"/>
            <c:bubble3D val="0"/>
            <c:extLst>
              <c:ext xmlns:c16="http://schemas.microsoft.com/office/drawing/2014/chart" uri="{C3380CC4-5D6E-409C-BE32-E72D297353CC}">
                <c16:uniqueId val="{00000001-4DAD-40F9-B80D-B26B0FAFCB7D}"/>
              </c:ext>
            </c:extLst>
          </c:dPt>
          <c:dPt>
            <c:idx val="2"/>
            <c:bubble3D val="0"/>
            <c:extLst>
              <c:ext xmlns:c16="http://schemas.microsoft.com/office/drawing/2014/chart" uri="{C3380CC4-5D6E-409C-BE32-E72D297353CC}">
                <c16:uniqueId val="{00000002-4DAD-40F9-B80D-B26B0FAFCB7D}"/>
              </c:ext>
            </c:extLst>
          </c:dPt>
          <c:dPt>
            <c:idx val="3"/>
            <c:bubble3D val="0"/>
            <c:extLst>
              <c:ext xmlns:c16="http://schemas.microsoft.com/office/drawing/2014/chart" uri="{C3380CC4-5D6E-409C-BE32-E72D297353CC}">
                <c16:uniqueId val="{00000003-4DAD-40F9-B80D-B26B0FAFCB7D}"/>
              </c:ext>
            </c:extLst>
          </c:dPt>
          <c:dPt>
            <c:idx val="4"/>
            <c:bubble3D val="0"/>
            <c:extLst>
              <c:ext xmlns:c16="http://schemas.microsoft.com/office/drawing/2014/chart" uri="{C3380CC4-5D6E-409C-BE32-E72D297353CC}">
                <c16:uniqueId val="{00000004-4DAD-40F9-B80D-B26B0FAFCB7D}"/>
              </c:ext>
            </c:extLst>
          </c:dPt>
          <c:dPt>
            <c:idx val="5"/>
            <c:bubble3D val="0"/>
            <c:extLst>
              <c:ext xmlns:c16="http://schemas.microsoft.com/office/drawing/2014/chart" uri="{C3380CC4-5D6E-409C-BE32-E72D297353CC}">
                <c16:uniqueId val="{00000005-4DAD-40F9-B80D-B26B0FAFCB7D}"/>
              </c:ext>
            </c:extLst>
          </c:dPt>
          <c:dLbls>
            <c:dLbl>
              <c:idx val="0"/>
              <c:layout>
                <c:manualLayout>
                  <c:x val="7.9027286018777912E-2"/>
                  <c:y val="-0.16364325671412291"/>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DAD-40F9-B80D-B26B0FAFCB7D}"/>
                </c:ext>
              </c:extLst>
            </c:dLbl>
            <c:dLbl>
              <c:idx val="1"/>
              <c:layout>
                <c:manualLayout>
                  <c:x val="5.708238083143035E-2"/>
                  <c:y val="-0.1180733545723735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DAD-40F9-B80D-B26B0FAFCB7D}"/>
                </c:ext>
              </c:extLst>
            </c:dLbl>
            <c:dLbl>
              <c:idx val="2"/>
              <c:layout>
                <c:manualLayout>
                  <c:x val="0.11095062821289337"/>
                  <c:y val="1.532911834296621E-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DAD-40F9-B80D-B26B0FAFCB7D}"/>
                </c:ext>
              </c:extLst>
            </c:dLbl>
            <c:dLbl>
              <c:idx val="3"/>
              <c:layout>
                <c:manualLayout>
                  <c:x val="-7.7644489069738809E-2"/>
                  <c:y val="-1.6448474243750406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DAD-40F9-B80D-B26B0FAFCB7D}"/>
                </c:ext>
              </c:extLst>
            </c:dLbl>
            <c:dLbl>
              <c:idx val="4"/>
              <c:layout>
                <c:manualLayout>
                  <c:x val="-0.12645312087468358"/>
                  <c:y val="-5.948670209327282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DAD-40F9-B80D-B26B0FAFCB7D}"/>
                </c:ext>
              </c:extLst>
            </c:dLbl>
            <c:dLbl>
              <c:idx val="5"/>
              <c:delete val="1"/>
              <c:extLst>
                <c:ext xmlns:c15="http://schemas.microsoft.com/office/drawing/2012/chart" uri="{CE6537A1-D6FC-4f65-9D91-7224C49458BB}"/>
                <c:ext xmlns:c16="http://schemas.microsoft.com/office/drawing/2014/chart" uri="{C3380CC4-5D6E-409C-BE32-E72D297353CC}">
                  <c16:uniqueId val="{00000005-4DAD-40F9-B80D-B26B0FAFCB7D}"/>
                </c:ext>
              </c:extLst>
            </c:dLbl>
            <c:dLbl>
              <c:idx val="6"/>
              <c:layout>
                <c:manualLayout>
                  <c:x val="2.6551740204072211E-2"/>
                  <c:y val="-0.2490630050554071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DAD-40F9-B80D-B26B0FAFCB7D}"/>
                </c:ext>
              </c:extLst>
            </c:dLbl>
            <c:dLbl>
              <c:idx val="7"/>
              <c:layout>
                <c:manualLayout>
                  <c:x val="0.16493896316651693"/>
                  <c:y val="-0.19302420530766989"/>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DAD-40F9-B80D-B26B0FAFCB7D}"/>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Arial"/>
                    <a:ea typeface="Arial"/>
                    <a:cs typeface="Arial"/>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'F20'!$A$10:$A$15</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'F20'!$C$10:$C$15</c:f>
              <c:numCache>
                <c:formatCode>_-* #,##0_-;\-* #,##0_-;_-* "-"??_-;_-@_-</c:formatCode>
                <c:ptCount val="6"/>
                <c:pt idx="0">
                  <c:v>467023.61790000001</c:v>
                </c:pt>
                <c:pt idx="1">
                  <c:v>209386.95826999997</c:v>
                </c:pt>
                <c:pt idx="2">
                  <c:v>464008.05285999994</c:v>
                </c:pt>
                <c:pt idx="3">
                  <c:v>230331.22472</c:v>
                </c:pt>
                <c:pt idx="4">
                  <c:v>203887.29065000001</c:v>
                </c:pt>
                <c:pt idx="5">
                  <c:v>168338.57344000001</c:v>
                </c:pt>
              </c:numCache>
            </c:numRef>
          </c:val>
          <c:extLst>
            <c:ext xmlns:c16="http://schemas.microsoft.com/office/drawing/2014/chart" uri="{C3380CC4-5D6E-409C-BE32-E72D297353CC}">
              <c16:uniqueId val="{00000008-4DAD-40F9-B80D-B26B0FAFCB7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75"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Mtpl e brendshme / </a:t>
            </a:r>
            <a:r>
              <a:rPr lang="en-US" sz="900" b="0" i="1" u="none" strike="noStrike" baseline="0">
                <a:solidFill>
                  <a:srgbClr val="000000"/>
                </a:solidFill>
                <a:latin typeface="Arial"/>
                <a:cs typeface="Arial"/>
              </a:rPr>
              <a:t>DMTPL</a:t>
            </a:r>
          </a:p>
        </c:rich>
      </c:tx>
      <c:layout>
        <c:manualLayout>
          <c:xMode val="edge"/>
          <c:yMode val="edge"/>
          <c:x val="0.29465003272575813"/>
          <c:y val="2.4543494563179603E-2"/>
        </c:manualLayout>
      </c:layout>
      <c:overlay val="0"/>
      <c:spPr>
        <a:noFill/>
        <a:ln w="25400">
          <a:noFill/>
        </a:ln>
      </c:spPr>
    </c:title>
    <c:autoTitleDeleted val="0"/>
    <c:plotArea>
      <c:layout>
        <c:manualLayout>
          <c:layoutTarget val="inner"/>
          <c:xMode val="edge"/>
          <c:yMode val="edge"/>
          <c:x val="0.22632949218879128"/>
          <c:y val="0.2028810461192351"/>
          <c:w val="0.43917755872455483"/>
          <c:h val="0.7783637982752155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A451-413F-B46E-337A1BD30B00}"/>
              </c:ext>
            </c:extLst>
          </c:dPt>
          <c:dPt>
            <c:idx val="1"/>
            <c:bubble3D val="0"/>
            <c:spPr>
              <a:solidFill>
                <a:schemeClr val="bg2">
                  <a:lumMod val="75000"/>
                </a:schemeClr>
              </a:solidFill>
              <a:ln w="25400">
                <a:noFill/>
              </a:ln>
            </c:spPr>
            <c:extLst>
              <c:ext xmlns:c16="http://schemas.microsoft.com/office/drawing/2014/chart" uri="{C3380CC4-5D6E-409C-BE32-E72D297353CC}">
                <c16:uniqueId val="{00000001-A451-413F-B46E-337A1BD30B00}"/>
              </c:ext>
            </c:extLst>
          </c:dPt>
          <c:dPt>
            <c:idx val="2"/>
            <c:bubble3D val="0"/>
            <c:spPr>
              <a:solidFill>
                <a:schemeClr val="bg1">
                  <a:lumMod val="85000"/>
                </a:schemeClr>
              </a:solidFill>
              <a:ln w="25400">
                <a:noFill/>
              </a:ln>
            </c:spPr>
            <c:extLst>
              <c:ext xmlns:c16="http://schemas.microsoft.com/office/drawing/2014/chart" uri="{C3380CC4-5D6E-409C-BE32-E72D297353CC}">
                <c16:uniqueId val="{00000002-A451-413F-B46E-337A1BD30B00}"/>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A451-413F-B46E-337A1BD30B00}"/>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A451-413F-B46E-337A1BD30B00}"/>
              </c:ext>
            </c:extLst>
          </c:dPt>
          <c:dPt>
            <c:idx val="5"/>
            <c:bubble3D val="0"/>
            <c:spPr>
              <a:solidFill>
                <a:schemeClr val="accent4">
                  <a:lumMod val="40000"/>
                  <a:lumOff val="60000"/>
                </a:schemeClr>
              </a:solidFill>
              <a:ln w="25400">
                <a:noFill/>
              </a:ln>
            </c:spPr>
            <c:extLst>
              <c:ext xmlns:c16="http://schemas.microsoft.com/office/drawing/2014/chart" uri="{C3380CC4-5D6E-409C-BE32-E72D297353CC}">
                <c16:uniqueId val="{00000005-A451-413F-B46E-337A1BD30B00}"/>
              </c:ext>
            </c:extLst>
          </c:dPt>
          <c:dPt>
            <c:idx val="6"/>
            <c:bubble3D val="0"/>
            <c:spPr>
              <a:solidFill>
                <a:schemeClr val="accent3">
                  <a:lumMod val="40000"/>
                  <a:lumOff val="60000"/>
                </a:schemeClr>
              </a:solidFill>
              <a:ln w="25400">
                <a:noFill/>
              </a:ln>
            </c:spPr>
            <c:extLst>
              <c:ext xmlns:c16="http://schemas.microsoft.com/office/drawing/2014/chart" uri="{C3380CC4-5D6E-409C-BE32-E72D297353CC}">
                <c16:uniqueId val="{00000006-A451-413F-B46E-337A1BD30B00}"/>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A451-413F-B46E-337A1BD30B00}"/>
              </c:ext>
            </c:extLst>
          </c:dPt>
          <c:dLbls>
            <c:dLbl>
              <c:idx val="0"/>
              <c:layout>
                <c:manualLayout>
                  <c:x val="0.14942303496697662"/>
                  <c:y val="-6.673790776152981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451-413F-B46E-337A1BD30B00}"/>
                </c:ext>
              </c:extLst>
            </c:dLbl>
            <c:dLbl>
              <c:idx val="1"/>
              <c:layout>
                <c:manualLayout>
                  <c:x val="0.14822877618887048"/>
                  <c:y val="-3.660245594300712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451-413F-B46E-337A1BD30B00}"/>
                </c:ext>
              </c:extLst>
            </c:dLbl>
            <c:dLbl>
              <c:idx val="2"/>
              <c:layout>
                <c:manualLayout>
                  <c:x val="0.22053908248874421"/>
                  <c:y val="5.5750843644544433E-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451-413F-B46E-337A1BD30B00}"/>
                </c:ext>
              </c:extLst>
            </c:dLbl>
            <c:dLbl>
              <c:idx val="3"/>
              <c:layout>
                <c:manualLayout>
                  <c:x val="-0.25207930872620771"/>
                  <c:y val="0"/>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451-413F-B46E-337A1BD30B00}"/>
                </c:ext>
              </c:extLst>
            </c:dLbl>
            <c:dLbl>
              <c:idx val="4"/>
              <c:layout>
                <c:manualLayout>
                  <c:x val="-0.17159219077464183"/>
                  <c:y val="-6.174212598425207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451-413F-B46E-337A1BD30B00}"/>
                </c:ext>
              </c:extLst>
            </c:dLbl>
            <c:dLbl>
              <c:idx val="5"/>
              <c:layout>
                <c:manualLayout>
                  <c:x val="-0.14240901247545568"/>
                  <c:y val="-7.427634045744287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451-413F-B46E-337A1BD30B00}"/>
                </c:ext>
              </c:extLst>
            </c:dLbl>
            <c:dLbl>
              <c:idx val="6"/>
              <c:layout>
                <c:manualLayout>
                  <c:x val="-7.6624024012111838E-2"/>
                  <c:y val="-8.857189726284217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451-413F-B46E-337A1BD30B00}"/>
                </c:ext>
              </c:extLst>
            </c:dLbl>
            <c:dLbl>
              <c:idx val="7"/>
              <c:layout>
                <c:manualLayout>
                  <c:x val="-9.8640856290948514E-2"/>
                  <c:y val="-9.182602174728160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451-413F-B46E-337A1BD30B00}"/>
                </c:ext>
              </c:extLst>
            </c:dLbl>
            <c:dLbl>
              <c:idx val="8"/>
              <c:layout>
                <c:manualLayout>
                  <c:x val="7.1197411003236691E-2"/>
                  <c:y val="-9.803921568627450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451-413F-B46E-337A1BD30B00}"/>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'F20'!$B$10:$B$17</c:f>
              <c:numCache>
                <c:formatCode>_-* #,##0_-;\-* #,##0_-;_-* "-"??_-;_-@_-</c:formatCode>
                <c:ptCount val="8"/>
                <c:pt idx="0">
                  <c:v>2612318.9983999999</c:v>
                </c:pt>
                <c:pt idx="1">
                  <c:v>1738642.821</c:v>
                </c:pt>
                <c:pt idx="2">
                  <c:v>1933692.1695500002</c:v>
                </c:pt>
                <c:pt idx="3">
                  <c:v>1850934.852</c:v>
                </c:pt>
                <c:pt idx="4">
                  <c:v>1267947.1270000001</c:v>
                </c:pt>
                <c:pt idx="5">
                  <c:v>1135436</c:v>
                </c:pt>
                <c:pt idx="6">
                  <c:v>1077831.7928800001</c:v>
                </c:pt>
                <c:pt idx="7">
                  <c:v>1065603.8269699998</c:v>
                </c:pt>
              </c:numCache>
            </c:numRef>
          </c:val>
          <c:extLst>
            <c:ext xmlns:c16="http://schemas.microsoft.com/office/drawing/2014/chart" uri="{C3380CC4-5D6E-409C-BE32-E72D297353CC}">
              <c16:uniqueId val="{00000009-A451-413F-B46E-337A1BD30B0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523763269748762"/>
          <c:y val="7.4103862017247848E-2"/>
          <c:w val="0.58769063315904413"/>
          <c:h val="0.7996790401199850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41F3-46C0-AD72-077E89182623}"/>
              </c:ext>
            </c:extLst>
          </c:dPt>
          <c:dPt>
            <c:idx val="1"/>
            <c:bubble3D val="0"/>
            <c:spPr>
              <a:solidFill>
                <a:schemeClr val="bg1">
                  <a:lumMod val="85000"/>
                </a:schemeClr>
              </a:solidFill>
              <a:ln w="25400">
                <a:noFill/>
              </a:ln>
            </c:spPr>
            <c:extLst>
              <c:ext xmlns:c16="http://schemas.microsoft.com/office/drawing/2014/chart" uri="{C3380CC4-5D6E-409C-BE32-E72D297353CC}">
                <c16:uniqueId val="{00000003-41F3-46C0-AD72-077E89182623}"/>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41F3-46C0-AD72-077E89182623}"/>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7-41F3-46C0-AD72-077E89182623}"/>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9-41F3-46C0-AD72-077E89182623}"/>
              </c:ext>
            </c:extLst>
          </c:dPt>
          <c:dLbls>
            <c:dLbl>
              <c:idx val="0"/>
              <c:layout>
                <c:manualLayout>
                  <c:x val="0.15133086710617852"/>
                  <c:y val="6.076227971503562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1F3-46C0-AD72-077E89182623}"/>
                </c:ext>
              </c:extLst>
            </c:dLbl>
            <c:dLbl>
              <c:idx val="1"/>
              <c:layout>
                <c:manualLayout>
                  <c:x val="-0.15748031496062995"/>
                  <c:y val="0.130123359580052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1F3-46C0-AD72-077E89182623}"/>
                </c:ext>
              </c:extLst>
            </c:dLbl>
            <c:dLbl>
              <c:idx val="2"/>
              <c:layout>
                <c:manualLayout>
                  <c:x val="-0.15451670903341808"/>
                  <c:y val="4.519610048743898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1F3-46C0-AD72-077E89182623}"/>
                </c:ext>
              </c:extLst>
            </c:dLbl>
            <c:dLbl>
              <c:idx val="3"/>
              <c:layout>
                <c:manualLayout>
                  <c:x val="-0.20088453510240353"/>
                  <c:y val="4.063179602549681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1F3-46C0-AD72-077E89182623}"/>
                </c:ext>
              </c:extLst>
            </c:dLbl>
            <c:dLbl>
              <c:idx val="4"/>
              <c:layout>
                <c:manualLayout>
                  <c:x val="-0.15827667210889979"/>
                  <c:y val="-0.1133978252718410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41F3-46C0-AD72-077E89182623}"/>
                </c:ext>
              </c:extLst>
            </c:dLbl>
            <c:dLbl>
              <c:idx val="5"/>
              <c:layout>
                <c:manualLayout>
                  <c:x val="-3.0743519264816371E-2"/>
                  <c:y val="-9.482377202849644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41F3-46C0-AD72-077E89182623}"/>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2024'!$D$92:$D$97</c:f>
              <c:strCache>
                <c:ptCount val="6"/>
                <c:pt idx="0">
                  <c:v>Jetë Debitori</c:v>
                </c:pt>
                <c:pt idx="1">
                  <c:v>Të tjera</c:v>
                </c:pt>
                <c:pt idx="2">
                  <c:v>Jeta ne Grup</c:v>
                </c:pt>
                <c:pt idx="3">
                  <c:v>Jetë me kursim</c:v>
                </c:pt>
                <c:pt idx="4">
                  <c:v>Plani i pagesave "Cash"</c:v>
                </c:pt>
                <c:pt idx="5">
                  <c:v>Flexi plan</c:v>
                </c:pt>
              </c:strCache>
            </c:strRef>
          </c:cat>
          <c:val>
            <c:numRef>
              <c:f>'[1]deme 2024'!$E$92:$E$97</c:f>
              <c:numCache>
                <c:formatCode>General</c:formatCode>
                <c:ptCount val="6"/>
                <c:pt idx="0">
                  <c:v>169231.36166999998</c:v>
                </c:pt>
                <c:pt idx="1">
                  <c:v>2012.563230000007</c:v>
                </c:pt>
                <c:pt idx="2">
                  <c:v>10270.22603</c:v>
                </c:pt>
                <c:pt idx="3">
                  <c:v>70724.56253000001</c:v>
                </c:pt>
                <c:pt idx="4">
                  <c:v>44142.589119999997</c:v>
                </c:pt>
                <c:pt idx="5">
                  <c:v>37785.718540000002</c:v>
                </c:pt>
              </c:numCache>
            </c:numRef>
          </c:val>
          <c:extLst>
            <c:ext xmlns:c16="http://schemas.microsoft.com/office/drawing/2014/chart" uri="{C3380CC4-5D6E-409C-BE32-E72D297353CC}">
              <c16:uniqueId val="{0000000B-41F3-46C0-AD72-077E89182623}"/>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c:pageMargins b="0.75000000000001121" l="0.70000000000000062" r="0.70000000000000062" t="0.75000000000001121"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Kufitare /</a:t>
            </a:r>
            <a:r>
              <a:rPr lang="en-US" sz="900" b="0" i="1" u="none" strike="noStrike" baseline="0">
                <a:solidFill>
                  <a:srgbClr val="000000"/>
                </a:solidFill>
                <a:latin typeface="Arial"/>
                <a:cs typeface="Arial"/>
              </a:rPr>
              <a:t> Border</a:t>
            </a:r>
          </a:p>
        </c:rich>
      </c:tx>
      <c:layout>
        <c:manualLayout>
          <c:xMode val="edge"/>
          <c:yMode val="edge"/>
          <c:x val="0.34562460461673061"/>
          <c:y val="1.0752688172043012E-2"/>
        </c:manualLayout>
      </c:layout>
      <c:overlay val="0"/>
      <c:spPr>
        <a:noFill/>
        <a:ln w="25400">
          <a:noFill/>
        </a:ln>
      </c:spPr>
    </c:title>
    <c:autoTitleDeleted val="0"/>
    <c:plotArea>
      <c:layout>
        <c:manualLayout>
          <c:layoutTarget val="inner"/>
          <c:xMode val="edge"/>
          <c:yMode val="edge"/>
          <c:x val="0.21623554747964197"/>
          <c:y val="9.9215985098636883E-2"/>
          <c:w val="0.46736900195167919"/>
          <c:h val="0.839971938991497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C974-4F8C-B324-A346C6C53DEF}"/>
              </c:ext>
            </c:extLst>
          </c:dPt>
          <c:dPt>
            <c:idx val="1"/>
            <c:bubble3D val="0"/>
            <c:spPr>
              <a:solidFill>
                <a:schemeClr val="accent5">
                  <a:lumMod val="40000"/>
                  <a:lumOff val="60000"/>
                </a:schemeClr>
              </a:solidFill>
              <a:ln w="25400">
                <a:noFill/>
              </a:ln>
            </c:spPr>
            <c:extLst>
              <c:ext xmlns:c16="http://schemas.microsoft.com/office/drawing/2014/chart" uri="{C3380CC4-5D6E-409C-BE32-E72D297353CC}">
                <c16:uniqueId val="{00000001-C974-4F8C-B324-A346C6C53DEF}"/>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C974-4F8C-B324-A346C6C53DEF}"/>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C974-4F8C-B324-A346C6C53DEF}"/>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C974-4F8C-B324-A346C6C53DEF}"/>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C974-4F8C-B324-A346C6C53DEF}"/>
              </c:ext>
            </c:extLst>
          </c:dPt>
          <c:dPt>
            <c:idx val="6"/>
            <c:bubble3D val="0"/>
            <c:spPr>
              <a:solidFill>
                <a:schemeClr val="bg2">
                  <a:lumMod val="75000"/>
                </a:schemeClr>
              </a:solidFill>
              <a:ln w="25400">
                <a:noFill/>
              </a:ln>
            </c:spPr>
            <c:extLst>
              <c:ext xmlns:c16="http://schemas.microsoft.com/office/drawing/2014/chart" uri="{C3380CC4-5D6E-409C-BE32-E72D297353CC}">
                <c16:uniqueId val="{00000006-C974-4F8C-B324-A346C6C53DEF}"/>
              </c:ext>
            </c:extLst>
          </c:dPt>
          <c:dPt>
            <c:idx val="7"/>
            <c:bubble3D val="0"/>
            <c:spPr>
              <a:solidFill>
                <a:schemeClr val="bg1">
                  <a:lumMod val="85000"/>
                </a:schemeClr>
              </a:solidFill>
              <a:ln w="25400">
                <a:noFill/>
              </a:ln>
            </c:spPr>
            <c:extLst>
              <c:ext xmlns:c16="http://schemas.microsoft.com/office/drawing/2014/chart" uri="{C3380CC4-5D6E-409C-BE32-E72D297353CC}">
                <c16:uniqueId val="{00000007-C974-4F8C-B324-A346C6C53DEF}"/>
              </c:ext>
            </c:extLst>
          </c:dPt>
          <c:dLbls>
            <c:dLbl>
              <c:idx val="0"/>
              <c:layout>
                <c:manualLayout>
                  <c:x val="0.15320465711016892"/>
                  <c:y val="-5.497586995173989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974-4F8C-B324-A346C6C53DEF}"/>
                </c:ext>
              </c:extLst>
            </c:dLbl>
            <c:dLbl>
              <c:idx val="1"/>
              <c:layout>
                <c:manualLayout>
                  <c:x val="0.17072023689346524"/>
                  <c:y val="-3.8565018082417114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74-4F8C-B324-A346C6C53DEF}"/>
                </c:ext>
              </c:extLst>
            </c:dLbl>
            <c:dLbl>
              <c:idx val="2"/>
              <c:layout>
                <c:manualLayout>
                  <c:x val="0.18754936402180483"/>
                  <c:y val="4.17093024662239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974-4F8C-B324-A346C6C53DEF}"/>
                </c:ext>
              </c:extLst>
            </c:dLbl>
            <c:dLbl>
              <c:idx val="3"/>
              <c:layout>
                <c:manualLayout>
                  <c:x val="-0.26578719967696346"/>
                  <c:y val="0"/>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74-4F8C-B324-A346C6C53DEF}"/>
                </c:ext>
              </c:extLst>
            </c:dLbl>
            <c:dLbl>
              <c:idx val="4"/>
              <c:layout>
                <c:manualLayout>
                  <c:x val="-0.19863113264688068"/>
                  <c:y val="-0.1222801988461119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974-4F8C-B324-A346C6C53DEF}"/>
                </c:ext>
              </c:extLst>
            </c:dLbl>
            <c:dLbl>
              <c:idx val="5"/>
              <c:layout>
                <c:manualLayout>
                  <c:x val="-0.1440379567938623"/>
                  <c:y val="-8.806608851312934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74-4F8C-B324-A346C6C53DEF}"/>
                </c:ext>
              </c:extLst>
            </c:dLbl>
            <c:dLbl>
              <c:idx val="6"/>
              <c:layout>
                <c:manualLayout>
                  <c:x val="-0.10361989366713777"/>
                  <c:y val="-7.113707560748457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974-4F8C-B324-A346C6C53DEF}"/>
                </c:ext>
              </c:extLst>
            </c:dLbl>
            <c:dLbl>
              <c:idx val="7"/>
              <c:layout>
                <c:manualLayout>
                  <c:x val="-8.6652399219328352E-2"/>
                  <c:y val="-9.645584624502581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74-4F8C-B324-A346C6C53DEF}"/>
                </c:ext>
              </c:extLst>
            </c:dLbl>
            <c:dLbl>
              <c:idx val="8"/>
              <c:layout>
                <c:manualLayout>
                  <c:x val="2.5457438345266509E-2"/>
                  <c:y val="-6.1443932411674354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974-4F8C-B324-A346C6C53DEF}"/>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'F20'!$D$10:$D$17</c:f>
              <c:numCache>
                <c:formatCode>_-* #,##0_-;\-* #,##0_-;_-* "-"??_-;_-@_-</c:formatCode>
                <c:ptCount val="8"/>
                <c:pt idx="0">
                  <c:v>96246.375109999994</c:v>
                </c:pt>
                <c:pt idx="1">
                  <c:v>76053.246859999999</c:v>
                </c:pt>
                <c:pt idx="2">
                  <c:v>74975.413969999994</c:v>
                </c:pt>
                <c:pt idx="3">
                  <c:v>54716.928769999999</c:v>
                </c:pt>
                <c:pt idx="4">
                  <c:v>60295.010029999998</c:v>
                </c:pt>
                <c:pt idx="5">
                  <c:v>50653.074329999996</c:v>
                </c:pt>
                <c:pt idx="6">
                  <c:v>43064.865839999999</c:v>
                </c:pt>
                <c:pt idx="7">
                  <c:v>50659.750350000002</c:v>
                </c:pt>
              </c:numCache>
            </c:numRef>
          </c:val>
          <c:extLst>
            <c:ext xmlns:c16="http://schemas.microsoft.com/office/drawing/2014/chart" uri="{C3380CC4-5D6E-409C-BE32-E72D297353CC}">
              <c16:uniqueId val="{00000009-C974-4F8C-B324-A346C6C53DE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Kasko / </a:t>
            </a:r>
            <a:r>
              <a:rPr lang="en-US" sz="900" b="0" i="1" u="none" strike="noStrike" baseline="0">
                <a:solidFill>
                  <a:srgbClr val="000000"/>
                </a:solidFill>
                <a:latin typeface="Arial"/>
                <a:cs typeface="Arial"/>
              </a:rPr>
              <a:t>Casco</a:t>
            </a:r>
          </a:p>
        </c:rich>
      </c:tx>
      <c:layout>
        <c:manualLayout>
          <c:xMode val="edge"/>
          <c:yMode val="edge"/>
          <c:x val="0.33526527934008249"/>
          <c:y val="9.2552947010655917E-3"/>
        </c:manualLayout>
      </c:layout>
      <c:overlay val="0"/>
      <c:spPr>
        <a:noFill/>
        <a:ln w="25400">
          <a:noFill/>
        </a:ln>
      </c:spPr>
    </c:title>
    <c:autoTitleDeleted val="0"/>
    <c:plotArea>
      <c:layout>
        <c:manualLayout>
          <c:layoutTarget val="inner"/>
          <c:xMode val="edge"/>
          <c:yMode val="edge"/>
          <c:x val="0.22715946870277576"/>
          <c:y val="0.10107720405917002"/>
          <c:w val="0.54437954346615758"/>
          <c:h val="0.8278578913807266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2">
                  <a:lumMod val="75000"/>
                </a:schemeClr>
              </a:solidFill>
              <a:ln w="25400">
                <a:noFill/>
              </a:ln>
            </c:spPr>
            <c:extLst>
              <c:ext xmlns:c16="http://schemas.microsoft.com/office/drawing/2014/chart" uri="{C3380CC4-5D6E-409C-BE32-E72D297353CC}">
                <c16:uniqueId val="{00000000-C579-4A13-AC67-A21825F9B8AF}"/>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C579-4A13-AC67-A21825F9B8AF}"/>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C579-4A13-AC67-A21825F9B8AF}"/>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C579-4A13-AC67-A21825F9B8AF}"/>
              </c:ext>
            </c:extLst>
          </c:dPt>
          <c:dPt>
            <c:idx val="4"/>
            <c:bubble3D val="0"/>
            <c:spPr>
              <a:solidFill>
                <a:schemeClr val="bg1">
                  <a:lumMod val="85000"/>
                </a:schemeClr>
              </a:solidFill>
              <a:ln w="25400">
                <a:noFill/>
              </a:ln>
            </c:spPr>
            <c:extLst>
              <c:ext xmlns:c16="http://schemas.microsoft.com/office/drawing/2014/chart" uri="{C3380CC4-5D6E-409C-BE32-E72D297353CC}">
                <c16:uniqueId val="{00000004-C579-4A13-AC67-A21825F9B8AF}"/>
              </c:ext>
            </c:extLst>
          </c:dPt>
          <c:dPt>
            <c:idx val="5"/>
            <c:bubble3D val="0"/>
            <c:spPr>
              <a:solidFill>
                <a:schemeClr val="accent5">
                  <a:lumMod val="40000"/>
                  <a:lumOff val="60000"/>
                </a:schemeClr>
              </a:solidFill>
              <a:ln w="25400">
                <a:noFill/>
              </a:ln>
            </c:spPr>
            <c:extLst>
              <c:ext xmlns:c16="http://schemas.microsoft.com/office/drawing/2014/chart" uri="{C3380CC4-5D6E-409C-BE32-E72D297353CC}">
                <c16:uniqueId val="{00000005-C579-4A13-AC67-A21825F9B8AF}"/>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C579-4A13-AC67-A21825F9B8AF}"/>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C579-4A13-AC67-A21825F9B8AF}"/>
              </c:ext>
            </c:extLst>
          </c:dPt>
          <c:dLbls>
            <c:dLbl>
              <c:idx val="0"/>
              <c:layout>
                <c:manualLayout>
                  <c:x val="0.21074429332697051"/>
                  <c:y val="4.428607714358283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579-4A13-AC67-A21825F9B8AF}"/>
                </c:ext>
              </c:extLst>
            </c:dLbl>
            <c:dLbl>
              <c:idx val="1"/>
              <c:layout>
                <c:manualLayout>
                  <c:x val="0.14645446591903269"/>
                  <c:y val="2.865899827037743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579-4A13-AC67-A21825F9B8AF}"/>
                </c:ext>
              </c:extLst>
            </c:dLbl>
            <c:dLbl>
              <c:idx val="2"/>
              <c:layout>
                <c:manualLayout>
                  <c:x val="-9.3339582552181E-2"/>
                  <c:y val="0.21010244687156041"/>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579-4A13-AC67-A21825F9B8AF}"/>
                </c:ext>
              </c:extLst>
            </c:dLbl>
            <c:dLbl>
              <c:idx val="3"/>
              <c:layout>
                <c:manualLayout>
                  <c:x val="-0.17961286089238845"/>
                  <c:y val="0.1323400703944265"/>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579-4A13-AC67-A21825F9B8AF}"/>
                </c:ext>
              </c:extLst>
            </c:dLbl>
            <c:dLbl>
              <c:idx val="4"/>
              <c:layout>
                <c:manualLayout>
                  <c:x val="-0.17401137357830271"/>
                  <c:y val="2.4577572964669739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579-4A13-AC67-A21825F9B8AF}"/>
                </c:ext>
              </c:extLst>
            </c:dLbl>
            <c:dLbl>
              <c:idx val="5"/>
              <c:layout>
                <c:manualLayout>
                  <c:x val="-0.21145638045244344"/>
                  <c:y val="-6.327370369026452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579-4A13-AC67-A21825F9B8AF}"/>
                </c:ext>
              </c:extLst>
            </c:dLbl>
            <c:dLbl>
              <c:idx val="6"/>
              <c:layout>
                <c:manualLayout>
                  <c:x val="-0.1590573053368329"/>
                  <c:y val="-7.004608294930875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579-4A13-AC67-A21825F9B8AF}"/>
                </c:ext>
              </c:extLst>
            </c:dLbl>
            <c:dLbl>
              <c:idx val="7"/>
              <c:layout>
                <c:manualLayout>
                  <c:x val="0.19378032291418118"/>
                  <c:y val="-8.786675859066003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579-4A13-AC67-A21825F9B8AF}"/>
                </c:ext>
              </c:extLst>
            </c:dLbl>
            <c:dLbl>
              <c:idx val="8"/>
              <c:layout>
                <c:manualLayout>
                  <c:x val="1.3559322033898299E-2"/>
                  <c:y val="-0.1241830065359477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579-4A13-AC67-A21825F9B8AF}"/>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'F20'!$E$10:$E$17</c:f>
              <c:numCache>
                <c:formatCode>_-* #,##0_-;\-* #,##0_-;_-* "-"??_-;_-@_-</c:formatCode>
                <c:ptCount val="8"/>
                <c:pt idx="0">
                  <c:v>342306.13296000002</c:v>
                </c:pt>
                <c:pt idx="1">
                  <c:v>671716.02929000009</c:v>
                </c:pt>
                <c:pt idx="2">
                  <c:v>139829.14761000001</c:v>
                </c:pt>
                <c:pt idx="3">
                  <c:v>264991.41752999998</c:v>
                </c:pt>
                <c:pt idx="4">
                  <c:v>135160.23958000002</c:v>
                </c:pt>
                <c:pt idx="5">
                  <c:v>86604.669319999986</c:v>
                </c:pt>
                <c:pt idx="6">
                  <c:v>81509.957280000002</c:v>
                </c:pt>
                <c:pt idx="7">
                  <c:v>41219.648809999999</c:v>
                </c:pt>
              </c:numCache>
            </c:numRef>
          </c:val>
          <c:extLst>
            <c:ext xmlns:c16="http://schemas.microsoft.com/office/drawing/2014/chart" uri="{C3380CC4-5D6E-409C-BE32-E72D297353CC}">
              <c16:uniqueId val="{00000009-C579-4A13-AC67-A21825F9B8A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75"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Sigurimi Motorik / </a:t>
            </a:r>
            <a:r>
              <a:rPr lang="en-US" sz="900" b="0" i="1" u="none" strike="noStrike" baseline="0">
                <a:solidFill>
                  <a:srgbClr val="000000"/>
                </a:solidFill>
                <a:latin typeface="Arial"/>
                <a:cs typeface="Arial"/>
              </a:rPr>
              <a:t>Motor insurance</a:t>
            </a:r>
          </a:p>
        </c:rich>
      </c:tx>
      <c:layout>
        <c:manualLayout>
          <c:xMode val="edge"/>
          <c:yMode val="edge"/>
          <c:x val="0.3190432358745855"/>
          <c:y val="6.1139416396479851E-3"/>
        </c:manualLayout>
      </c:layout>
      <c:overlay val="0"/>
      <c:spPr>
        <a:noFill/>
        <a:ln w="25400">
          <a:noFill/>
        </a:ln>
      </c:spPr>
    </c:title>
    <c:autoTitleDeleted val="0"/>
    <c:plotArea>
      <c:layout>
        <c:manualLayout>
          <c:layoutTarget val="inner"/>
          <c:xMode val="edge"/>
          <c:yMode val="edge"/>
          <c:x val="0.32933134531892433"/>
          <c:y val="0.10146569914054859"/>
          <c:w val="0.28638497652582162"/>
          <c:h val="0.897058823529411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F769-43D8-BF92-D514B8197719}"/>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F769-43D8-BF92-D514B8197719}"/>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F769-43D8-BF92-D514B8197719}"/>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F769-43D8-BF92-D514B8197719}"/>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F769-43D8-BF92-D514B8197719}"/>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F769-43D8-BF92-D514B8197719}"/>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F769-43D8-BF92-D514B8197719}"/>
              </c:ext>
            </c:extLst>
          </c:dPt>
          <c:dPt>
            <c:idx val="7"/>
            <c:bubble3D val="0"/>
            <c:spPr>
              <a:solidFill>
                <a:schemeClr val="bg2">
                  <a:lumMod val="75000"/>
                </a:schemeClr>
              </a:solidFill>
              <a:ln w="25400">
                <a:noFill/>
              </a:ln>
            </c:spPr>
            <c:extLst>
              <c:ext xmlns:c16="http://schemas.microsoft.com/office/drawing/2014/chart" uri="{C3380CC4-5D6E-409C-BE32-E72D297353CC}">
                <c16:uniqueId val="{00000007-F769-43D8-BF92-D514B8197719}"/>
              </c:ext>
            </c:extLst>
          </c:dPt>
          <c:dLbls>
            <c:dLbl>
              <c:idx val="0"/>
              <c:layout>
                <c:manualLayout>
                  <c:x val="0.10857893936966792"/>
                  <c:y val="-7.352941176470588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769-43D8-BF92-D514B8197719}"/>
                </c:ext>
              </c:extLst>
            </c:dLbl>
            <c:dLbl>
              <c:idx val="1"/>
              <c:layout>
                <c:manualLayout>
                  <c:x val="6.457132393334554E-2"/>
                  <c:y val="-0.13600535227214244"/>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769-43D8-BF92-D514B8197719}"/>
                </c:ext>
              </c:extLst>
            </c:dLbl>
            <c:dLbl>
              <c:idx val="2"/>
              <c:layout>
                <c:manualLayout>
                  <c:x val="0.11694235894931738"/>
                  <c:y val="-4.505995574082651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769-43D8-BF92-D514B8197719}"/>
                </c:ext>
              </c:extLst>
            </c:dLbl>
            <c:dLbl>
              <c:idx val="3"/>
              <c:layout>
                <c:manualLayout>
                  <c:x val="-0.16166758224989319"/>
                  <c:y val="1.8441150738510506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769-43D8-BF92-D514B8197719}"/>
                </c:ext>
              </c:extLst>
            </c:dLbl>
            <c:dLbl>
              <c:idx val="4"/>
              <c:layout>
                <c:manualLayout>
                  <c:x val="-0.10985636185148218"/>
                  <c:y val="5.793474345118625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769-43D8-BF92-D514B8197719}"/>
                </c:ext>
              </c:extLst>
            </c:dLbl>
            <c:dLbl>
              <c:idx val="5"/>
              <c:layout>
                <c:manualLayout>
                  <c:x val="-0.10353252355083521"/>
                  <c:y val="5.078946014101178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769-43D8-BF92-D514B8197719}"/>
                </c:ext>
              </c:extLst>
            </c:dLbl>
            <c:dLbl>
              <c:idx val="6"/>
              <c:layout>
                <c:manualLayout>
                  <c:x val="-0.12169150949154611"/>
                  <c:y val="-2.051670011836755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769-43D8-BF92-D514B8197719}"/>
                </c:ext>
              </c:extLst>
            </c:dLbl>
            <c:dLbl>
              <c:idx val="7"/>
              <c:layout>
                <c:manualLayout>
                  <c:x val="-0.10816399112901592"/>
                  <c:y val="-1.065308012968967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769-43D8-BF92-D514B8197719}"/>
                </c:ext>
              </c:extLst>
            </c:dLbl>
            <c:dLbl>
              <c:idx val="8"/>
              <c:layout>
                <c:manualLayout>
                  <c:x val="2.8047464940668787E-2"/>
                  <c:y val="-5.584642233856899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769-43D8-BF92-D514B8197719}"/>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'F20'!$F$10:$F$17</c:f>
              <c:numCache>
                <c:formatCode>_-* #,##0_-;\-* #,##0_-;_-* "-"??_-;_-@_-</c:formatCode>
                <c:ptCount val="8"/>
                <c:pt idx="0">
                  <c:v>3517895.1243699999</c:v>
                </c:pt>
                <c:pt idx="1">
                  <c:v>2695799.0554200001</c:v>
                </c:pt>
                <c:pt idx="2">
                  <c:v>2612504.7839899999</c:v>
                </c:pt>
                <c:pt idx="3">
                  <c:v>2400974.4230199996</c:v>
                </c:pt>
                <c:pt idx="4">
                  <c:v>1667289.6672600002</c:v>
                </c:pt>
                <c:pt idx="5">
                  <c:v>1441032.31709</c:v>
                </c:pt>
                <c:pt idx="6">
                  <c:v>1329184.0852800002</c:v>
                </c:pt>
                <c:pt idx="7">
                  <c:v>1157483.2261299998</c:v>
                </c:pt>
              </c:numCache>
            </c:numRef>
          </c:val>
          <c:extLst>
            <c:ext xmlns:c16="http://schemas.microsoft.com/office/drawing/2014/chart" uri="{C3380CC4-5D6E-409C-BE32-E72D297353CC}">
              <c16:uniqueId val="{00000009-F769-43D8-BF92-D514B8197719}"/>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Karton Jeshil / </a:t>
            </a:r>
            <a:r>
              <a:rPr lang="en-US" sz="900" b="0" i="1" u="none" strike="noStrike" baseline="0">
                <a:solidFill>
                  <a:srgbClr val="000000"/>
                </a:solidFill>
                <a:latin typeface="Arial"/>
                <a:cs typeface="Arial"/>
              </a:rPr>
              <a:t>Green Card</a:t>
            </a:r>
          </a:p>
        </c:rich>
      </c:tx>
      <c:layout>
        <c:manualLayout>
          <c:xMode val="edge"/>
          <c:yMode val="edge"/>
          <c:x val="0.21734307307972048"/>
          <c:y val="6.7341582302212228E-3"/>
        </c:manualLayout>
      </c:layout>
      <c:overlay val="0"/>
      <c:spPr>
        <a:noFill/>
        <a:ln w="25400">
          <a:noFill/>
        </a:ln>
      </c:spPr>
    </c:title>
    <c:autoTitleDeleted val="0"/>
    <c:plotArea>
      <c:layout>
        <c:manualLayout>
          <c:layoutTarget val="inner"/>
          <c:xMode val="edge"/>
          <c:yMode val="edge"/>
          <c:x val="0.2532199732702124"/>
          <c:y val="0.18377109111361078"/>
          <c:w val="0.54071816176352194"/>
          <c:h val="0.786938038995125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83F4-48C3-ADBF-AB7F7C1FD0A5}"/>
              </c:ext>
            </c:extLst>
          </c:dPt>
          <c:dPt>
            <c:idx val="1"/>
            <c:bubble3D val="0"/>
            <c:spPr>
              <a:solidFill>
                <a:schemeClr val="tx2">
                  <a:lumMod val="40000"/>
                  <a:lumOff val="60000"/>
                </a:schemeClr>
              </a:solidFill>
              <a:ln w="25400">
                <a:noFill/>
              </a:ln>
            </c:spPr>
            <c:extLst>
              <c:ext xmlns:c16="http://schemas.microsoft.com/office/drawing/2014/chart" uri="{C3380CC4-5D6E-409C-BE32-E72D297353CC}">
                <c16:uniqueId val="{00000001-83F4-48C3-ADBF-AB7F7C1FD0A5}"/>
              </c:ext>
            </c:extLst>
          </c:dPt>
          <c:dPt>
            <c:idx val="2"/>
            <c:bubble3D val="0"/>
            <c:spPr>
              <a:solidFill>
                <a:schemeClr val="bg1">
                  <a:lumMod val="85000"/>
                </a:schemeClr>
              </a:solidFill>
              <a:ln w="25400">
                <a:noFill/>
              </a:ln>
            </c:spPr>
            <c:extLst>
              <c:ext xmlns:c16="http://schemas.microsoft.com/office/drawing/2014/chart" uri="{C3380CC4-5D6E-409C-BE32-E72D297353CC}">
                <c16:uniqueId val="{00000002-83F4-48C3-ADBF-AB7F7C1FD0A5}"/>
              </c:ext>
            </c:extLst>
          </c:dPt>
          <c:dPt>
            <c:idx val="3"/>
            <c:bubble3D val="0"/>
            <c:spPr>
              <a:solidFill>
                <a:schemeClr val="bg2">
                  <a:lumMod val="75000"/>
                </a:schemeClr>
              </a:solidFill>
              <a:ln w="25400">
                <a:noFill/>
              </a:ln>
            </c:spPr>
            <c:extLst>
              <c:ext xmlns:c16="http://schemas.microsoft.com/office/drawing/2014/chart" uri="{C3380CC4-5D6E-409C-BE32-E72D297353CC}">
                <c16:uniqueId val="{00000003-83F4-48C3-ADBF-AB7F7C1FD0A5}"/>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4-83F4-48C3-ADBF-AB7F7C1FD0A5}"/>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83F4-48C3-ADBF-AB7F7C1FD0A5}"/>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83F4-48C3-ADBF-AB7F7C1FD0A5}"/>
              </c:ext>
            </c:extLst>
          </c:dPt>
          <c:dPt>
            <c:idx val="7"/>
            <c:bubble3D val="0"/>
            <c:extLst>
              <c:ext xmlns:c16="http://schemas.microsoft.com/office/drawing/2014/chart" uri="{C3380CC4-5D6E-409C-BE32-E72D297353CC}">
                <c16:uniqueId val="{00000007-83F4-48C3-ADBF-AB7F7C1FD0A5}"/>
              </c:ext>
            </c:extLst>
          </c:dPt>
          <c:dLbls>
            <c:dLbl>
              <c:idx val="0"/>
              <c:layout>
                <c:manualLayout>
                  <c:x val="0.1576930977273325"/>
                  <c:y val="-8.7727228540876834E-2"/>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3F4-48C3-ADBF-AB7F7C1FD0A5}"/>
                </c:ext>
              </c:extLst>
            </c:dLbl>
            <c:dLbl>
              <c:idx val="1"/>
              <c:layout>
                <c:manualLayout>
                  <c:x val="0.13795339999677955"/>
                  <c:y val="3.9393044619422571E-2"/>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3F4-48C3-ADBF-AB7F7C1FD0A5}"/>
                </c:ext>
              </c:extLst>
            </c:dLbl>
            <c:dLbl>
              <c:idx val="2"/>
              <c:layout>
                <c:manualLayout>
                  <c:x val="-0.31760687889473938"/>
                  <c:y val="-1.0912572349731422E-16"/>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3F4-48C3-ADBF-AB7F7C1FD0A5}"/>
                </c:ext>
              </c:extLst>
            </c:dLbl>
            <c:dLbl>
              <c:idx val="3"/>
              <c:layout>
                <c:manualLayout>
                  <c:x val="-0.20875312272712898"/>
                  <c:y val="-0.11274981252343456"/>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3F4-48C3-ADBF-AB7F7C1FD0A5}"/>
                </c:ext>
              </c:extLst>
            </c:dLbl>
            <c:dLbl>
              <c:idx val="4"/>
              <c:layout>
                <c:manualLayout>
                  <c:x val="-0.13977990702969359"/>
                  <c:y val="-0.17857142857142858"/>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3F4-48C3-ADBF-AB7F7C1FD0A5}"/>
                </c:ext>
              </c:extLst>
            </c:dLbl>
            <c:dLbl>
              <c:idx val="5"/>
              <c:layout>
                <c:manualLayout>
                  <c:x val="-8.7042815967022527E-2"/>
                  <c:y val="-9.1178290213723312E-2"/>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3F4-48C3-ADBF-AB7F7C1FD0A5}"/>
                </c:ext>
              </c:extLst>
            </c:dLbl>
            <c:dLbl>
              <c:idx val="6"/>
              <c:layout>
                <c:manualLayout>
                  <c:x val="-6.0214482392154968E-2"/>
                  <c:y val="-0.1285620547431571"/>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3F4-48C3-ADBF-AB7F7C1FD0A5}"/>
                </c:ext>
              </c:extLst>
            </c:dLbl>
            <c:dLbl>
              <c:idx val="7"/>
              <c:delete val="1"/>
              <c:extLst>
                <c:ext xmlns:c15="http://schemas.microsoft.com/office/drawing/2012/chart" uri="{CE6537A1-D6FC-4f65-9D91-7224C49458BB}"/>
                <c:ext xmlns:c16="http://schemas.microsoft.com/office/drawing/2014/chart" uri="{C3380CC4-5D6E-409C-BE32-E72D297353CC}">
                  <c16:uniqueId val="{00000007-83F4-48C3-ADBF-AB7F7C1FD0A5}"/>
                </c:ext>
              </c:extLst>
            </c:dLbl>
            <c:dLbl>
              <c:idx val="8"/>
              <c:layout>
                <c:manualLayout>
                  <c:x val="-1.6060973147587491E-3"/>
                  <c:y val="-0.11563606273353817"/>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3F4-48C3-ADBF-AB7F7C1FD0A5}"/>
                </c:ext>
              </c:extLst>
            </c:dLbl>
            <c:numFmt formatCode="0.00%" sourceLinked="0"/>
            <c:spPr>
              <a:noFill/>
              <a:ln w="25400">
                <a:noFill/>
              </a:ln>
            </c:spPr>
            <c:txPr>
              <a:bodyPr wrap="square" lIns="38100" tIns="19050" rIns="38100" bIns="19050" anchor="ctr">
                <a:spAutoFit/>
              </a:bodyPr>
              <a:lstStyle/>
              <a:p>
                <a:pPr>
                  <a:defRPr sz="55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'F20'!$C$10:$C$17</c:f>
              <c:numCache>
                <c:formatCode>_-* #,##0_-;\-* #,##0_-;_-* "-"??_-;_-@_-</c:formatCode>
                <c:ptCount val="8"/>
                <c:pt idx="0">
                  <c:v>467023.61790000001</c:v>
                </c:pt>
                <c:pt idx="1">
                  <c:v>209386.95826999997</c:v>
                </c:pt>
                <c:pt idx="2">
                  <c:v>464008.05285999994</c:v>
                </c:pt>
                <c:pt idx="3">
                  <c:v>230331.22472</c:v>
                </c:pt>
                <c:pt idx="4">
                  <c:v>203887.29065000001</c:v>
                </c:pt>
                <c:pt idx="5">
                  <c:v>168338.57344000001</c:v>
                </c:pt>
                <c:pt idx="6">
                  <c:v>126777.46928</c:v>
                </c:pt>
                <c:pt idx="7">
                  <c:v>0</c:v>
                </c:pt>
              </c:numCache>
            </c:numRef>
          </c:val>
          <c:extLst>
            <c:ext xmlns:c16="http://schemas.microsoft.com/office/drawing/2014/chart" uri="{C3380CC4-5D6E-409C-BE32-E72D297353CC}">
              <c16:uniqueId val="{00000009-83F4-48C3-ADBF-AB7F7C1FD0A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021660368234065"/>
          <c:y val="0.11938207724034496"/>
          <c:w val="0.30784242608604084"/>
          <c:h val="0.8456242969628795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6">
                  <a:lumMod val="40000"/>
                  <a:lumOff val="60000"/>
                </a:schemeClr>
              </a:solidFill>
              <a:ln w="25400">
                <a:noFill/>
              </a:ln>
            </c:spPr>
            <c:extLst>
              <c:ext xmlns:c16="http://schemas.microsoft.com/office/drawing/2014/chart" uri="{C3380CC4-5D6E-409C-BE32-E72D297353CC}">
                <c16:uniqueId val="{00000000-0C7C-4406-9C4F-1A66E5E75249}"/>
              </c:ext>
            </c:extLst>
          </c:dPt>
          <c:dPt>
            <c:idx val="1"/>
            <c:bubble3D val="0"/>
            <c:spPr>
              <a:solidFill>
                <a:schemeClr val="bg1">
                  <a:lumMod val="85000"/>
                </a:schemeClr>
              </a:solidFill>
              <a:ln w="25400">
                <a:noFill/>
              </a:ln>
            </c:spPr>
            <c:extLst>
              <c:ext xmlns:c16="http://schemas.microsoft.com/office/drawing/2014/chart" uri="{C3380CC4-5D6E-409C-BE32-E72D297353CC}">
                <c16:uniqueId val="{00000001-0C7C-4406-9C4F-1A66E5E75249}"/>
              </c:ext>
            </c:extLst>
          </c:dPt>
          <c:dPt>
            <c:idx val="2"/>
            <c:bubble3D val="0"/>
            <c:spPr>
              <a:solidFill>
                <a:schemeClr val="bg2">
                  <a:lumMod val="75000"/>
                </a:schemeClr>
              </a:solidFill>
              <a:ln w="25400">
                <a:noFill/>
              </a:ln>
            </c:spPr>
            <c:extLst>
              <c:ext xmlns:c16="http://schemas.microsoft.com/office/drawing/2014/chart" uri="{C3380CC4-5D6E-409C-BE32-E72D297353CC}">
                <c16:uniqueId val="{00000002-0C7C-4406-9C4F-1A66E5E75249}"/>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3-0C7C-4406-9C4F-1A66E5E75249}"/>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0C7C-4406-9C4F-1A66E5E75249}"/>
              </c:ext>
            </c:extLst>
          </c:dPt>
          <c:dPt>
            <c:idx val="5"/>
            <c:bubble3D val="0"/>
            <c:spPr>
              <a:solidFill>
                <a:schemeClr val="accent3">
                  <a:lumMod val="40000"/>
                  <a:lumOff val="60000"/>
                </a:schemeClr>
              </a:solidFill>
              <a:ln w="25400">
                <a:noFill/>
              </a:ln>
            </c:spPr>
            <c:extLst>
              <c:ext xmlns:c16="http://schemas.microsoft.com/office/drawing/2014/chart" uri="{C3380CC4-5D6E-409C-BE32-E72D297353CC}">
                <c16:uniqueId val="{00000005-0C7C-4406-9C4F-1A66E5E75249}"/>
              </c:ext>
            </c:extLst>
          </c:dPt>
          <c:dPt>
            <c:idx val="6"/>
            <c:bubble3D val="0"/>
            <c:spPr>
              <a:solidFill>
                <a:schemeClr val="accent4">
                  <a:lumMod val="40000"/>
                  <a:lumOff val="60000"/>
                </a:schemeClr>
              </a:solidFill>
              <a:ln w="25400">
                <a:noFill/>
              </a:ln>
            </c:spPr>
            <c:extLst>
              <c:ext xmlns:c16="http://schemas.microsoft.com/office/drawing/2014/chart" uri="{C3380CC4-5D6E-409C-BE32-E72D297353CC}">
                <c16:uniqueId val="{00000006-0C7C-4406-9C4F-1A66E5E75249}"/>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0C7C-4406-9C4F-1A66E5E75249}"/>
              </c:ext>
            </c:extLst>
          </c:dPt>
          <c:dLbls>
            <c:dLbl>
              <c:idx val="0"/>
              <c:layout>
                <c:manualLayout>
                  <c:x val="0.1175113586284626"/>
                  <c:y val="-0.11040119985001874"/>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C7C-4406-9C4F-1A66E5E75249}"/>
                </c:ext>
              </c:extLst>
            </c:dLbl>
            <c:dLbl>
              <c:idx val="1"/>
              <c:layout>
                <c:manualLayout>
                  <c:x val="6.9853868563606369E-2"/>
                  <c:y val="-3.2558787294445337E-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C7C-4406-9C4F-1A66E5E75249}"/>
                </c:ext>
              </c:extLst>
            </c:dLbl>
            <c:dLbl>
              <c:idx val="2"/>
              <c:layout>
                <c:manualLayout>
                  <c:x val="0.17025860623291331"/>
                  <c:y val="9.2011355723391718E-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C7C-4406-9C4F-1A66E5E75249}"/>
                </c:ext>
              </c:extLst>
            </c:dLbl>
            <c:dLbl>
              <c:idx val="3"/>
              <c:layout>
                <c:manualLayout>
                  <c:x val="-0.11116191456751409"/>
                  <c:y val="4.460142482189726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C7C-4406-9C4F-1A66E5E75249}"/>
                </c:ext>
              </c:extLst>
            </c:dLbl>
            <c:dLbl>
              <c:idx val="4"/>
              <c:layout>
                <c:manualLayout>
                  <c:x val="-0.12986580243591395"/>
                  <c:y val="5.911661042369703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C7C-4406-9C4F-1A66E5E75249}"/>
                </c:ext>
              </c:extLst>
            </c:dLbl>
            <c:dLbl>
              <c:idx val="5"/>
              <c:layout>
                <c:manualLayout>
                  <c:x val="-0.10853162671159419"/>
                  <c:y val="5.9948363597407468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C7C-4406-9C4F-1A66E5E75249}"/>
                </c:ext>
              </c:extLst>
            </c:dLbl>
            <c:dLbl>
              <c:idx val="6"/>
              <c:layout>
                <c:manualLayout>
                  <c:x val="-7.3398150639788148E-2"/>
                  <c:y val="-5.5518774438909423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C7C-4406-9C4F-1A66E5E75249}"/>
                </c:ext>
              </c:extLst>
            </c:dLbl>
            <c:dLbl>
              <c:idx val="7"/>
              <c:layout>
                <c:manualLayout>
                  <c:x val="-6.7805766478298723E-2"/>
                  <c:y val="-9.621940114628528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C7C-4406-9C4F-1A66E5E75249}"/>
                </c:ext>
              </c:extLst>
            </c:dLbl>
            <c:dLbl>
              <c:idx val="8"/>
              <c:layout>
                <c:manualLayout>
                  <c:x val="4.3787629994527129E-2"/>
                  <c:y val="-0.1391304347826095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C7C-4406-9C4F-1A66E5E75249}"/>
                </c:ext>
              </c:extLst>
            </c:dLbl>
            <c:numFmt formatCode="0.00%" sourceLinked="0"/>
            <c:spPr>
              <a:solidFill>
                <a:srgbClr val="FFFFFF"/>
              </a:solidFill>
              <a:ln w="25400">
                <a:noFill/>
              </a:ln>
            </c:spPr>
            <c:txPr>
              <a:bodyPr wrap="square" lIns="38100" tIns="19050" rIns="38100" bIns="19050" anchor="ctr">
                <a:spAutoFit/>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'F21'!$A$12:$A$19</c:f>
              <c:strCache>
                <c:ptCount val="8"/>
                <c:pt idx="0">
                  <c:v>Sigal Uniqa Group Austria</c:v>
                </c:pt>
                <c:pt idx="1">
                  <c:v>Eurosig</c:v>
                </c:pt>
                <c:pt idx="2">
                  <c:v>Sigma Interalbanian Vienna Insurance Group</c:v>
                </c:pt>
                <c:pt idx="3">
                  <c:v>Albsig</c:v>
                </c:pt>
                <c:pt idx="4">
                  <c:v>Intersig Vienna Insurance Group</c:v>
                </c:pt>
                <c:pt idx="5">
                  <c:v>Insig</c:v>
                </c:pt>
                <c:pt idx="6">
                  <c:v>Ansig</c:v>
                </c:pt>
                <c:pt idx="7">
                  <c:v>Atlantik </c:v>
                </c:pt>
              </c:strCache>
            </c:strRef>
          </c:cat>
          <c:val>
            <c:numRef>
              <c:f>'F21'!$B$12:$B$19</c:f>
              <c:numCache>
                <c:formatCode>_-* #,##0_-;\-* #,##0_-;_-* "-"??_-;_-@_-</c:formatCode>
                <c:ptCount val="8"/>
                <c:pt idx="0">
                  <c:v>2390809.7046000003</c:v>
                </c:pt>
                <c:pt idx="1">
                  <c:v>1769796.5279499998</c:v>
                </c:pt>
                <c:pt idx="2">
                  <c:v>1693919.8859999999</c:v>
                </c:pt>
                <c:pt idx="3">
                  <c:v>1590380.1040000001</c:v>
                </c:pt>
                <c:pt idx="4">
                  <c:v>1162312.80907</c:v>
                </c:pt>
                <c:pt idx="5">
                  <c:v>1039111</c:v>
                </c:pt>
                <c:pt idx="6">
                  <c:v>986076.37047000008</c:v>
                </c:pt>
                <c:pt idx="7">
                  <c:v>974296.70770999987</c:v>
                </c:pt>
              </c:numCache>
            </c:numRef>
          </c:val>
          <c:extLst>
            <c:ext xmlns:c16="http://schemas.microsoft.com/office/drawing/2014/chart" uri="{C3380CC4-5D6E-409C-BE32-E72D297353CC}">
              <c16:uniqueId val="{00000009-0C7C-4406-9C4F-1A66E5E75249}"/>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045056867891512"/>
          <c:y val="5.6658947043384277E-2"/>
          <c:w val="0.31962785901762281"/>
          <c:h val="0.9024786607556408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65EF-4E74-BE01-3A2B9C1D3684}"/>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65EF-4E74-BE01-3A2B9C1D3684}"/>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65EF-4E74-BE01-3A2B9C1D3684}"/>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65EF-4E74-BE01-3A2B9C1D3684}"/>
              </c:ext>
            </c:extLst>
          </c:dPt>
          <c:dPt>
            <c:idx val="4"/>
            <c:bubble3D val="0"/>
            <c:spPr>
              <a:solidFill>
                <a:schemeClr val="accent3">
                  <a:lumMod val="40000"/>
                  <a:lumOff val="60000"/>
                </a:schemeClr>
              </a:solidFill>
              <a:ln w="25400">
                <a:noFill/>
              </a:ln>
            </c:spPr>
            <c:extLst>
              <c:ext xmlns:c16="http://schemas.microsoft.com/office/drawing/2014/chart" uri="{C3380CC4-5D6E-409C-BE32-E72D297353CC}">
                <c16:uniqueId val="{00000004-65EF-4E74-BE01-3A2B9C1D3684}"/>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65EF-4E74-BE01-3A2B9C1D3684}"/>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65EF-4E74-BE01-3A2B9C1D3684}"/>
              </c:ext>
            </c:extLst>
          </c:dPt>
          <c:dPt>
            <c:idx val="7"/>
            <c:bubble3D val="0"/>
            <c:spPr>
              <a:solidFill>
                <a:schemeClr val="bg2">
                  <a:lumMod val="75000"/>
                </a:schemeClr>
              </a:solidFill>
              <a:ln w="25400">
                <a:noFill/>
              </a:ln>
            </c:spPr>
            <c:extLst>
              <c:ext xmlns:c16="http://schemas.microsoft.com/office/drawing/2014/chart" uri="{C3380CC4-5D6E-409C-BE32-E72D297353CC}">
                <c16:uniqueId val="{00000007-65EF-4E74-BE01-3A2B9C1D3684}"/>
              </c:ext>
            </c:extLst>
          </c:dPt>
          <c:dLbls>
            <c:dLbl>
              <c:idx val="0"/>
              <c:layout>
                <c:manualLayout>
                  <c:x val="0.14746250468691413"/>
                  <c:y val="-0.107465096274730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5EF-4E74-BE01-3A2B9C1D3684}"/>
                </c:ext>
              </c:extLst>
            </c:dLbl>
            <c:dLbl>
              <c:idx val="1"/>
              <c:layout>
                <c:manualLayout>
                  <c:x val="0.10124250093738268"/>
                  <c:y val="-0.128177066102031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5EF-4E74-BE01-3A2B9C1D3684}"/>
                </c:ext>
              </c:extLst>
            </c:dLbl>
            <c:dLbl>
              <c:idx val="2"/>
              <c:layout>
                <c:manualLayout>
                  <c:x val="0.18048290838645153"/>
                  <c:y val="4.265731489446182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5EF-4E74-BE01-3A2B9C1D3684}"/>
                </c:ext>
              </c:extLst>
            </c:dLbl>
            <c:dLbl>
              <c:idx val="3"/>
              <c:layout>
                <c:manualLayout>
                  <c:x val="-9.6559336332958379E-2"/>
                  <c:y val="8.68237058602968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5EF-4E74-BE01-3A2B9C1D3684}"/>
                </c:ext>
              </c:extLst>
            </c:dLbl>
            <c:dLbl>
              <c:idx val="4"/>
              <c:layout>
                <c:manualLayout>
                  <c:x val="-0.12083583302087239"/>
                  <c:y val="0.122525419616665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5EF-4E74-BE01-3A2B9C1D3684}"/>
                </c:ext>
              </c:extLst>
            </c:dLbl>
            <c:dLbl>
              <c:idx val="5"/>
              <c:layout>
                <c:manualLayout>
                  <c:x val="-0.10719410073740786"/>
                  <c:y val="0.1303539998676636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5EF-4E74-BE01-3A2B9C1D3684}"/>
                </c:ext>
              </c:extLst>
            </c:dLbl>
            <c:dLbl>
              <c:idx val="6"/>
              <c:layout>
                <c:manualLayout>
                  <c:x val="-0.12617188476440444"/>
                  <c:y val="0.1076640419947506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5EF-4E74-BE01-3A2B9C1D3684}"/>
                </c:ext>
              </c:extLst>
            </c:dLbl>
            <c:dLbl>
              <c:idx val="7"/>
              <c:layout>
                <c:manualLayout>
                  <c:x val="-0.10759655043119613"/>
                  <c:y val="-5.91023180925913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5EF-4E74-BE01-3A2B9C1D3684}"/>
                </c:ext>
              </c:extLst>
            </c:dLbl>
            <c:dLbl>
              <c:idx val="8"/>
              <c:layout>
                <c:manualLayout>
                  <c:x val="4.6666666666666683E-2"/>
                  <c:y val="-8.19672131147540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5EF-4E74-BE01-3A2B9C1D368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'F21'!$A$12:$A$19</c:f>
              <c:strCache>
                <c:ptCount val="8"/>
                <c:pt idx="0">
                  <c:v>Sigal Uniqa Group Austria</c:v>
                </c:pt>
                <c:pt idx="1">
                  <c:v>Eurosig</c:v>
                </c:pt>
                <c:pt idx="2">
                  <c:v>Sigma Interalbanian Vienna Insurance Group</c:v>
                </c:pt>
                <c:pt idx="3">
                  <c:v>Albsig</c:v>
                </c:pt>
                <c:pt idx="4">
                  <c:v>Intersig Vienna Insurance Group</c:v>
                </c:pt>
                <c:pt idx="5">
                  <c:v>Insig</c:v>
                </c:pt>
                <c:pt idx="6">
                  <c:v>Ansig</c:v>
                </c:pt>
                <c:pt idx="7">
                  <c:v>Atlantik </c:v>
                </c:pt>
              </c:strCache>
            </c:strRef>
          </c:cat>
          <c:val>
            <c:numRef>
              <c:f>'F21'!$C$12:$C$19</c:f>
              <c:numCache>
                <c:formatCode>_-* #,##0_-;\-* #,##0_-;_-* "-"??_-;_-@_-</c:formatCode>
                <c:ptCount val="8"/>
                <c:pt idx="0">
                  <c:v>2612318.9983999999</c:v>
                </c:pt>
                <c:pt idx="1">
                  <c:v>1933692.1695500002</c:v>
                </c:pt>
                <c:pt idx="2">
                  <c:v>1850934.852</c:v>
                </c:pt>
                <c:pt idx="3">
                  <c:v>1738642.821</c:v>
                </c:pt>
                <c:pt idx="4">
                  <c:v>1267947.1270000001</c:v>
                </c:pt>
                <c:pt idx="5">
                  <c:v>1135436</c:v>
                </c:pt>
                <c:pt idx="6">
                  <c:v>1077831.7928800001</c:v>
                </c:pt>
                <c:pt idx="7">
                  <c:v>1065603.8269699998</c:v>
                </c:pt>
              </c:numCache>
            </c:numRef>
          </c:val>
          <c:extLst>
            <c:ext xmlns:c16="http://schemas.microsoft.com/office/drawing/2014/chart" uri="{C3380CC4-5D6E-409C-BE32-E72D297353CC}">
              <c16:uniqueId val="{00000009-65EF-4E74-BE01-3A2B9C1D368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9251749262179233"/>
          <c:y val="0.30252162905730934"/>
          <c:w val="0.41836804177303016"/>
          <c:h val="0.50420271509551251"/>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27E4-4C72-A2DA-CC45E12367EE}"/>
              </c:ext>
            </c:extLst>
          </c:dPt>
          <c:dPt>
            <c:idx val="1"/>
            <c:bubble3D val="0"/>
            <c:extLst>
              <c:ext xmlns:c16="http://schemas.microsoft.com/office/drawing/2014/chart" uri="{C3380CC4-5D6E-409C-BE32-E72D297353CC}">
                <c16:uniqueId val="{00000001-27E4-4C72-A2DA-CC45E12367EE}"/>
              </c:ext>
            </c:extLst>
          </c:dPt>
          <c:dPt>
            <c:idx val="2"/>
            <c:bubble3D val="0"/>
            <c:extLst>
              <c:ext xmlns:c16="http://schemas.microsoft.com/office/drawing/2014/chart" uri="{C3380CC4-5D6E-409C-BE32-E72D297353CC}">
                <c16:uniqueId val="{00000002-27E4-4C72-A2DA-CC45E12367EE}"/>
              </c:ext>
            </c:extLst>
          </c:dPt>
          <c:dPt>
            <c:idx val="3"/>
            <c:bubble3D val="0"/>
            <c:extLst>
              <c:ext xmlns:c16="http://schemas.microsoft.com/office/drawing/2014/chart" uri="{C3380CC4-5D6E-409C-BE32-E72D297353CC}">
                <c16:uniqueId val="{00000003-27E4-4C72-A2DA-CC45E12367EE}"/>
              </c:ext>
            </c:extLst>
          </c:dPt>
          <c:dPt>
            <c:idx val="4"/>
            <c:bubble3D val="0"/>
            <c:extLst>
              <c:ext xmlns:c16="http://schemas.microsoft.com/office/drawing/2014/chart" uri="{C3380CC4-5D6E-409C-BE32-E72D297353CC}">
                <c16:uniqueId val="{00000004-27E4-4C72-A2DA-CC45E12367EE}"/>
              </c:ext>
            </c:extLst>
          </c:dPt>
          <c:dPt>
            <c:idx val="5"/>
            <c:bubble3D val="0"/>
            <c:extLst>
              <c:ext xmlns:c16="http://schemas.microsoft.com/office/drawing/2014/chart" uri="{C3380CC4-5D6E-409C-BE32-E72D297353CC}">
                <c16:uniqueId val="{00000005-27E4-4C72-A2DA-CC45E12367EE}"/>
              </c:ext>
            </c:extLst>
          </c:dPt>
          <c:dPt>
            <c:idx val="6"/>
            <c:bubble3D val="0"/>
            <c:extLst>
              <c:ext xmlns:c16="http://schemas.microsoft.com/office/drawing/2014/chart" uri="{C3380CC4-5D6E-409C-BE32-E72D297353CC}">
                <c16:uniqueId val="{00000006-27E4-4C72-A2DA-CC45E12367EE}"/>
              </c:ext>
            </c:extLst>
          </c:dPt>
          <c:dLbls>
            <c:dLbl>
              <c:idx val="0"/>
              <c:layout>
                <c:manualLayout>
                  <c:x val="0.11169599917142706"/>
                  <c:y val="-7.804346632403190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7E4-4C72-A2DA-CC45E12367EE}"/>
                </c:ext>
              </c:extLst>
            </c:dLbl>
            <c:dLbl>
              <c:idx val="1"/>
              <c:layout>
                <c:manualLayout>
                  <c:x val="5.1157225449033519E-2"/>
                  <c:y val="-4.329517633825178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7E4-4C72-A2DA-CC45E12367EE}"/>
                </c:ext>
              </c:extLst>
            </c:dLbl>
            <c:dLbl>
              <c:idx val="2"/>
              <c:layout>
                <c:manualLayout>
                  <c:x val="-0.14154037389278976"/>
                  <c:y val="3.66748274112806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7E4-4C72-A2DA-CC45E12367EE}"/>
                </c:ext>
              </c:extLst>
            </c:dLbl>
            <c:dLbl>
              <c:idx val="3"/>
              <c:layout>
                <c:manualLayout>
                  <c:x val="-5.1699329747325003E-2"/>
                  <c:y val="3.783321202496904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7E4-4C72-A2DA-CC45E12367EE}"/>
                </c:ext>
              </c:extLst>
            </c:dLbl>
            <c:dLbl>
              <c:idx val="4"/>
              <c:layout>
                <c:manualLayout>
                  <c:x val="-0.1047408126440335"/>
                  <c:y val="2.21803446117352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7E4-4C72-A2DA-CC45E12367EE}"/>
                </c:ext>
              </c:extLst>
            </c:dLbl>
            <c:dLbl>
              <c:idx val="5"/>
              <c:layout>
                <c:manualLayout>
                  <c:x val="-6.3761016244349433E-2"/>
                  <c:y val="-0.1360819603431923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7E4-4C72-A2DA-CC45E12367EE}"/>
                </c:ext>
              </c:extLst>
            </c:dLbl>
            <c:dLbl>
              <c:idx val="6"/>
              <c:layout>
                <c:manualLayout>
                  <c:x val="4.3652005168859656E-2"/>
                  <c:y val="-0.176917444143016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7E4-4C72-A2DA-CC45E12367EE}"/>
                </c:ext>
              </c:extLst>
            </c:dLbl>
            <c:dLbl>
              <c:idx val="7"/>
              <c:layout>
                <c:manualLayout>
                  <c:x val="0.13185652195229988"/>
                  <c:y val="-0.128266288889625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7E4-4C72-A2DA-CC45E12367EE}"/>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'F22'!$A$11:$A$17</c:f>
              <c:strCache>
                <c:ptCount val="7"/>
                <c:pt idx="0">
                  <c:v>Sigal Uniqa Group Austria</c:v>
                </c:pt>
                <c:pt idx="1">
                  <c:v>Eurosig</c:v>
                </c:pt>
                <c:pt idx="2">
                  <c:v>Sigma Interalbanian Vienna Insurance Group</c:v>
                </c:pt>
                <c:pt idx="3">
                  <c:v>Albsig</c:v>
                </c:pt>
                <c:pt idx="4">
                  <c:v>Insig</c:v>
                </c:pt>
                <c:pt idx="5">
                  <c:v>Intersig Vienna Insurance Group</c:v>
                </c:pt>
                <c:pt idx="6">
                  <c:v>Ansig</c:v>
                </c:pt>
              </c:strCache>
            </c:strRef>
          </c:cat>
          <c:val>
            <c:numRef>
              <c:f>'F22'!$B$11:$B$17</c:f>
              <c:numCache>
                <c:formatCode>_-* #,##0_-;\-* #,##0_-;_-* "-"??_-;_-@_-</c:formatCode>
                <c:ptCount val="7"/>
                <c:pt idx="0">
                  <c:v>628839.91590999998</c:v>
                </c:pt>
                <c:pt idx="1">
                  <c:v>439059.81468999997</c:v>
                </c:pt>
                <c:pt idx="2">
                  <c:v>602832.40445999999</c:v>
                </c:pt>
                <c:pt idx="3">
                  <c:v>468944.027</c:v>
                </c:pt>
                <c:pt idx="4">
                  <c:v>219255.83524000001</c:v>
                </c:pt>
                <c:pt idx="5">
                  <c:v>363171.08846</c:v>
                </c:pt>
                <c:pt idx="6">
                  <c:v>354635.47169999999</c:v>
                </c:pt>
              </c:numCache>
            </c:numRef>
          </c:val>
          <c:extLst>
            <c:ext xmlns:c16="http://schemas.microsoft.com/office/drawing/2014/chart" uri="{C3380CC4-5D6E-409C-BE32-E72D297353CC}">
              <c16:uniqueId val="{00000008-27E4-4C72-A2DA-CC45E12367EE}"/>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461534236471562"/>
          <c:y val="0.12253390636927357"/>
          <c:w val="0.3020411237832939"/>
          <c:h val="0.805041879725193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4B9-463F-851C-83D37CB18D6C}"/>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24B9-463F-851C-83D37CB18D6C}"/>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24B9-463F-851C-83D37CB18D6C}"/>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24B9-463F-851C-83D37CB18D6C}"/>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24B9-463F-851C-83D37CB18D6C}"/>
              </c:ext>
            </c:extLst>
          </c:dPt>
          <c:dPt>
            <c:idx val="5"/>
            <c:bubble3D val="0"/>
            <c:spPr>
              <a:solidFill>
                <a:schemeClr val="bg1">
                  <a:lumMod val="85000"/>
                </a:schemeClr>
              </a:solidFill>
              <a:ln w="25400">
                <a:noFill/>
              </a:ln>
            </c:spPr>
            <c:extLst>
              <c:ext xmlns:c16="http://schemas.microsoft.com/office/drawing/2014/chart" uri="{C3380CC4-5D6E-409C-BE32-E72D297353CC}">
                <c16:uniqueId val="{00000005-24B9-463F-851C-83D37CB18D6C}"/>
              </c:ext>
            </c:extLst>
          </c:dPt>
          <c:dPt>
            <c:idx val="6"/>
            <c:bubble3D val="0"/>
            <c:spPr>
              <a:solidFill>
                <a:schemeClr val="bg2">
                  <a:lumMod val="75000"/>
                </a:schemeClr>
              </a:solidFill>
              <a:ln w="25400">
                <a:noFill/>
              </a:ln>
            </c:spPr>
            <c:extLst>
              <c:ext xmlns:c16="http://schemas.microsoft.com/office/drawing/2014/chart" uri="{C3380CC4-5D6E-409C-BE32-E72D297353CC}">
                <c16:uniqueId val="{00000006-24B9-463F-851C-83D37CB18D6C}"/>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24B9-463F-851C-83D37CB18D6C}"/>
              </c:ext>
            </c:extLst>
          </c:dPt>
          <c:dLbls>
            <c:dLbl>
              <c:idx val="0"/>
              <c:layout>
                <c:manualLayout>
                  <c:x val="0.10778103409719518"/>
                  <c:y val="-0.1379406259476529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4B9-463F-851C-83D37CB18D6C}"/>
                </c:ext>
              </c:extLst>
            </c:dLbl>
            <c:dLbl>
              <c:idx val="1"/>
              <c:layout>
                <c:manualLayout>
                  <c:x val="0.15910665712240507"/>
                  <c:y val="-3.65780970605765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4B9-463F-851C-83D37CB18D6C}"/>
                </c:ext>
              </c:extLst>
            </c:dLbl>
            <c:dLbl>
              <c:idx val="2"/>
              <c:layout>
                <c:manualLayout>
                  <c:x val="0.15943347888688802"/>
                  <c:y val="7.404460896571185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4B9-463F-851C-83D37CB18D6C}"/>
                </c:ext>
              </c:extLst>
            </c:dLbl>
            <c:dLbl>
              <c:idx val="3"/>
              <c:layout>
                <c:manualLayout>
                  <c:x val="-0.15500865082447654"/>
                  <c:y val="7.16847047505515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4B9-463F-851C-83D37CB18D6C}"/>
                </c:ext>
              </c:extLst>
            </c:dLbl>
            <c:dLbl>
              <c:idx val="4"/>
              <c:layout>
                <c:manualLayout>
                  <c:x val="-0.13741732283464567"/>
                  <c:y val="-9.9348537608097785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4B9-463F-851C-83D37CB18D6C}"/>
                </c:ext>
              </c:extLst>
            </c:dLbl>
            <c:dLbl>
              <c:idx val="5"/>
              <c:layout>
                <c:manualLayout>
                  <c:x val="-0.13300817218475494"/>
                  <c:y val="-5.6641018731974089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4B9-463F-851C-83D37CB18D6C}"/>
                </c:ext>
              </c:extLst>
            </c:dLbl>
            <c:dLbl>
              <c:idx val="6"/>
              <c:layout>
                <c:manualLayout>
                  <c:x val="-0.13607237731647182"/>
                  <c:y val="-7.524840271460092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4B9-463F-851C-83D37CB18D6C}"/>
                </c:ext>
              </c:extLst>
            </c:dLbl>
            <c:dLbl>
              <c:idx val="7"/>
              <c:layout>
                <c:manualLayout>
                  <c:x val="-0.17330804104032455"/>
                  <c:y val="-0.117244826468404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4B9-463F-851C-83D37CB18D6C}"/>
                </c:ext>
              </c:extLst>
            </c:dLbl>
            <c:dLbl>
              <c:idx val="8"/>
              <c:layout>
                <c:manualLayout>
                  <c:x val="-5.3038913614059151E-2"/>
                  <c:y val="-0.127777777777777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4B9-463F-851C-83D37CB18D6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'F22'!$A$11:$A$18</c:f>
              <c:strCache>
                <c:ptCount val="8"/>
                <c:pt idx="0">
                  <c:v>Sigal Uniqa Group Austria</c:v>
                </c:pt>
                <c:pt idx="1">
                  <c:v>Eurosig</c:v>
                </c:pt>
                <c:pt idx="2">
                  <c:v>Sigma Interalbanian Vienna Insurance Group</c:v>
                </c:pt>
                <c:pt idx="3">
                  <c:v>Albsig</c:v>
                </c:pt>
                <c:pt idx="4">
                  <c:v>Insig</c:v>
                </c:pt>
                <c:pt idx="5">
                  <c:v>Intersig Vienna Insurance Group</c:v>
                </c:pt>
                <c:pt idx="6">
                  <c:v>Ansig</c:v>
                </c:pt>
                <c:pt idx="7">
                  <c:v>Atlantik </c:v>
                </c:pt>
              </c:strCache>
            </c:strRef>
          </c:cat>
          <c:val>
            <c:numRef>
              <c:f>'F22'!$B$11:$B$18</c:f>
              <c:numCache>
                <c:formatCode>_-* #,##0_-;\-* #,##0_-;_-* "-"??_-;_-@_-</c:formatCode>
                <c:ptCount val="8"/>
                <c:pt idx="0">
                  <c:v>628839.91590999998</c:v>
                </c:pt>
                <c:pt idx="1">
                  <c:v>439059.81468999997</c:v>
                </c:pt>
                <c:pt idx="2">
                  <c:v>602832.40445999999</c:v>
                </c:pt>
                <c:pt idx="3">
                  <c:v>468944.027</c:v>
                </c:pt>
                <c:pt idx="4">
                  <c:v>219255.83524000001</c:v>
                </c:pt>
                <c:pt idx="5">
                  <c:v>363171.08846</c:v>
                </c:pt>
                <c:pt idx="6">
                  <c:v>354635.47169999999</c:v>
                </c:pt>
                <c:pt idx="7">
                  <c:v>303499.54687000002</c:v>
                </c:pt>
              </c:numCache>
            </c:numRef>
          </c:val>
          <c:extLst>
            <c:ext xmlns:c16="http://schemas.microsoft.com/office/drawing/2014/chart" uri="{C3380CC4-5D6E-409C-BE32-E72D297353CC}">
              <c16:uniqueId val="{00000009-24B9-463F-851C-83D37CB18D6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920869846692642"/>
          <c:y val="4.7336137777298386E-2"/>
          <c:w val="0.30536501659432241"/>
          <c:h val="0.938404822684835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8186-4F0B-AB82-CCC6C2C6886C}"/>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8186-4F0B-AB82-CCC6C2C6886C}"/>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8186-4F0B-AB82-CCC6C2C6886C}"/>
              </c:ext>
            </c:extLst>
          </c:dPt>
          <c:dPt>
            <c:idx val="3"/>
            <c:bubble3D val="0"/>
            <c:spPr>
              <a:solidFill>
                <a:schemeClr val="bg2">
                  <a:lumMod val="75000"/>
                </a:schemeClr>
              </a:solidFill>
              <a:ln w="25400">
                <a:noFill/>
              </a:ln>
            </c:spPr>
            <c:extLst>
              <c:ext xmlns:c16="http://schemas.microsoft.com/office/drawing/2014/chart" uri="{C3380CC4-5D6E-409C-BE32-E72D297353CC}">
                <c16:uniqueId val="{00000003-8186-4F0B-AB82-CCC6C2C6886C}"/>
              </c:ext>
            </c:extLst>
          </c:dPt>
          <c:dPt>
            <c:idx val="4"/>
            <c:bubble3D val="0"/>
            <c:spPr>
              <a:solidFill>
                <a:schemeClr val="bg1">
                  <a:lumMod val="85000"/>
                </a:schemeClr>
              </a:solidFill>
              <a:ln w="25400">
                <a:noFill/>
              </a:ln>
            </c:spPr>
            <c:extLst>
              <c:ext xmlns:c16="http://schemas.microsoft.com/office/drawing/2014/chart" uri="{C3380CC4-5D6E-409C-BE32-E72D297353CC}">
                <c16:uniqueId val="{00000004-8186-4F0B-AB82-CCC6C2C6886C}"/>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8186-4F0B-AB82-CCC6C2C6886C}"/>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8186-4F0B-AB82-CCC6C2C6886C}"/>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8186-4F0B-AB82-CCC6C2C6886C}"/>
              </c:ext>
            </c:extLst>
          </c:dPt>
          <c:dLbls>
            <c:dLbl>
              <c:idx val="0"/>
              <c:layout>
                <c:manualLayout>
                  <c:x val="0.14305405732158658"/>
                  <c:y val="2.852095542851663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186-4F0B-AB82-CCC6C2C6886C}"/>
                </c:ext>
              </c:extLst>
            </c:dLbl>
            <c:dLbl>
              <c:idx val="1"/>
              <c:layout>
                <c:manualLayout>
                  <c:x val="0.20860970387616837"/>
                  <c:y val="-0.208558587710782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186-4F0B-AB82-CCC6C2C6886C}"/>
                </c:ext>
              </c:extLst>
            </c:dLbl>
            <c:dLbl>
              <c:idx val="2"/>
              <c:layout>
                <c:manualLayout>
                  <c:x val="0.26094745586222229"/>
                  <c:y val="-1.154401154401154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186-4F0B-AB82-CCC6C2C6886C}"/>
                </c:ext>
              </c:extLst>
            </c:dLbl>
            <c:dLbl>
              <c:idx val="3"/>
              <c:layout>
                <c:manualLayout>
                  <c:x val="-0.13323645836989548"/>
                  <c:y val="8.0396768585744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186-4F0B-AB82-CCC6C2C6886C}"/>
                </c:ext>
              </c:extLst>
            </c:dLbl>
            <c:dLbl>
              <c:idx val="4"/>
              <c:layout>
                <c:manualLayout>
                  <c:x val="-0.13251871004980248"/>
                  <c:y val="1.37609511139874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186-4F0B-AB82-CCC6C2C6886C}"/>
                </c:ext>
              </c:extLst>
            </c:dLbl>
            <c:dLbl>
              <c:idx val="5"/>
              <c:layout>
                <c:manualLayout>
                  <c:x val="-0.14438877904006428"/>
                  <c:y val="-7.90973046177446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186-4F0B-AB82-CCC6C2C6886C}"/>
                </c:ext>
              </c:extLst>
            </c:dLbl>
            <c:dLbl>
              <c:idx val="6"/>
              <c:layout>
                <c:manualLayout>
                  <c:x val="-0.11841942491215345"/>
                  <c:y val="-8.699624875657666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186-4F0B-AB82-CCC6C2C6886C}"/>
                </c:ext>
              </c:extLst>
            </c:dLbl>
            <c:dLbl>
              <c:idx val="7"/>
              <c:layout>
                <c:manualLayout>
                  <c:x val="0.16497993471469863"/>
                  <c:y val="-6.27103430253036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186-4F0B-AB82-CCC6C2C6886C}"/>
                </c:ext>
              </c:extLst>
            </c:dLbl>
            <c:dLbl>
              <c:idx val="8"/>
              <c:layout>
                <c:manualLayout>
                  <c:x val="4.8245614035087717E-2"/>
                  <c:y val="-0.1064162754303602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186-4F0B-AB82-CCC6C2C6886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'F22'!$A$11:$A$18</c:f>
              <c:strCache>
                <c:ptCount val="8"/>
                <c:pt idx="0">
                  <c:v>Sigal Uniqa Group Austria</c:v>
                </c:pt>
                <c:pt idx="1">
                  <c:v>Eurosig</c:v>
                </c:pt>
                <c:pt idx="2">
                  <c:v>Sigma Interalbanian Vienna Insurance Group</c:v>
                </c:pt>
                <c:pt idx="3">
                  <c:v>Albsig</c:v>
                </c:pt>
                <c:pt idx="4">
                  <c:v>Insig</c:v>
                </c:pt>
                <c:pt idx="5">
                  <c:v>Intersig Vienna Insurance Group</c:v>
                </c:pt>
                <c:pt idx="6">
                  <c:v>Ansig</c:v>
                </c:pt>
                <c:pt idx="7">
                  <c:v>Atlantik </c:v>
                </c:pt>
              </c:strCache>
            </c:strRef>
          </c:cat>
          <c:val>
            <c:numRef>
              <c:f>'F22'!$C$11:$C$18</c:f>
              <c:numCache>
                <c:formatCode>_-* #,##0_-;\-* #,##0_-;_-* "-"??_-;_-@_-</c:formatCode>
                <c:ptCount val="8"/>
                <c:pt idx="0">
                  <c:v>846824.98311999999</c:v>
                </c:pt>
                <c:pt idx="1">
                  <c:v>697426.33070000005</c:v>
                </c:pt>
                <c:pt idx="2">
                  <c:v>579615.23634000006</c:v>
                </c:pt>
                <c:pt idx="3">
                  <c:v>500233.80099999998</c:v>
                </c:pt>
                <c:pt idx="4">
                  <c:v>456650.85174999997</c:v>
                </c:pt>
                <c:pt idx="5">
                  <c:v>427432.70380000002</c:v>
                </c:pt>
                <c:pt idx="6">
                  <c:v>409876.89007999998</c:v>
                </c:pt>
                <c:pt idx="7">
                  <c:v>349152.70893999998</c:v>
                </c:pt>
              </c:numCache>
            </c:numRef>
          </c:val>
          <c:extLst>
            <c:ext xmlns:c16="http://schemas.microsoft.com/office/drawing/2014/chart" uri="{C3380CC4-5D6E-409C-BE32-E72D297353CC}">
              <c16:uniqueId val="{00000009-8186-4F0B-AB82-CCC6C2C6886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09777152380672"/>
          <c:y val="0.10713246687537552"/>
          <c:w val="0.76331822714313813"/>
          <c:h val="0.61778676645097041"/>
        </c:manualLayout>
      </c:layout>
      <c:barChart>
        <c:barDir val="col"/>
        <c:grouping val="clustered"/>
        <c:varyColors val="0"/>
        <c:ser>
          <c:idx val="0"/>
          <c:order val="0"/>
          <c:tx>
            <c:strRef>
              <c:f>'F23'!$A$7</c:f>
              <c:strCache>
                <c:ptCount val="1"/>
                <c:pt idx="0">
                  <c:v>Nr. i kontratave                                     No. of policies</c:v>
                </c:pt>
              </c:strCache>
            </c:strRef>
          </c:tx>
          <c:spPr>
            <a:solidFill>
              <a:schemeClr val="accent6">
                <a:lumMod val="40000"/>
                <a:lumOff val="60000"/>
              </a:schemeClr>
            </a:solidFill>
            <a:ln w="12700">
              <a:solidFill>
                <a:srgbClr val="FFFFFF"/>
              </a:solidFill>
              <a:prstDash val="solid"/>
            </a:ln>
          </c:spPr>
          <c:invertIfNegative val="0"/>
          <c:cat>
            <c:strRef>
              <c:f>'F23'!$B$5:$M$5</c:f>
              <c:strCache>
                <c:ptCount val="12"/>
                <c:pt idx="0">
                  <c:v>Janar / Jan</c:v>
                </c:pt>
                <c:pt idx="1">
                  <c:v>Shkurt / Feb</c:v>
                </c:pt>
                <c:pt idx="2">
                  <c:v>Mars / March</c:v>
                </c:pt>
                <c:pt idx="3">
                  <c:v>Prill / April</c:v>
                </c:pt>
                <c:pt idx="4">
                  <c:v>Maj / May</c:v>
                </c:pt>
                <c:pt idx="5">
                  <c:v>Qer  / June</c:v>
                </c:pt>
                <c:pt idx="6">
                  <c:v>Korr / July</c:v>
                </c:pt>
                <c:pt idx="7">
                  <c:v>Gusht/ Aug</c:v>
                </c:pt>
                <c:pt idx="8">
                  <c:v>Shtator/Sep</c:v>
                </c:pt>
                <c:pt idx="9">
                  <c:v>Tetor / Oct</c:v>
                </c:pt>
                <c:pt idx="10">
                  <c:v>Nëntor / Nov</c:v>
                </c:pt>
                <c:pt idx="11">
                  <c:v>Dhjetor / Dec</c:v>
                </c:pt>
              </c:strCache>
            </c:strRef>
          </c:cat>
          <c:val>
            <c:numRef>
              <c:f>'F23'!$B$7:$M$7</c:f>
              <c:numCache>
                <c:formatCode>_-* #,##0_-;\-* #,##0_-;_-* "-"??_-;_-@_-</c:formatCode>
                <c:ptCount val="12"/>
                <c:pt idx="0">
                  <c:v>48597</c:v>
                </c:pt>
                <c:pt idx="1">
                  <c:v>46296</c:v>
                </c:pt>
                <c:pt idx="2" formatCode="#,##0">
                  <c:v>43882</c:v>
                </c:pt>
                <c:pt idx="3" formatCode="#,##0">
                  <c:v>48810</c:v>
                </c:pt>
                <c:pt idx="4" formatCode="#,##0">
                  <c:v>60737</c:v>
                </c:pt>
                <c:pt idx="5" formatCode="#,##0">
                  <c:v>61615</c:v>
                </c:pt>
                <c:pt idx="6">
                  <c:v>74952</c:v>
                </c:pt>
                <c:pt idx="7">
                  <c:v>69493</c:v>
                </c:pt>
                <c:pt idx="8">
                  <c:v>56567</c:v>
                </c:pt>
                <c:pt idx="9">
                  <c:v>60195</c:v>
                </c:pt>
                <c:pt idx="10">
                  <c:v>53960</c:v>
                </c:pt>
                <c:pt idx="11">
                  <c:v>77712</c:v>
                </c:pt>
              </c:numCache>
            </c:numRef>
          </c:val>
          <c:extLst>
            <c:ext xmlns:c16="http://schemas.microsoft.com/office/drawing/2014/chart" uri="{C3380CC4-5D6E-409C-BE32-E72D297353CC}">
              <c16:uniqueId val="{00000000-E68E-4922-8EB0-24F48BF754CB}"/>
            </c:ext>
          </c:extLst>
        </c:ser>
        <c:dLbls>
          <c:showLegendKey val="0"/>
          <c:showVal val="0"/>
          <c:showCatName val="0"/>
          <c:showSerName val="0"/>
          <c:showPercent val="0"/>
          <c:showBubbleSize val="0"/>
        </c:dLbls>
        <c:gapWidth val="85"/>
        <c:overlap val="17"/>
        <c:axId val="668825392"/>
        <c:axId val="1"/>
      </c:barChart>
      <c:lineChart>
        <c:grouping val="standard"/>
        <c:varyColors val="1"/>
        <c:ser>
          <c:idx val="2"/>
          <c:order val="1"/>
          <c:tx>
            <c:strRef>
              <c:f>'F23'!$A$8</c:f>
              <c:strCache>
                <c:ptCount val="1"/>
                <c:pt idx="0">
                  <c:v>Ritmi i ndryshimit ( në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2-E68E-4922-8EB0-24F48BF754CB}"/>
              </c:ext>
            </c:extLst>
          </c:dPt>
          <c:dPt>
            <c:idx val="1"/>
            <c:bubble3D val="0"/>
            <c:extLst>
              <c:ext xmlns:c16="http://schemas.microsoft.com/office/drawing/2014/chart" uri="{C3380CC4-5D6E-409C-BE32-E72D297353CC}">
                <c16:uniqueId val="{00000004-E68E-4922-8EB0-24F48BF754CB}"/>
              </c:ext>
            </c:extLst>
          </c:dPt>
          <c:dPt>
            <c:idx val="2"/>
            <c:bubble3D val="0"/>
            <c:extLst>
              <c:ext xmlns:c16="http://schemas.microsoft.com/office/drawing/2014/chart" uri="{C3380CC4-5D6E-409C-BE32-E72D297353CC}">
                <c16:uniqueId val="{00000006-E68E-4922-8EB0-24F48BF754CB}"/>
              </c:ext>
            </c:extLst>
          </c:dPt>
          <c:dPt>
            <c:idx val="3"/>
            <c:bubble3D val="0"/>
            <c:extLst>
              <c:ext xmlns:c16="http://schemas.microsoft.com/office/drawing/2014/chart" uri="{C3380CC4-5D6E-409C-BE32-E72D297353CC}">
                <c16:uniqueId val="{00000008-E68E-4922-8EB0-24F48BF754CB}"/>
              </c:ext>
            </c:extLst>
          </c:dPt>
          <c:dPt>
            <c:idx val="4"/>
            <c:bubble3D val="0"/>
            <c:extLst>
              <c:ext xmlns:c16="http://schemas.microsoft.com/office/drawing/2014/chart" uri="{C3380CC4-5D6E-409C-BE32-E72D297353CC}">
                <c16:uniqueId val="{0000000A-E68E-4922-8EB0-24F48BF754CB}"/>
              </c:ext>
            </c:extLst>
          </c:dPt>
          <c:dPt>
            <c:idx val="5"/>
            <c:bubble3D val="0"/>
            <c:extLst>
              <c:ext xmlns:c16="http://schemas.microsoft.com/office/drawing/2014/chart" uri="{C3380CC4-5D6E-409C-BE32-E72D297353CC}">
                <c16:uniqueId val="{0000000C-E68E-4922-8EB0-24F48BF754CB}"/>
              </c:ext>
            </c:extLst>
          </c:dPt>
          <c:dPt>
            <c:idx val="6"/>
            <c:bubble3D val="0"/>
            <c:extLst>
              <c:ext xmlns:c16="http://schemas.microsoft.com/office/drawing/2014/chart" uri="{C3380CC4-5D6E-409C-BE32-E72D297353CC}">
                <c16:uniqueId val="{0000000E-E68E-4922-8EB0-24F48BF754CB}"/>
              </c:ext>
            </c:extLst>
          </c:dPt>
          <c:dPt>
            <c:idx val="7"/>
            <c:bubble3D val="0"/>
            <c:extLst>
              <c:ext xmlns:c16="http://schemas.microsoft.com/office/drawing/2014/chart" uri="{C3380CC4-5D6E-409C-BE32-E72D297353CC}">
                <c16:uniqueId val="{00000010-E68E-4922-8EB0-24F48BF754CB}"/>
              </c:ext>
            </c:extLst>
          </c:dPt>
          <c:dPt>
            <c:idx val="8"/>
            <c:bubble3D val="0"/>
            <c:extLst>
              <c:ext xmlns:c16="http://schemas.microsoft.com/office/drawing/2014/chart" uri="{C3380CC4-5D6E-409C-BE32-E72D297353CC}">
                <c16:uniqueId val="{00000012-E68E-4922-8EB0-24F48BF754CB}"/>
              </c:ext>
            </c:extLst>
          </c:dPt>
          <c:dPt>
            <c:idx val="9"/>
            <c:bubble3D val="0"/>
            <c:extLst>
              <c:ext xmlns:c16="http://schemas.microsoft.com/office/drawing/2014/chart" uri="{C3380CC4-5D6E-409C-BE32-E72D297353CC}">
                <c16:uniqueId val="{00000014-E68E-4922-8EB0-24F48BF754CB}"/>
              </c:ext>
            </c:extLst>
          </c:dPt>
          <c:dPt>
            <c:idx val="10"/>
            <c:bubble3D val="0"/>
            <c:extLst>
              <c:ext xmlns:c16="http://schemas.microsoft.com/office/drawing/2014/chart" uri="{C3380CC4-5D6E-409C-BE32-E72D297353CC}">
                <c16:uniqueId val="{00000016-E68E-4922-8EB0-24F48BF754CB}"/>
              </c:ext>
            </c:extLst>
          </c:dPt>
          <c:dPt>
            <c:idx val="11"/>
            <c:bubble3D val="0"/>
            <c:extLst>
              <c:ext xmlns:c16="http://schemas.microsoft.com/office/drawing/2014/chart" uri="{C3380CC4-5D6E-409C-BE32-E72D297353CC}">
                <c16:uniqueId val="{00000018-E68E-4922-8EB0-24F48BF754CB}"/>
              </c:ext>
            </c:extLst>
          </c:dPt>
          <c:cat>
            <c:strRef>
              <c:f>'F23'!$B$5:$M$5</c:f>
              <c:strCache>
                <c:ptCount val="12"/>
                <c:pt idx="0">
                  <c:v>Janar / Jan</c:v>
                </c:pt>
                <c:pt idx="1">
                  <c:v>Shkurt / Feb</c:v>
                </c:pt>
                <c:pt idx="2">
                  <c:v>Mars / March</c:v>
                </c:pt>
                <c:pt idx="3">
                  <c:v>Prill / April</c:v>
                </c:pt>
                <c:pt idx="4">
                  <c:v>Maj / May</c:v>
                </c:pt>
                <c:pt idx="5">
                  <c:v>Qer  / June</c:v>
                </c:pt>
                <c:pt idx="6">
                  <c:v>Korr / July</c:v>
                </c:pt>
                <c:pt idx="7">
                  <c:v>Gusht/ Aug</c:v>
                </c:pt>
                <c:pt idx="8">
                  <c:v>Shtator/Sep</c:v>
                </c:pt>
                <c:pt idx="9">
                  <c:v>Tetor / Oct</c:v>
                </c:pt>
                <c:pt idx="10">
                  <c:v>Nëntor / Nov</c:v>
                </c:pt>
                <c:pt idx="11">
                  <c:v>Dhjetor / Dec</c:v>
                </c:pt>
              </c:strCache>
            </c:strRef>
          </c:cat>
          <c:val>
            <c:numRef>
              <c:f>'F23'!$B$8:$M$8</c:f>
              <c:numCache>
                <c:formatCode>0.00_);[Red]\(0.00\)</c:formatCode>
                <c:ptCount val="12"/>
                <c:pt idx="0">
                  <c:v>-31.968417958086597</c:v>
                </c:pt>
                <c:pt idx="1">
                  <c:v>-4.7348601765541085</c:v>
                </c:pt>
                <c:pt idx="2">
                  <c:v>-5.2142733713495764</c:v>
                </c:pt>
                <c:pt idx="3">
                  <c:v>11.230117132309376</c:v>
                </c:pt>
                <c:pt idx="4">
                  <c:v>24.435566482278219</c:v>
                </c:pt>
                <c:pt idx="5">
                  <c:v>1.4455768312560713</c:v>
                </c:pt>
                <c:pt idx="6" formatCode="_-* #,##0.00_-;\-* #,##0.00_-;_-* &quot;-&quot;??_-;_-@_-">
                  <c:v>21.645703156698858</c:v>
                </c:pt>
                <c:pt idx="7">
                  <c:v>-7.2833279965844806</c:v>
                </c:pt>
                <c:pt idx="8">
                  <c:v>-18.600434576144359</c:v>
                </c:pt>
                <c:pt idx="9">
                  <c:v>6.4136333904926897</c:v>
                </c:pt>
                <c:pt idx="10">
                  <c:v>-10.358003156408339</c:v>
                </c:pt>
                <c:pt idx="11">
                  <c:v>44.017790956263894</c:v>
                </c:pt>
              </c:numCache>
            </c:numRef>
          </c:val>
          <c:smooth val="0"/>
          <c:extLst>
            <c:ext xmlns:c16="http://schemas.microsoft.com/office/drawing/2014/chart" uri="{C3380CC4-5D6E-409C-BE32-E72D297353CC}">
              <c16:uniqueId val="{00000019-E68E-4922-8EB0-24F48BF754CB}"/>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668825392"/>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60000" vert="horz"/>
          <a:lstStyle/>
          <a:p>
            <a:pPr rtl="0">
              <a:defRPr sz="800" b="0" i="0" u="none" strike="noStrike" baseline="0">
                <a:solidFill>
                  <a:srgbClr val="333333"/>
                </a:solidFill>
                <a:latin typeface="Times New Roman"/>
                <a:ea typeface="Times New Roman"/>
                <a:cs typeface="Times New Roman"/>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numFmt formatCode="_-* #,##0_-;\-* #,##0_-;_-* &quot;-&quot;??_-;_-@_-"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en-US"/>
          </a:p>
        </c:txPr>
        <c:crossAx val="66882539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00_);[Red]\(0.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3"/>
        <c:crosses val="max"/>
        <c:crossBetween val="between"/>
      </c:valAx>
      <c:spPr>
        <a:solidFill>
          <a:srgbClr val="FFFFFF"/>
        </a:solidFill>
        <a:ln w="25400">
          <a:noFill/>
        </a:ln>
      </c:spPr>
    </c:plotArea>
    <c:legend>
      <c:legendPos val="r"/>
      <c:layout>
        <c:manualLayout>
          <c:xMode val="edge"/>
          <c:yMode val="edge"/>
          <c:x val="5.8176480538685266E-2"/>
          <c:y val="0.88340179127093643"/>
          <c:w val="0.90243401487495978"/>
          <c:h val="0.10528596296596948"/>
        </c:manualLayout>
      </c:layout>
      <c:overlay val="0"/>
      <c:spPr>
        <a:solidFill>
          <a:srgbClr val="FFFFFF"/>
        </a:solidFill>
        <a:ln w="3175">
          <a:solidFill>
            <a:srgbClr val="FFFFFF"/>
          </a:solidFill>
          <a:prstDash val="solid"/>
        </a:ln>
      </c:spPr>
      <c:txPr>
        <a:bodyPr/>
        <a:lstStyle/>
        <a:p>
          <a:pPr>
            <a:defRPr sz="845"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177" r="0.75000000000001177" t="1" header="0.5" footer="0.5"/>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900032987679816"/>
          <c:y val="1.5674944478094088E-2"/>
          <c:w val="0.58995768971501517"/>
          <c:h val="0.8304789016757521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7E57-4819-B2DB-05FFD8EB6FAE}"/>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3-7E57-4819-B2DB-05FFD8EB6FAE}"/>
              </c:ext>
            </c:extLst>
          </c:dPt>
          <c:dPt>
            <c:idx val="2"/>
            <c:bubble3D val="0"/>
            <c:spPr>
              <a:solidFill>
                <a:schemeClr val="bg2">
                  <a:lumMod val="75000"/>
                </a:schemeClr>
              </a:solidFill>
              <a:ln w="25400">
                <a:noFill/>
              </a:ln>
            </c:spPr>
            <c:extLst>
              <c:ext xmlns:c16="http://schemas.microsoft.com/office/drawing/2014/chart" uri="{C3380CC4-5D6E-409C-BE32-E72D297353CC}">
                <c16:uniqueId val="{00000005-7E57-4819-B2DB-05FFD8EB6FAE}"/>
              </c:ext>
            </c:extLst>
          </c:dPt>
          <c:dPt>
            <c:idx val="3"/>
            <c:bubble3D val="0"/>
            <c:spPr>
              <a:solidFill>
                <a:schemeClr val="bg1">
                  <a:lumMod val="85000"/>
                </a:schemeClr>
              </a:solidFill>
              <a:ln w="25400">
                <a:noFill/>
              </a:ln>
            </c:spPr>
            <c:extLst>
              <c:ext xmlns:c16="http://schemas.microsoft.com/office/drawing/2014/chart" uri="{C3380CC4-5D6E-409C-BE32-E72D297353CC}">
                <c16:uniqueId val="{00000007-7E57-4819-B2DB-05FFD8EB6FAE}"/>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9-7E57-4819-B2DB-05FFD8EB6FAE}"/>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B-7E57-4819-B2DB-05FFD8EB6FAE}"/>
              </c:ext>
            </c:extLst>
          </c:dPt>
          <c:dLbls>
            <c:dLbl>
              <c:idx val="0"/>
              <c:layout>
                <c:manualLayout>
                  <c:x val="0.13114754098360656"/>
                  <c:y val="-0.1435897435897435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E57-4819-B2DB-05FFD8EB6FAE}"/>
                </c:ext>
              </c:extLst>
            </c:dLbl>
            <c:dLbl>
              <c:idx val="1"/>
              <c:layout>
                <c:manualLayout>
                  <c:x val="2.9143897996357013E-2"/>
                  <c:y val="0.1743589743589743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E57-4819-B2DB-05FFD8EB6FAE}"/>
                </c:ext>
              </c:extLst>
            </c:dLbl>
            <c:dLbl>
              <c:idx val="2"/>
              <c:layout>
                <c:manualLayout>
                  <c:x val="-6.1930783242258654E-2"/>
                  <c:y val="0.1897435897435897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E57-4819-B2DB-05FFD8EB6FAE}"/>
                </c:ext>
              </c:extLst>
            </c:dLbl>
            <c:dLbl>
              <c:idx val="3"/>
              <c:layout>
                <c:manualLayout>
                  <c:x val="-0.15300546448087432"/>
                  <c:y val="0.1538461538461537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E57-4819-B2DB-05FFD8EB6FAE}"/>
                </c:ext>
              </c:extLst>
            </c:dLbl>
            <c:dLbl>
              <c:idx val="4"/>
              <c:layout>
                <c:manualLayout>
                  <c:x val="-0.12386156648451731"/>
                  <c:y val="1.538461538461538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E57-4819-B2DB-05FFD8EB6FAE}"/>
                </c:ext>
              </c:extLst>
            </c:dLbl>
            <c:dLbl>
              <c:idx val="5"/>
              <c:layout>
                <c:manualLayout>
                  <c:x val="-0.16757741347905283"/>
                  <c:y val="-6.153846153846156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E57-4819-B2DB-05FFD8EB6FAE}"/>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2024'!$B$92:$B$97</c:f>
              <c:strCache>
                <c:ptCount val="6"/>
                <c:pt idx="0">
                  <c:v> Jetë Debitori</c:v>
                </c:pt>
                <c:pt idx="1">
                  <c:v>Flexi plani</c:v>
                </c:pt>
                <c:pt idx="2">
                  <c:v>Të tjera</c:v>
                </c:pt>
                <c:pt idx="3">
                  <c:v>Jeta ne Grup</c:v>
                </c:pt>
                <c:pt idx="4">
                  <c:v>Plani i pagesave "Cash"</c:v>
                </c:pt>
                <c:pt idx="5">
                  <c:v>Jetë me kursim</c:v>
                </c:pt>
              </c:strCache>
            </c:strRef>
          </c:cat>
          <c:val>
            <c:numRef>
              <c:f>'[1]deme 2024'!$C$92:$C$97</c:f>
              <c:numCache>
                <c:formatCode>General</c:formatCode>
                <c:ptCount val="6"/>
                <c:pt idx="0">
                  <c:v>77427.742289999995</c:v>
                </c:pt>
                <c:pt idx="1">
                  <c:v>44767.374130000004</c:v>
                </c:pt>
                <c:pt idx="2">
                  <c:v>16986.100150000013</c:v>
                </c:pt>
                <c:pt idx="3">
                  <c:v>10167.748939999999</c:v>
                </c:pt>
                <c:pt idx="4">
                  <c:v>42387.79466</c:v>
                </c:pt>
                <c:pt idx="5">
                  <c:v>90752.936200000011</c:v>
                </c:pt>
              </c:numCache>
            </c:numRef>
          </c:val>
          <c:extLst>
            <c:ext xmlns:c16="http://schemas.microsoft.com/office/drawing/2014/chart" uri="{C3380CC4-5D6E-409C-BE32-E72D297353CC}">
              <c16:uniqueId val="{0000000C-7E57-4819-B2DB-05FFD8EB6FA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32" r="0.75000000000001132" t="1" header="0.5" footer="0.5"/>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87188706320922"/>
          <c:y val="9.028301970728235E-2"/>
          <c:w val="0.73152122408056663"/>
          <c:h val="0.58638338004359625"/>
        </c:manualLayout>
      </c:layout>
      <c:barChart>
        <c:barDir val="col"/>
        <c:grouping val="clustered"/>
        <c:varyColors val="0"/>
        <c:ser>
          <c:idx val="0"/>
          <c:order val="0"/>
          <c:tx>
            <c:strRef>
              <c:f>'F23'!$A$9</c:f>
              <c:strCache>
                <c:ptCount val="1"/>
                <c:pt idx="0">
                  <c:v>Primet e shkruara bruto         Gross written premiums</c:v>
                </c:pt>
              </c:strCache>
            </c:strRef>
          </c:tx>
          <c:spPr>
            <a:solidFill>
              <a:schemeClr val="accent6">
                <a:lumMod val="40000"/>
                <a:lumOff val="60000"/>
              </a:schemeClr>
            </a:solidFill>
            <a:ln w="12700">
              <a:solidFill>
                <a:srgbClr val="FFFFFF"/>
              </a:solidFill>
              <a:prstDash val="solid"/>
            </a:ln>
          </c:spPr>
          <c:invertIfNegative val="0"/>
          <c:cat>
            <c:strRef>
              <c:f>'F23'!$B$5:$M$5</c:f>
              <c:strCache>
                <c:ptCount val="12"/>
                <c:pt idx="0">
                  <c:v>Janar / Jan</c:v>
                </c:pt>
                <c:pt idx="1">
                  <c:v>Shkurt / Feb</c:v>
                </c:pt>
                <c:pt idx="2">
                  <c:v>Mars / March</c:v>
                </c:pt>
                <c:pt idx="3">
                  <c:v>Prill / April</c:v>
                </c:pt>
                <c:pt idx="4">
                  <c:v>Maj / May</c:v>
                </c:pt>
                <c:pt idx="5">
                  <c:v>Qer  / June</c:v>
                </c:pt>
                <c:pt idx="6">
                  <c:v>Korr / July</c:v>
                </c:pt>
                <c:pt idx="7">
                  <c:v>Gusht/ Aug</c:v>
                </c:pt>
                <c:pt idx="8">
                  <c:v>Shtator/Sep</c:v>
                </c:pt>
                <c:pt idx="9">
                  <c:v>Tetor / Oct</c:v>
                </c:pt>
                <c:pt idx="10">
                  <c:v>Nëntor / Nov</c:v>
                </c:pt>
                <c:pt idx="11">
                  <c:v>Dhjetor / Dec</c:v>
                </c:pt>
              </c:strCache>
            </c:strRef>
          </c:cat>
          <c:val>
            <c:numRef>
              <c:f>'F23'!$B$9:$M$9</c:f>
              <c:numCache>
                <c:formatCode>#,##0</c:formatCode>
                <c:ptCount val="12"/>
                <c:pt idx="0">
                  <c:v>887214</c:v>
                </c:pt>
                <c:pt idx="1">
                  <c:v>846706</c:v>
                </c:pt>
                <c:pt idx="2">
                  <c:v>800295</c:v>
                </c:pt>
                <c:pt idx="3">
                  <c:v>887860</c:v>
                </c:pt>
                <c:pt idx="4">
                  <c:v>1092230</c:v>
                </c:pt>
                <c:pt idx="5">
                  <c:v>1102821</c:v>
                </c:pt>
                <c:pt idx="6" formatCode="_-* #,##0_-;\-* #,##0_-;_-* &quot;-&quot;??_-;_-@_-">
                  <c:v>1327049</c:v>
                </c:pt>
                <c:pt idx="7">
                  <c:v>1229851</c:v>
                </c:pt>
                <c:pt idx="8">
                  <c:v>1023362</c:v>
                </c:pt>
                <c:pt idx="9">
                  <c:v>1092739</c:v>
                </c:pt>
                <c:pt idx="10">
                  <c:v>985755</c:v>
                </c:pt>
                <c:pt idx="11">
                  <c:v>1406526</c:v>
                </c:pt>
              </c:numCache>
            </c:numRef>
          </c:val>
          <c:extLst>
            <c:ext xmlns:c16="http://schemas.microsoft.com/office/drawing/2014/chart" uri="{C3380CC4-5D6E-409C-BE32-E72D297353CC}">
              <c16:uniqueId val="{00000000-F026-4F57-A784-5779BBC056D5}"/>
            </c:ext>
          </c:extLst>
        </c:ser>
        <c:dLbls>
          <c:showLegendKey val="0"/>
          <c:showVal val="0"/>
          <c:showCatName val="0"/>
          <c:showSerName val="0"/>
          <c:showPercent val="0"/>
          <c:showBubbleSize val="0"/>
        </c:dLbls>
        <c:gapWidth val="70"/>
        <c:overlap val="30"/>
        <c:axId val="668834128"/>
        <c:axId val="1"/>
      </c:barChart>
      <c:lineChart>
        <c:grouping val="standard"/>
        <c:varyColors val="1"/>
        <c:ser>
          <c:idx val="2"/>
          <c:order val="1"/>
          <c:tx>
            <c:strRef>
              <c:f>'F23'!$A$10</c:f>
              <c:strCache>
                <c:ptCount val="1"/>
                <c:pt idx="0">
                  <c:v>Ritmi i ndryshimit ( në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2-F026-4F57-A784-5779BBC056D5}"/>
              </c:ext>
            </c:extLst>
          </c:dPt>
          <c:dPt>
            <c:idx val="1"/>
            <c:bubble3D val="0"/>
            <c:extLst>
              <c:ext xmlns:c16="http://schemas.microsoft.com/office/drawing/2014/chart" uri="{C3380CC4-5D6E-409C-BE32-E72D297353CC}">
                <c16:uniqueId val="{00000004-F026-4F57-A784-5779BBC056D5}"/>
              </c:ext>
            </c:extLst>
          </c:dPt>
          <c:dPt>
            <c:idx val="2"/>
            <c:bubble3D val="0"/>
            <c:extLst>
              <c:ext xmlns:c16="http://schemas.microsoft.com/office/drawing/2014/chart" uri="{C3380CC4-5D6E-409C-BE32-E72D297353CC}">
                <c16:uniqueId val="{00000006-F026-4F57-A784-5779BBC056D5}"/>
              </c:ext>
            </c:extLst>
          </c:dPt>
          <c:dPt>
            <c:idx val="3"/>
            <c:bubble3D val="0"/>
            <c:extLst>
              <c:ext xmlns:c16="http://schemas.microsoft.com/office/drawing/2014/chart" uri="{C3380CC4-5D6E-409C-BE32-E72D297353CC}">
                <c16:uniqueId val="{00000008-F026-4F57-A784-5779BBC056D5}"/>
              </c:ext>
            </c:extLst>
          </c:dPt>
          <c:dPt>
            <c:idx val="4"/>
            <c:bubble3D val="0"/>
            <c:extLst>
              <c:ext xmlns:c16="http://schemas.microsoft.com/office/drawing/2014/chart" uri="{C3380CC4-5D6E-409C-BE32-E72D297353CC}">
                <c16:uniqueId val="{0000000A-F026-4F57-A784-5779BBC056D5}"/>
              </c:ext>
            </c:extLst>
          </c:dPt>
          <c:dPt>
            <c:idx val="5"/>
            <c:bubble3D val="0"/>
            <c:extLst>
              <c:ext xmlns:c16="http://schemas.microsoft.com/office/drawing/2014/chart" uri="{C3380CC4-5D6E-409C-BE32-E72D297353CC}">
                <c16:uniqueId val="{0000000C-F026-4F57-A784-5779BBC056D5}"/>
              </c:ext>
            </c:extLst>
          </c:dPt>
          <c:dPt>
            <c:idx val="6"/>
            <c:bubble3D val="0"/>
            <c:extLst>
              <c:ext xmlns:c16="http://schemas.microsoft.com/office/drawing/2014/chart" uri="{C3380CC4-5D6E-409C-BE32-E72D297353CC}">
                <c16:uniqueId val="{0000000E-F026-4F57-A784-5779BBC056D5}"/>
              </c:ext>
            </c:extLst>
          </c:dPt>
          <c:dPt>
            <c:idx val="7"/>
            <c:bubble3D val="0"/>
            <c:extLst>
              <c:ext xmlns:c16="http://schemas.microsoft.com/office/drawing/2014/chart" uri="{C3380CC4-5D6E-409C-BE32-E72D297353CC}">
                <c16:uniqueId val="{00000010-F026-4F57-A784-5779BBC056D5}"/>
              </c:ext>
            </c:extLst>
          </c:dPt>
          <c:dPt>
            <c:idx val="8"/>
            <c:bubble3D val="0"/>
            <c:extLst>
              <c:ext xmlns:c16="http://schemas.microsoft.com/office/drawing/2014/chart" uri="{C3380CC4-5D6E-409C-BE32-E72D297353CC}">
                <c16:uniqueId val="{00000012-F026-4F57-A784-5779BBC056D5}"/>
              </c:ext>
            </c:extLst>
          </c:dPt>
          <c:dPt>
            <c:idx val="9"/>
            <c:bubble3D val="0"/>
            <c:extLst>
              <c:ext xmlns:c16="http://schemas.microsoft.com/office/drawing/2014/chart" uri="{C3380CC4-5D6E-409C-BE32-E72D297353CC}">
                <c16:uniqueId val="{00000014-F026-4F57-A784-5779BBC056D5}"/>
              </c:ext>
            </c:extLst>
          </c:dPt>
          <c:dPt>
            <c:idx val="10"/>
            <c:bubble3D val="0"/>
            <c:extLst>
              <c:ext xmlns:c16="http://schemas.microsoft.com/office/drawing/2014/chart" uri="{C3380CC4-5D6E-409C-BE32-E72D297353CC}">
                <c16:uniqueId val="{00000016-F026-4F57-A784-5779BBC056D5}"/>
              </c:ext>
            </c:extLst>
          </c:dPt>
          <c:cat>
            <c:strRef>
              <c:f>'F23'!$B$5:$M$5</c:f>
              <c:strCache>
                <c:ptCount val="12"/>
                <c:pt idx="0">
                  <c:v>Janar / Jan</c:v>
                </c:pt>
                <c:pt idx="1">
                  <c:v>Shkurt / Feb</c:v>
                </c:pt>
                <c:pt idx="2">
                  <c:v>Mars / March</c:v>
                </c:pt>
                <c:pt idx="3">
                  <c:v>Prill / April</c:v>
                </c:pt>
                <c:pt idx="4">
                  <c:v>Maj / May</c:v>
                </c:pt>
                <c:pt idx="5">
                  <c:v>Qer  / June</c:v>
                </c:pt>
                <c:pt idx="6">
                  <c:v>Korr / July</c:v>
                </c:pt>
                <c:pt idx="7">
                  <c:v>Gusht/ Aug</c:v>
                </c:pt>
                <c:pt idx="8">
                  <c:v>Shtator/Sep</c:v>
                </c:pt>
                <c:pt idx="9">
                  <c:v>Tetor / Oct</c:v>
                </c:pt>
                <c:pt idx="10">
                  <c:v>Nëntor / Nov</c:v>
                </c:pt>
                <c:pt idx="11">
                  <c:v>Dhjetor / Dec</c:v>
                </c:pt>
              </c:strCache>
            </c:strRef>
          </c:cat>
          <c:val>
            <c:numRef>
              <c:f>'F23'!$B$10:$M$10</c:f>
              <c:numCache>
                <c:formatCode>0.00_);[Red]\(0.00\)</c:formatCode>
                <c:ptCount val="12"/>
                <c:pt idx="0">
                  <c:v>-31.491805709132016</c:v>
                </c:pt>
                <c:pt idx="1">
                  <c:v>-4.5657530201281764</c:v>
                </c:pt>
                <c:pt idx="2">
                  <c:v>-5.4813595273920344</c:v>
                </c:pt>
                <c:pt idx="3">
                  <c:v>10.941590288581086</c:v>
                </c:pt>
                <c:pt idx="4">
                  <c:v>23.018268645957697</c:v>
                </c:pt>
                <c:pt idx="5">
                  <c:v>0.96966756086172334</c:v>
                </c:pt>
                <c:pt idx="6">
                  <c:v>20.332220732104304</c:v>
                </c:pt>
                <c:pt idx="7">
                  <c:v>-7.3243715944173875</c:v>
                </c:pt>
                <c:pt idx="8">
                  <c:v>-16.789757458423825</c:v>
                </c:pt>
                <c:pt idx="9">
                  <c:v>6.779321491319787</c:v>
                </c:pt>
                <c:pt idx="10">
                  <c:v>-9.790444012705688</c:v>
                </c:pt>
                <c:pt idx="11">
                  <c:v>42.685149961197254</c:v>
                </c:pt>
              </c:numCache>
            </c:numRef>
          </c:val>
          <c:smooth val="0"/>
          <c:extLst>
            <c:ext xmlns:c16="http://schemas.microsoft.com/office/drawing/2014/chart" uri="{C3380CC4-5D6E-409C-BE32-E72D297353CC}">
              <c16:uniqueId val="{00000017-F026-4F57-A784-5779BBC056D5}"/>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668834128"/>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00000" vert="horz"/>
          <a:lstStyle/>
          <a:p>
            <a:pPr>
              <a:defRPr sz="800" b="0" i="0" u="none" strike="noStrike" baseline="0">
                <a:solidFill>
                  <a:srgbClr val="333333"/>
                </a:solidFill>
                <a:latin typeface="Times New Roman"/>
                <a:ea typeface="Times New Roman"/>
                <a:cs typeface="Times New Roman"/>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numFmt formatCode="#,##0"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66883412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00_);[Red]\(0.0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3"/>
        <c:crosses val="max"/>
        <c:crossBetween val="between"/>
      </c:valAx>
    </c:plotArea>
    <c:legend>
      <c:legendPos val="r"/>
      <c:layout>
        <c:manualLayout>
          <c:xMode val="edge"/>
          <c:yMode val="edge"/>
          <c:x val="9.6323153862523936E-2"/>
          <c:y val="0.86508616931358151"/>
          <c:w val="0.83219975881393182"/>
          <c:h val="0.13491347479870097"/>
        </c:manualLayout>
      </c:layout>
      <c:overlay val="0"/>
      <c:spPr>
        <a:solidFill>
          <a:srgbClr val="FFFFFF"/>
        </a:solidFill>
        <a:ln w="3175">
          <a:solidFill>
            <a:srgbClr val="FFFFFF"/>
          </a:solidFill>
          <a:prstDash val="solid"/>
        </a:ln>
      </c:spPr>
      <c:txPr>
        <a:bodyPr/>
        <a:lstStyle/>
        <a:p>
          <a:pPr>
            <a:defRPr sz="845"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177" r="0.75000000000001177" t="1" header="0.5" footer="0.5"/>
    <c:pageSetup orientation="portrait"/>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142074631975349"/>
          <c:y val="9.2778777652793396E-2"/>
          <c:w val="0.39352733082277758"/>
          <c:h val="0.8404619422572178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9A19-4BA0-8065-7A217BBF375C}"/>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9A19-4BA0-8065-7A217BBF375C}"/>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9A19-4BA0-8065-7A217BBF375C}"/>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9A19-4BA0-8065-7A217BBF375C}"/>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9A19-4BA0-8065-7A217BBF375C}"/>
              </c:ext>
            </c:extLst>
          </c:dPt>
          <c:dPt>
            <c:idx val="5"/>
            <c:bubble3D val="0"/>
            <c:spPr>
              <a:solidFill>
                <a:schemeClr val="bg2">
                  <a:lumMod val="75000"/>
                </a:schemeClr>
              </a:solidFill>
              <a:ln w="25400">
                <a:noFill/>
              </a:ln>
            </c:spPr>
            <c:extLst>
              <c:ext xmlns:c16="http://schemas.microsoft.com/office/drawing/2014/chart" uri="{C3380CC4-5D6E-409C-BE32-E72D297353CC}">
                <c16:uniqueId val="{00000005-9A19-4BA0-8065-7A217BBF375C}"/>
              </c:ext>
            </c:extLst>
          </c:dPt>
          <c:dPt>
            <c:idx val="6"/>
            <c:bubble3D val="0"/>
            <c:extLst>
              <c:ext xmlns:c16="http://schemas.microsoft.com/office/drawing/2014/chart" uri="{C3380CC4-5D6E-409C-BE32-E72D297353CC}">
                <c16:uniqueId val="{00000006-9A19-4BA0-8065-7A217BBF375C}"/>
              </c:ext>
            </c:extLst>
          </c:dPt>
          <c:dLbls>
            <c:dLbl>
              <c:idx val="0"/>
              <c:layout>
                <c:manualLayout>
                  <c:x val="0.14580031695721071"/>
                  <c:y val="-5.44217687074830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A19-4BA0-8065-7A217BBF375C}"/>
                </c:ext>
              </c:extLst>
            </c:dLbl>
            <c:dLbl>
              <c:idx val="1"/>
              <c:layout>
                <c:manualLayout>
                  <c:x val="0.13523507659799261"/>
                  <c:y val="5.442176870748315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A19-4BA0-8065-7A217BBF375C}"/>
                </c:ext>
              </c:extLst>
            </c:dLbl>
            <c:dLbl>
              <c:idx val="2"/>
              <c:layout>
                <c:manualLayout>
                  <c:x val="-0.17538298996302165"/>
                  <c:y val="6.349206349206332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A19-4BA0-8065-7A217BBF375C}"/>
                </c:ext>
              </c:extLst>
            </c:dLbl>
            <c:dLbl>
              <c:idx val="3"/>
              <c:layout>
                <c:manualLayout>
                  <c:x val="-0.13100898045430534"/>
                  <c:y val="4.081632653061215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A19-4BA0-8065-7A217BBF375C}"/>
                </c:ext>
              </c:extLst>
            </c:dLbl>
            <c:dLbl>
              <c:idx val="4"/>
              <c:layout>
                <c:manualLayout>
                  <c:x val="-0.13557071252381078"/>
                  <c:y val="-2.85714285714286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A19-4BA0-8065-7A217BBF375C}"/>
                </c:ext>
              </c:extLst>
            </c:dLbl>
            <c:dLbl>
              <c:idx val="5"/>
              <c:layout>
                <c:manualLayout>
                  <c:x val="-0.19424134692193576"/>
                  <c:y val="-7.029471316085489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A19-4BA0-8065-7A217BBF375C}"/>
                </c:ext>
              </c:extLst>
            </c:dLbl>
            <c:dLbl>
              <c:idx val="6"/>
              <c:layout>
                <c:manualLayout>
                  <c:x val="1.7953841560263379E-2"/>
                  <c:y val="-0.1541950113378684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9.9587426153670569E-2"/>
                      <c:h val="0.1019047619047619"/>
                    </c:manualLayout>
                  </c15:layout>
                </c:ext>
                <c:ext xmlns:c16="http://schemas.microsoft.com/office/drawing/2014/chart" uri="{C3380CC4-5D6E-409C-BE32-E72D297353CC}">
                  <c16:uniqueId val="{00000006-9A19-4BA0-8065-7A217BBF375C}"/>
                </c:ext>
              </c:extLst>
            </c:dLbl>
            <c:dLbl>
              <c:idx val="7"/>
              <c:delete val="1"/>
              <c:extLst>
                <c:ext xmlns:c15="http://schemas.microsoft.com/office/drawing/2012/chart" uri="{CE6537A1-D6FC-4f65-9D91-7224C49458BB}"/>
                <c:ext xmlns:c16="http://schemas.microsoft.com/office/drawing/2014/chart" uri="{C3380CC4-5D6E-409C-BE32-E72D297353CC}">
                  <c16:uniqueId val="{00000007-9A19-4BA0-8065-7A217BBF375C}"/>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'F24'!$A$11:$A$17</c:f>
              <c:strCache>
                <c:ptCount val="7"/>
                <c:pt idx="0">
                  <c:v>Sigal Uniqa Group Austria</c:v>
                </c:pt>
                <c:pt idx="1">
                  <c:v>Eurosig</c:v>
                </c:pt>
                <c:pt idx="2">
                  <c:v>Sigma Interalbanian Vienna Insurance Group</c:v>
                </c:pt>
                <c:pt idx="3">
                  <c:v>Albsig</c:v>
                </c:pt>
                <c:pt idx="4">
                  <c:v>Intersig Vienna Insurance Group</c:v>
                </c:pt>
                <c:pt idx="5">
                  <c:v>Insig</c:v>
                </c:pt>
                <c:pt idx="6">
                  <c:v>Ansig</c:v>
                </c:pt>
              </c:strCache>
            </c:strRef>
          </c:cat>
          <c:val>
            <c:numRef>
              <c:f>'F24'!$C$11:$C$17</c:f>
              <c:numCache>
                <c:formatCode>_-* #,##0_-;\-* #,##0_-;_-* "-"??_-;_-@_-</c:formatCode>
                <c:ptCount val="7"/>
                <c:pt idx="0">
                  <c:v>467023.61790000001</c:v>
                </c:pt>
                <c:pt idx="1">
                  <c:v>464008.05285999994</c:v>
                </c:pt>
                <c:pt idx="2">
                  <c:v>230331.22472</c:v>
                </c:pt>
                <c:pt idx="3">
                  <c:v>209386.95826999997</c:v>
                </c:pt>
                <c:pt idx="4">
                  <c:v>203887.29065000001</c:v>
                </c:pt>
                <c:pt idx="5">
                  <c:v>168338.57344000001</c:v>
                </c:pt>
                <c:pt idx="6">
                  <c:v>126777.46928</c:v>
                </c:pt>
              </c:numCache>
            </c:numRef>
          </c:val>
          <c:extLst>
            <c:ext xmlns:c16="http://schemas.microsoft.com/office/drawing/2014/chart" uri="{C3380CC4-5D6E-409C-BE32-E72D297353CC}">
              <c16:uniqueId val="{00000008-9A19-4BA0-8065-7A217BBF375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547307339594599"/>
          <c:y val="0.1057170784686397"/>
          <c:w val="0.3483241627929039"/>
          <c:h val="0.7975422210154765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6">
                  <a:lumMod val="40000"/>
                  <a:lumOff val="60000"/>
                </a:schemeClr>
              </a:solidFill>
              <a:ln w="25400">
                <a:noFill/>
              </a:ln>
            </c:spPr>
            <c:extLst>
              <c:ext xmlns:c16="http://schemas.microsoft.com/office/drawing/2014/chart" uri="{C3380CC4-5D6E-409C-BE32-E72D297353CC}">
                <c16:uniqueId val="{00000000-3034-4CDF-9FE3-276128A70DE0}"/>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3034-4CDF-9FE3-276128A70DE0}"/>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3034-4CDF-9FE3-276128A70DE0}"/>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3034-4CDF-9FE3-276128A70DE0}"/>
              </c:ext>
            </c:extLst>
          </c:dPt>
          <c:dPt>
            <c:idx val="4"/>
            <c:bubble3D val="0"/>
            <c:spPr>
              <a:solidFill>
                <a:schemeClr val="accent3">
                  <a:lumMod val="40000"/>
                  <a:lumOff val="60000"/>
                </a:schemeClr>
              </a:solidFill>
              <a:ln w="25400">
                <a:noFill/>
              </a:ln>
            </c:spPr>
            <c:extLst>
              <c:ext xmlns:c16="http://schemas.microsoft.com/office/drawing/2014/chart" uri="{C3380CC4-5D6E-409C-BE32-E72D297353CC}">
                <c16:uniqueId val="{00000004-3034-4CDF-9FE3-276128A70DE0}"/>
              </c:ext>
            </c:extLst>
          </c:dPt>
          <c:dPt>
            <c:idx val="5"/>
            <c:bubble3D val="0"/>
            <c:spPr>
              <a:solidFill>
                <a:schemeClr val="bg1">
                  <a:lumMod val="85000"/>
                </a:schemeClr>
              </a:solidFill>
              <a:ln w="25400">
                <a:noFill/>
              </a:ln>
            </c:spPr>
            <c:extLst>
              <c:ext xmlns:c16="http://schemas.microsoft.com/office/drawing/2014/chart" uri="{C3380CC4-5D6E-409C-BE32-E72D297353CC}">
                <c16:uniqueId val="{00000005-3034-4CDF-9FE3-276128A70DE0}"/>
              </c:ext>
            </c:extLst>
          </c:dPt>
          <c:dPt>
            <c:idx val="6"/>
            <c:bubble3D val="0"/>
            <c:extLst>
              <c:ext xmlns:c16="http://schemas.microsoft.com/office/drawing/2014/chart" uri="{C3380CC4-5D6E-409C-BE32-E72D297353CC}">
                <c16:uniqueId val="{00000006-3034-4CDF-9FE3-276128A70DE0}"/>
              </c:ext>
            </c:extLst>
          </c:dPt>
          <c:dLbls>
            <c:dLbl>
              <c:idx val="0"/>
              <c:layout>
                <c:manualLayout>
                  <c:x val="0.13253012048192764"/>
                  <c:y val="0"/>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034-4CDF-9FE3-276128A70DE0}"/>
                </c:ext>
              </c:extLst>
            </c:dLbl>
            <c:dLbl>
              <c:idx val="1"/>
              <c:layout>
                <c:manualLayout>
                  <c:x val="0.14859437751004015"/>
                  <c:y val="6.896551724137930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034-4CDF-9FE3-276128A70DE0}"/>
                </c:ext>
              </c:extLst>
            </c:dLbl>
            <c:dLbl>
              <c:idx val="2"/>
              <c:layout>
                <c:manualLayout>
                  <c:x val="-0.10843373493975907"/>
                  <c:y val="0.1103448275862067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034-4CDF-9FE3-276128A70DE0}"/>
                </c:ext>
              </c:extLst>
            </c:dLbl>
            <c:dLbl>
              <c:idx val="3"/>
              <c:layout>
                <c:manualLayout>
                  <c:x val="-0.13453815261044177"/>
                  <c:y val="5.0574712643678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034-4CDF-9FE3-276128A70DE0}"/>
                </c:ext>
              </c:extLst>
            </c:dLbl>
            <c:dLbl>
              <c:idx val="4"/>
              <c:layout>
                <c:manualLayout>
                  <c:x val="-0.13654618473895583"/>
                  <c:y val="1.839080459770110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034-4CDF-9FE3-276128A70DE0}"/>
                </c:ext>
              </c:extLst>
            </c:dLbl>
            <c:dLbl>
              <c:idx val="5"/>
              <c:layout>
                <c:manualLayout>
                  <c:x val="-0.11044176706827309"/>
                  <c:y val="-2.298850574712643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034-4CDF-9FE3-276128A70DE0}"/>
                </c:ext>
              </c:extLst>
            </c:dLbl>
            <c:dLbl>
              <c:idx val="6"/>
              <c:layout>
                <c:manualLayout>
                  <c:x val="-0.10843373493975907"/>
                  <c:y val="-7.356321839080461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034-4CDF-9FE3-276128A70DE0}"/>
                </c:ext>
              </c:extLst>
            </c:dLbl>
            <c:dLbl>
              <c:idx val="7"/>
              <c:delete val="1"/>
              <c:extLst>
                <c:ext xmlns:c15="http://schemas.microsoft.com/office/drawing/2012/chart" uri="{CE6537A1-D6FC-4f65-9D91-7224C49458BB}"/>
                <c:ext xmlns:c16="http://schemas.microsoft.com/office/drawing/2014/chart" uri="{C3380CC4-5D6E-409C-BE32-E72D297353CC}">
                  <c16:uniqueId val="{00000007-3034-4CDF-9FE3-276128A70DE0}"/>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'F24'!$A$11:$A$17</c:f>
              <c:strCache>
                <c:ptCount val="7"/>
                <c:pt idx="0">
                  <c:v>Sigal Uniqa Group Austria</c:v>
                </c:pt>
                <c:pt idx="1">
                  <c:v>Eurosig</c:v>
                </c:pt>
                <c:pt idx="2">
                  <c:v>Sigma Interalbanian Vienna Insurance Group</c:v>
                </c:pt>
                <c:pt idx="3">
                  <c:v>Albsig</c:v>
                </c:pt>
                <c:pt idx="4">
                  <c:v>Intersig Vienna Insurance Group</c:v>
                </c:pt>
                <c:pt idx="5">
                  <c:v>Insig</c:v>
                </c:pt>
                <c:pt idx="6">
                  <c:v>Ansig</c:v>
                </c:pt>
              </c:strCache>
            </c:strRef>
          </c:cat>
          <c:val>
            <c:numRef>
              <c:f>'F24'!$B$11:$B$17</c:f>
              <c:numCache>
                <c:formatCode>_-* #,##0_-;\-* #,##0_-;_-* "-"??_-;_-@_-</c:formatCode>
                <c:ptCount val="7"/>
                <c:pt idx="0">
                  <c:v>453416.98614999995</c:v>
                </c:pt>
                <c:pt idx="1">
                  <c:v>448743.26168</c:v>
                </c:pt>
                <c:pt idx="2">
                  <c:v>224105.83224000002</c:v>
                </c:pt>
                <c:pt idx="3">
                  <c:v>202940.74642999997</c:v>
                </c:pt>
                <c:pt idx="4">
                  <c:v>198025.07593000002</c:v>
                </c:pt>
                <c:pt idx="5">
                  <c:v>163375.65256000002</c:v>
                </c:pt>
                <c:pt idx="6">
                  <c:v>123574.44478999999</c:v>
                </c:pt>
              </c:numCache>
            </c:numRef>
          </c:val>
          <c:extLst>
            <c:ext xmlns:c16="http://schemas.microsoft.com/office/drawing/2014/chart" uri="{C3380CC4-5D6E-409C-BE32-E72D297353CC}">
              <c16:uniqueId val="{00000008-3034-4CDF-9FE3-276128A70DE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121" l="0.70000000000000062" r="0.70000000000000062" t="0.75000000000001121" header="0.30000000000000032" footer="0.30000000000000032"/>
    <c:pageSetup orientation="portrait"/>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33783811648651657"/>
          <c:y val="0.28629032258064518"/>
          <c:w val="0.37668949988246958"/>
          <c:h val="0.43951612903226162"/>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B14A-46EF-9241-5DC01C85D734}"/>
              </c:ext>
            </c:extLst>
          </c:dPt>
          <c:dPt>
            <c:idx val="1"/>
            <c:bubble3D val="0"/>
            <c:extLst>
              <c:ext xmlns:c16="http://schemas.microsoft.com/office/drawing/2014/chart" uri="{C3380CC4-5D6E-409C-BE32-E72D297353CC}">
                <c16:uniqueId val="{00000001-B14A-46EF-9241-5DC01C85D734}"/>
              </c:ext>
            </c:extLst>
          </c:dPt>
          <c:dPt>
            <c:idx val="2"/>
            <c:bubble3D val="0"/>
            <c:extLst>
              <c:ext xmlns:c16="http://schemas.microsoft.com/office/drawing/2014/chart" uri="{C3380CC4-5D6E-409C-BE32-E72D297353CC}">
                <c16:uniqueId val="{00000002-B14A-46EF-9241-5DC01C85D734}"/>
              </c:ext>
            </c:extLst>
          </c:dPt>
          <c:dPt>
            <c:idx val="3"/>
            <c:bubble3D val="0"/>
            <c:extLst>
              <c:ext xmlns:c16="http://schemas.microsoft.com/office/drawing/2014/chart" uri="{C3380CC4-5D6E-409C-BE32-E72D297353CC}">
                <c16:uniqueId val="{00000003-B14A-46EF-9241-5DC01C85D734}"/>
              </c:ext>
            </c:extLst>
          </c:dPt>
          <c:dLbls>
            <c:dLbl>
              <c:idx val="0"/>
              <c:layout>
                <c:manualLayout>
                  <c:x val="3.374615150354604E-2"/>
                  <c:y val="-0.119031466189984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14A-46EF-9241-5DC01C85D734}"/>
                </c:ext>
              </c:extLst>
            </c:dLbl>
            <c:dLbl>
              <c:idx val="1"/>
              <c:layout>
                <c:manualLayout>
                  <c:x val="3.4607556408390201E-2"/>
                  <c:y val="3.11328861670068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14A-46EF-9241-5DC01C85D734}"/>
                </c:ext>
              </c:extLst>
            </c:dLbl>
            <c:dLbl>
              <c:idx val="2"/>
              <c:layout>
                <c:manualLayout>
                  <c:x val="-5.7283839520059956E-2"/>
                  <c:y val="1.638495188101488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14A-46EF-9241-5DC01C85D734}"/>
                </c:ext>
              </c:extLst>
            </c:dLbl>
            <c:dLbl>
              <c:idx val="3"/>
              <c:layout>
                <c:manualLayout>
                  <c:x val="-5.0091776567603968E-2"/>
                  <c:y val="-0.1557702627293064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14A-46EF-9241-5DC01C85D734}"/>
                </c:ext>
              </c:extLst>
            </c:dLbl>
            <c:dLbl>
              <c:idx val="4"/>
              <c:layout>
                <c:manualLayout>
                  <c:x val="-1.7165264290505881E-3"/>
                  <c:y val="-0.1386674443472389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14A-46EF-9241-5DC01C85D734}"/>
                </c:ext>
              </c:extLst>
            </c:dLbl>
            <c:dLbl>
              <c:idx val="5"/>
              <c:layout>
                <c:manualLayout>
                  <c:x val="-0.45899442216329667"/>
                  <c:y val="0.1371367387291628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14A-46EF-9241-5DC01C85D734}"/>
                </c:ext>
              </c:extLst>
            </c:dLbl>
            <c:dLbl>
              <c:idx val="6"/>
              <c:layout>
                <c:manualLayout>
                  <c:xMode val="edge"/>
                  <c:yMode val="edge"/>
                  <c:x val="8.7395029703116564E-2"/>
                  <c:y val="7.407434199342448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14A-46EF-9241-5DC01C85D734}"/>
                </c:ext>
              </c:extLst>
            </c:dLbl>
            <c:dLbl>
              <c:idx val="7"/>
              <c:layout>
                <c:manualLayout>
                  <c:xMode val="edge"/>
                  <c:yMode val="edge"/>
                  <c:x val="0.33613472962737762"/>
                  <c:y val="3.333345389704100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14A-46EF-9241-5DC01C85D73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'F25'!$A$12:$A$16</c:f>
              <c:strCache>
                <c:ptCount val="5"/>
                <c:pt idx="0">
                  <c:v>Sigal Uniqa Group Austria</c:v>
                </c:pt>
                <c:pt idx="1">
                  <c:v>Eurosig</c:v>
                </c:pt>
                <c:pt idx="2">
                  <c:v>Intersig Vienna Insurance Group</c:v>
                </c:pt>
                <c:pt idx="3">
                  <c:v>Albsig</c:v>
                </c:pt>
                <c:pt idx="4">
                  <c:v>Sigma Interalbanian Vienna Insurance Group</c:v>
                </c:pt>
              </c:strCache>
            </c:strRef>
          </c:cat>
          <c:val>
            <c:numRef>
              <c:f>'F25'!$C$12:$C$16</c:f>
              <c:numCache>
                <c:formatCode>_-* #,##0_-;\-* #,##0_-;_-* "-"??_-;_-@_-</c:formatCode>
                <c:ptCount val="5"/>
                <c:pt idx="0">
                  <c:v>296132.54273000004</c:v>
                </c:pt>
                <c:pt idx="1">
                  <c:v>293067.17862000002</c:v>
                </c:pt>
                <c:pt idx="2">
                  <c:v>260573.52000999998</c:v>
                </c:pt>
                <c:pt idx="3">
                  <c:v>66302.428180000003</c:v>
                </c:pt>
                <c:pt idx="4">
                  <c:v>46714.554689999997</c:v>
                </c:pt>
              </c:numCache>
            </c:numRef>
          </c:val>
          <c:extLst>
            <c:ext xmlns:c16="http://schemas.microsoft.com/office/drawing/2014/chart" uri="{C3380CC4-5D6E-409C-BE32-E72D297353CC}">
              <c16:uniqueId val="{00000008-B14A-46EF-9241-5DC01C85D73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40038463660511"/>
          <c:y val="5.8211122047244108E-2"/>
          <c:w val="0.35035019271239742"/>
          <c:h val="0.9114579232283465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5">
                  <a:lumMod val="40000"/>
                  <a:lumOff val="60000"/>
                </a:schemeClr>
              </a:solidFill>
              <a:ln w="25400">
                <a:noFill/>
              </a:ln>
            </c:spPr>
            <c:extLst>
              <c:ext xmlns:c16="http://schemas.microsoft.com/office/drawing/2014/chart" uri="{C3380CC4-5D6E-409C-BE32-E72D297353CC}">
                <c16:uniqueId val="{00000000-EF55-42BF-962D-584CE46E215E}"/>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EF55-42BF-962D-584CE46E215E}"/>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EF55-42BF-962D-584CE46E215E}"/>
              </c:ext>
            </c:extLst>
          </c:dPt>
          <c:dPt>
            <c:idx val="3"/>
            <c:bubble3D val="0"/>
            <c:spPr>
              <a:solidFill>
                <a:schemeClr val="bg2">
                  <a:lumMod val="75000"/>
                </a:schemeClr>
              </a:solidFill>
              <a:ln w="25400">
                <a:noFill/>
              </a:ln>
            </c:spPr>
            <c:extLst>
              <c:ext xmlns:c16="http://schemas.microsoft.com/office/drawing/2014/chart" uri="{C3380CC4-5D6E-409C-BE32-E72D297353CC}">
                <c16:uniqueId val="{00000003-EF55-42BF-962D-584CE46E215E}"/>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EF55-42BF-962D-584CE46E215E}"/>
              </c:ext>
            </c:extLst>
          </c:dPt>
          <c:dPt>
            <c:idx val="5"/>
            <c:bubble3D val="0"/>
            <c:spPr>
              <a:solidFill>
                <a:schemeClr val="bg1">
                  <a:lumMod val="85000"/>
                </a:schemeClr>
              </a:solidFill>
              <a:ln w="25400">
                <a:noFill/>
              </a:ln>
            </c:spPr>
            <c:extLst>
              <c:ext xmlns:c16="http://schemas.microsoft.com/office/drawing/2014/chart" uri="{C3380CC4-5D6E-409C-BE32-E72D297353CC}">
                <c16:uniqueId val="{00000005-EF55-42BF-962D-584CE46E215E}"/>
              </c:ext>
            </c:extLst>
          </c:dPt>
          <c:dPt>
            <c:idx val="6"/>
            <c:bubble3D val="0"/>
            <c:extLst>
              <c:ext xmlns:c16="http://schemas.microsoft.com/office/drawing/2014/chart" uri="{C3380CC4-5D6E-409C-BE32-E72D297353CC}">
                <c16:uniqueId val="{00000006-EF55-42BF-962D-584CE46E215E}"/>
              </c:ext>
            </c:extLst>
          </c:dPt>
          <c:dLbls>
            <c:dLbl>
              <c:idx val="0"/>
              <c:layout>
                <c:manualLayout>
                  <c:x val="0.11211211211211211"/>
                  <c:y val="-7.557354925775978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F55-42BF-962D-584CE46E215E}"/>
                </c:ext>
              </c:extLst>
            </c:dLbl>
            <c:dLbl>
              <c:idx val="1"/>
              <c:layout>
                <c:manualLayout>
                  <c:x val="0.14414414414414414"/>
                  <c:y val="-5.3981106612685558E-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F55-42BF-962D-584CE46E215E}"/>
                </c:ext>
              </c:extLst>
            </c:dLbl>
            <c:dLbl>
              <c:idx val="2"/>
              <c:layout>
                <c:manualLayout>
                  <c:x val="-0.12812812812812815"/>
                  <c:y val="8.636977058029689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F55-42BF-962D-584CE46E215E}"/>
                </c:ext>
              </c:extLst>
            </c:dLbl>
            <c:dLbl>
              <c:idx val="3"/>
              <c:layout>
                <c:manualLayout>
                  <c:x val="-0.15815815815815815"/>
                  <c:y val="4.318488529014834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F55-42BF-962D-584CE46E215E}"/>
                </c:ext>
              </c:extLst>
            </c:dLbl>
            <c:dLbl>
              <c:idx val="4"/>
              <c:layout>
                <c:manualLayout>
                  <c:x val="-0.12012012012012012"/>
                  <c:y val="-5.398110661268556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F55-42BF-962D-584CE46E215E}"/>
                </c:ext>
              </c:extLst>
            </c:dLbl>
            <c:dLbl>
              <c:idx val="5"/>
              <c:layout>
                <c:manualLayout>
                  <c:x val="-4.6046046046046119E-2"/>
                  <c:y val="-9.176788124156545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F55-42BF-962D-584CE46E215E}"/>
                </c:ext>
              </c:extLst>
            </c:dLbl>
            <c:dLbl>
              <c:idx val="6"/>
              <c:layout>
                <c:manualLayout>
                  <c:x val="6.006006006006006E-3"/>
                  <c:y val="0.1565452091767881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F55-42BF-962D-584CE46E215E}"/>
                </c:ext>
              </c:extLst>
            </c:dLbl>
            <c:dLbl>
              <c:idx val="7"/>
              <c:delete val="1"/>
              <c:extLst>
                <c:ext xmlns:c15="http://schemas.microsoft.com/office/drawing/2012/chart" uri="{CE6537A1-D6FC-4f65-9D91-7224C49458BB}"/>
                <c:ext xmlns:c16="http://schemas.microsoft.com/office/drawing/2014/chart" uri="{C3380CC4-5D6E-409C-BE32-E72D297353CC}">
                  <c16:uniqueId val="{0000000D-3F5C-4A47-AE84-7AD75F52758E}"/>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'F25'!$A$12:$A$19</c:f>
              <c:strCache>
                <c:ptCount val="8"/>
                <c:pt idx="0">
                  <c:v>Sigal Uniqa Group Austria</c:v>
                </c:pt>
                <c:pt idx="1">
                  <c:v>Eurosig</c:v>
                </c:pt>
                <c:pt idx="2">
                  <c:v>Intersig Vienna Insurance Group</c:v>
                </c:pt>
                <c:pt idx="3">
                  <c:v>Albsig</c:v>
                </c:pt>
                <c:pt idx="4">
                  <c:v>Sigma Interalbanian Vienna Insurance Group</c:v>
                </c:pt>
                <c:pt idx="5">
                  <c:v>Insig</c:v>
                </c:pt>
                <c:pt idx="6">
                  <c:v>Ansig</c:v>
                </c:pt>
                <c:pt idx="7">
                  <c:v>Atlantik </c:v>
                </c:pt>
              </c:strCache>
            </c:strRef>
          </c:cat>
          <c:val>
            <c:numRef>
              <c:f>'F25'!$B$12:$B$19</c:f>
              <c:numCache>
                <c:formatCode>_-* #,##0_-;\-* #,##0_-;_-* "-"??_-;_-@_-</c:formatCode>
                <c:ptCount val="8"/>
                <c:pt idx="0">
                  <c:v>130478.45723999999</c:v>
                </c:pt>
                <c:pt idx="1">
                  <c:v>108745.50354999999</c:v>
                </c:pt>
                <c:pt idx="2">
                  <c:v>75556.793040000004</c:v>
                </c:pt>
                <c:pt idx="3">
                  <c:v>27598.554989999997</c:v>
                </c:pt>
                <c:pt idx="4">
                  <c:v>118090.13473000001</c:v>
                </c:pt>
                <c:pt idx="5">
                  <c:v>38718.80672</c:v>
                </c:pt>
                <c:pt idx="6">
                  <c:v>10746.419890000001</c:v>
                </c:pt>
                <c:pt idx="7">
                  <c:v>0</c:v>
                </c:pt>
              </c:numCache>
            </c:numRef>
          </c:val>
          <c:extLst>
            <c:ext xmlns:c16="http://schemas.microsoft.com/office/drawing/2014/chart" uri="{C3380CC4-5D6E-409C-BE32-E72D297353CC}">
              <c16:uniqueId val="{00000007-EF55-42BF-962D-584CE46E215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55" r="0.75000000000001155" t="1" header="0.5" footer="0.5"/>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3310813541567863"/>
          <c:y val="0.28112560054907348"/>
          <c:w val="0.39358140570679362"/>
          <c:h val="0.45381704088636143"/>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3136-4011-9812-7A6CFEB6FEEA}"/>
              </c:ext>
            </c:extLst>
          </c:dPt>
          <c:dPt>
            <c:idx val="1"/>
            <c:bubble3D val="0"/>
            <c:extLst>
              <c:ext xmlns:c16="http://schemas.microsoft.com/office/drawing/2014/chart" uri="{C3380CC4-5D6E-409C-BE32-E72D297353CC}">
                <c16:uniqueId val="{00000001-3136-4011-9812-7A6CFEB6FEEA}"/>
              </c:ext>
            </c:extLst>
          </c:dPt>
          <c:dPt>
            <c:idx val="2"/>
            <c:bubble3D val="0"/>
            <c:extLst>
              <c:ext xmlns:c16="http://schemas.microsoft.com/office/drawing/2014/chart" uri="{C3380CC4-5D6E-409C-BE32-E72D297353CC}">
                <c16:uniqueId val="{00000002-3136-4011-9812-7A6CFEB6FEEA}"/>
              </c:ext>
            </c:extLst>
          </c:dPt>
          <c:dPt>
            <c:idx val="3"/>
            <c:bubble3D val="0"/>
            <c:extLst>
              <c:ext xmlns:c16="http://schemas.microsoft.com/office/drawing/2014/chart" uri="{C3380CC4-5D6E-409C-BE32-E72D297353CC}">
                <c16:uniqueId val="{00000003-3136-4011-9812-7A6CFEB6FEEA}"/>
              </c:ext>
            </c:extLst>
          </c:dPt>
          <c:dLbls>
            <c:dLbl>
              <c:idx val="0"/>
              <c:layout>
                <c:manualLayout>
                  <c:x val="3.8879359634076696E-2"/>
                  <c:y val="-8.888888888888976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136-4011-9812-7A6CFEB6FEEA}"/>
                </c:ext>
              </c:extLst>
            </c:dLbl>
            <c:dLbl>
              <c:idx val="1"/>
              <c:layout>
                <c:manualLayout>
                  <c:x val="2.9731275014294848E-2"/>
                  <c:y val="9.876543209876888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136-4011-9812-7A6CFEB6FEEA}"/>
                </c:ext>
              </c:extLst>
            </c:dLbl>
            <c:dLbl>
              <c:idx val="2"/>
              <c:layout>
                <c:manualLayout>
                  <c:x val="-4.8027444253859353E-2"/>
                  <c:y val="6.41971420239135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136-4011-9812-7A6CFEB6FEEA}"/>
                </c:ext>
              </c:extLst>
            </c:dLbl>
            <c:dLbl>
              <c:idx val="3"/>
              <c:layout>
                <c:manualLayout>
                  <c:x val="-7.3184676958262113E-2"/>
                  <c:y val="-9.876543209876879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136-4011-9812-7A6CFEB6FEEA}"/>
                </c:ext>
              </c:extLst>
            </c:dLbl>
            <c:dLbl>
              <c:idx val="4"/>
              <c:layout>
                <c:manualLayout>
                  <c:x val="0"/>
                  <c:y val="-8.888888888888976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136-4011-9812-7A6CFEB6FEEA}"/>
                </c:ext>
              </c:extLst>
            </c:dLbl>
            <c:dLbl>
              <c:idx val="7"/>
              <c:delete val="1"/>
              <c:extLst>
                <c:ext xmlns:c15="http://schemas.microsoft.com/office/drawing/2012/chart" uri="{CE6537A1-D6FC-4f65-9D91-7224C49458BB}"/>
                <c:ext xmlns:c16="http://schemas.microsoft.com/office/drawing/2014/chart" uri="{C3380CC4-5D6E-409C-BE32-E72D297353CC}">
                  <c16:uniqueId val="{00000005-3136-4011-9812-7A6CFEB6FEE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'F25'!$A$12:$A$16</c:f>
              <c:strCache>
                <c:ptCount val="5"/>
                <c:pt idx="0">
                  <c:v>Sigal Uniqa Group Austria</c:v>
                </c:pt>
                <c:pt idx="1">
                  <c:v>Eurosig</c:v>
                </c:pt>
                <c:pt idx="2">
                  <c:v>Intersig Vienna Insurance Group</c:v>
                </c:pt>
                <c:pt idx="3">
                  <c:v>Albsig</c:v>
                </c:pt>
                <c:pt idx="4">
                  <c:v>Sigma Interalbanian Vienna Insurance Group</c:v>
                </c:pt>
              </c:strCache>
            </c:strRef>
          </c:cat>
          <c:val>
            <c:numRef>
              <c:f>'F25'!$C$12:$C$16</c:f>
              <c:numCache>
                <c:formatCode>_-* #,##0_-;\-* #,##0_-;_-* "-"??_-;_-@_-</c:formatCode>
                <c:ptCount val="5"/>
                <c:pt idx="0">
                  <c:v>296132.54273000004</c:v>
                </c:pt>
                <c:pt idx="1">
                  <c:v>293067.17862000002</c:v>
                </c:pt>
                <c:pt idx="2">
                  <c:v>260573.52000999998</c:v>
                </c:pt>
                <c:pt idx="3">
                  <c:v>66302.428180000003</c:v>
                </c:pt>
                <c:pt idx="4">
                  <c:v>46714.554689999997</c:v>
                </c:pt>
              </c:numCache>
            </c:numRef>
          </c:val>
          <c:extLst>
            <c:ext xmlns:c16="http://schemas.microsoft.com/office/drawing/2014/chart" uri="{C3380CC4-5D6E-409C-BE32-E72D297353CC}">
              <c16:uniqueId val="{00000006-3136-4011-9812-7A6CFEB6FEE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132" l="0.70000000000000062" r="0.70000000000000062" t="0.75000000000001132" header="0.30000000000000032" footer="0.3000000000000003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111220968785862"/>
          <c:y val="9.0988233212421485E-2"/>
          <c:w val="0.35801827343442888"/>
          <c:h val="0.9316932233864467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F3F7-48ED-AEA1-48F3C5A73153}"/>
              </c:ext>
            </c:extLst>
          </c:dPt>
          <c:dPt>
            <c:idx val="1"/>
            <c:bubble3D val="0"/>
            <c:spPr>
              <a:solidFill>
                <a:schemeClr val="accent5">
                  <a:lumMod val="40000"/>
                  <a:lumOff val="60000"/>
                </a:schemeClr>
              </a:solidFill>
              <a:ln w="25400">
                <a:noFill/>
              </a:ln>
            </c:spPr>
            <c:extLst>
              <c:ext xmlns:c16="http://schemas.microsoft.com/office/drawing/2014/chart" uri="{C3380CC4-5D6E-409C-BE32-E72D297353CC}">
                <c16:uniqueId val="{00000001-F3F7-48ED-AEA1-48F3C5A73153}"/>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F3F7-48ED-AEA1-48F3C5A73153}"/>
              </c:ext>
            </c:extLst>
          </c:dPt>
          <c:dPt>
            <c:idx val="3"/>
            <c:bubble3D val="0"/>
            <c:spPr>
              <a:solidFill>
                <a:schemeClr val="accent2">
                  <a:lumMod val="40000"/>
                  <a:lumOff val="60000"/>
                </a:schemeClr>
              </a:solidFill>
              <a:ln w="25400">
                <a:noFill/>
              </a:ln>
            </c:spPr>
            <c:extLst>
              <c:ext xmlns:c16="http://schemas.microsoft.com/office/drawing/2014/chart" uri="{C3380CC4-5D6E-409C-BE32-E72D297353CC}">
                <c16:uniqueId val="{00000003-F3F7-48ED-AEA1-48F3C5A73153}"/>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4-F3F7-48ED-AEA1-48F3C5A73153}"/>
              </c:ext>
            </c:extLst>
          </c:dPt>
          <c:dPt>
            <c:idx val="5"/>
            <c:bubble3D val="0"/>
            <c:spPr>
              <a:solidFill>
                <a:schemeClr val="bg1">
                  <a:lumMod val="85000"/>
                </a:schemeClr>
              </a:solidFill>
              <a:ln w="25400">
                <a:noFill/>
              </a:ln>
            </c:spPr>
            <c:extLst>
              <c:ext xmlns:c16="http://schemas.microsoft.com/office/drawing/2014/chart" uri="{C3380CC4-5D6E-409C-BE32-E72D297353CC}">
                <c16:uniqueId val="{00000005-F3F7-48ED-AEA1-48F3C5A73153}"/>
              </c:ext>
            </c:extLst>
          </c:dPt>
          <c:dPt>
            <c:idx val="6"/>
            <c:bubble3D val="0"/>
            <c:extLst>
              <c:ext xmlns:c16="http://schemas.microsoft.com/office/drawing/2014/chart" uri="{C3380CC4-5D6E-409C-BE32-E72D297353CC}">
                <c16:uniqueId val="{00000006-F3F7-48ED-AEA1-48F3C5A73153}"/>
              </c:ext>
            </c:extLst>
          </c:dPt>
          <c:dLbls>
            <c:dLbl>
              <c:idx val="0"/>
              <c:layout>
                <c:manualLayout>
                  <c:x val="0.13111447302067575"/>
                  <c:y val="-0.119850187265917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3F7-48ED-AEA1-48F3C5A73153}"/>
                </c:ext>
              </c:extLst>
            </c:dLbl>
            <c:dLbl>
              <c:idx val="1"/>
              <c:layout>
                <c:manualLayout>
                  <c:x val="-6.8582955118507316E-2"/>
                  <c:y val="0.119850187265917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3F7-48ED-AEA1-48F3C5A73153}"/>
                </c:ext>
              </c:extLst>
            </c:dLbl>
            <c:dLbl>
              <c:idx val="2"/>
              <c:layout>
                <c:manualLayout>
                  <c:x val="-0.14926878466969237"/>
                  <c:y val="3.995006242197262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3F7-48ED-AEA1-48F3C5A73153}"/>
                </c:ext>
              </c:extLst>
            </c:dLbl>
            <c:dLbl>
              <c:idx val="3"/>
              <c:layout>
                <c:manualLayout>
                  <c:x val="-0.15532022188603126"/>
                  <c:y val="9.9875156054931337E-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3F7-48ED-AEA1-48F3C5A73153}"/>
                </c:ext>
              </c:extLst>
            </c:dLbl>
            <c:dLbl>
              <c:idx val="4"/>
              <c:layout>
                <c:manualLayout>
                  <c:x val="-0.18154311649016641"/>
                  <c:y val="-4.993757802746566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3F7-48ED-AEA1-48F3C5A73153}"/>
                </c:ext>
              </c:extLst>
            </c:dLbl>
            <c:dLbl>
              <c:idx val="5"/>
              <c:layout>
                <c:manualLayout>
                  <c:x val="-8.2702975289964772E-2"/>
                  <c:y val="-9.529584082888514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3F7-48ED-AEA1-48F3C5A73153}"/>
                </c:ext>
              </c:extLst>
            </c:dLbl>
            <c:dLbl>
              <c:idx val="6"/>
              <c:layout>
                <c:manualLayout>
                  <c:x val="-5.2445789208270296E-2"/>
                  <c:y val="-9.455070925123124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3F7-48ED-AEA1-48F3C5A73153}"/>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'F25'!$A$12:$A$19</c:f>
              <c:strCache>
                <c:ptCount val="8"/>
                <c:pt idx="0">
                  <c:v>Sigal Uniqa Group Austria</c:v>
                </c:pt>
                <c:pt idx="1">
                  <c:v>Eurosig</c:v>
                </c:pt>
                <c:pt idx="2">
                  <c:v>Intersig Vienna Insurance Group</c:v>
                </c:pt>
                <c:pt idx="3">
                  <c:v>Albsig</c:v>
                </c:pt>
                <c:pt idx="4">
                  <c:v>Sigma Interalbanian Vienna Insurance Group</c:v>
                </c:pt>
                <c:pt idx="5">
                  <c:v>Insig</c:v>
                </c:pt>
                <c:pt idx="6">
                  <c:v>Ansig</c:v>
                </c:pt>
                <c:pt idx="7">
                  <c:v>Atlantik </c:v>
                </c:pt>
              </c:strCache>
            </c:strRef>
          </c:cat>
          <c:val>
            <c:numRef>
              <c:f>'F25'!$C$12:$C$19</c:f>
              <c:numCache>
                <c:formatCode>_-* #,##0_-;\-* #,##0_-;_-* "-"??_-;_-@_-</c:formatCode>
                <c:ptCount val="8"/>
                <c:pt idx="0">
                  <c:v>296132.54273000004</c:v>
                </c:pt>
                <c:pt idx="1">
                  <c:v>293067.17862000002</c:v>
                </c:pt>
                <c:pt idx="2">
                  <c:v>260573.52000999998</c:v>
                </c:pt>
                <c:pt idx="3">
                  <c:v>66302.428180000003</c:v>
                </c:pt>
                <c:pt idx="4">
                  <c:v>46714.554689999997</c:v>
                </c:pt>
                <c:pt idx="5">
                  <c:v>26505.576539999998</c:v>
                </c:pt>
                <c:pt idx="6">
                  <c:v>19805.192159999999</c:v>
                </c:pt>
                <c:pt idx="7">
                  <c:v>1882.0518</c:v>
                </c:pt>
              </c:numCache>
            </c:numRef>
          </c:val>
          <c:extLst>
            <c:ext xmlns:c16="http://schemas.microsoft.com/office/drawing/2014/chart" uri="{C3380CC4-5D6E-409C-BE32-E72D297353CC}">
              <c16:uniqueId val="{00000007-F3F7-48ED-AEA1-48F3C5A73153}"/>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132" l="0.70000000000000062" r="0.70000000000000062" t="0.75000000000001132" header="0.30000000000000032" footer="0.30000000000000032"/>
    <c:pageSetup orientation="landscape"/>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816828032447616"/>
          <c:y val="0.13171434820647418"/>
          <c:w val="0.30463195121757819"/>
          <c:h val="0.8962948964712745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61E0-41D4-BEE8-3B2CFE507A3B}"/>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61E0-41D4-BEE8-3B2CFE507A3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61E0-41D4-BEE8-3B2CFE507A3B}"/>
              </c:ext>
            </c:extLst>
          </c:dPt>
          <c:dPt>
            <c:idx val="3"/>
            <c:bubble3D val="0"/>
            <c:spPr>
              <a:solidFill>
                <a:schemeClr val="accent6">
                  <a:lumMod val="60000"/>
                  <a:lumOff val="40000"/>
                </a:schemeClr>
              </a:solidFill>
              <a:ln w="25400">
                <a:noFill/>
              </a:ln>
            </c:spPr>
            <c:extLst>
              <c:ext xmlns:c16="http://schemas.microsoft.com/office/drawing/2014/chart" uri="{C3380CC4-5D6E-409C-BE32-E72D297353CC}">
                <c16:uniqueId val="{00000003-61E0-41D4-BEE8-3B2CFE507A3B}"/>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61E0-41D4-BEE8-3B2CFE507A3B}"/>
              </c:ext>
            </c:extLst>
          </c:dPt>
          <c:dPt>
            <c:idx val="5"/>
            <c:bubble3D val="0"/>
            <c:spPr>
              <a:solidFill>
                <a:schemeClr val="bg1">
                  <a:lumMod val="85000"/>
                </a:schemeClr>
              </a:solidFill>
              <a:ln w="25400">
                <a:noFill/>
              </a:ln>
            </c:spPr>
            <c:extLst>
              <c:ext xmlns:c16="http://schemas.microsoft.com/office/drawing/2014/chart" uri="{C3380CC4-5D6E-409C-BE32-E72D297353CC}">
                <c16:uniqueId val="{00000005-61E0-41D4-BEE8-3B2CFE507A3B}"/>
              </c:ext>
            </c:extLst>
          </c:dPt>
          <c:dPt>
            <c:idx val="6"/>
            <c:bubble3D val="0"/>
            <c:spPr>
              <a:solidFill>
                <a:schemeClr val="bg2">
                  <a:lumMod val="75000"/>
                </a:schemeClr>
              </a:solidFill>
              <a:ln w="25400">
                <a:noFill/>
              </a:ln>
            </c:spPr>
            <c:extLst>
              <c:ext xmlns:c16="http://schemas.microsoft.com/office/drawing/2014/chart" uri="{C3380CC4-5D6E-409C-BE32-E72D297353CC}">
                <c16:uniqueId val="{00000006-61E0-41D4-BEE8-3B2CFE507A3B}"/>
              </c:ext>
            </c:extLst>
          </c:dPt>
          <c:dPt>
            <c:idx val="7"/>
            <c:bubble3D val="0"/>
            <c:spPr>
              <a:solidFill>
                <a:schemeClr val="accent3">
                  <a:lumMod val="40000"/>
                  <a:lumOff val="60000"/>
                </a:schemeClr>
              </a:solidFill>
              <a:ln w="25400">
                <a:noFill/>
              </a:ln>
            </c:spPr>
            <c:extLst>
              <c:ext xmlns:c16="http://schemas.microsoft.com/office/drawing/2014/chart" uri="{C3380CC4-5D6E-409C-BE32-E72D297353CC}">
                <c16:uniqueId val="{00000007-61E0-41D4-BEE8-3B2CFE507A3B}"/>
              </c:ext>
            </c:extLst>
          </c:dPt>
          <c:dLbls>
            <c:dLbl>
              <c:idx val="0"/>
              <c:layout>
                <c:manualLayout>
                  <c:x val="0.12897098587752059"/>
                  <c:y val="-5.31132983377077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1E0-41D4-BEE8-3B2CFE507A3B}"/>
                </c:ext>
              </c:extLst>
            </c:dLbl>
            <c:dLbl>
              <c:idx val="1"/>
              <c:layout>
                <c:manualLayout>
                  <c:x val="-0.14021204796208986"/>
                  <c:y val="0.1572402220214276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1E0-41D4-BEE8-3B2CFE507A3B}"/>
                </c:ext>
              </c:extLst>
            </c:dLbl>
            <c:dLbl>
              <c:idx val="2"/>
              <c:layout>
                <c:manualLayout>
                  <c:x val="-0.16434897765438894"/>
                  <c:y val="0.27251753366894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1E0-41D4-BEE8-3B2CFE507A3B}"/>
                </c:ext>
              </c:extLst>
            </c:dLbl>
            <c:dLbl>
              <c:idx val="3"/>
              <c:layout>
                <c:manualLayout>
                  <c:x val="-0.2628927235159435"/>
                  <c:y val="0.1871700873456390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1E0-41D4-BEE8-3B2CFE507A3B}"/>
                </c:ext>
              </c:extLst>
            </c:dLbl>
            <c:dLbl>
              <c:idx val="4"/>
              <c:layout>
                <c:manualLayout>
                  <c:x val="-0.18603419253444384"/>
                  <c:y val="0.112488275031194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1E0-41D4-BEE8-3B2CFE507A3B}"/>
                </c:ext>
              </c:extLst>
            </c:dLbl>
            <c:dLbl>
              <c:idx val="5"/>
              <c:layout>
                <c:manualLayout>
                  <c:x val="-0.18207947410828965"/>
                  <c:y val="-7.425971343745965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1E0-41D4-BEE8-3B2CFE507A3B}"/>
                </c:ext>
              </c:extLst>
            </c:dLbl>
            <c:dLbl>
              <c:idx val="6"/>
              <c:layout>
                <c:manualLayout>
                  <c:x val="-8.43389257193915E-2"/>
                  <c:y val="-0.1213902155673163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1E0-41D4-BEE8-3B2CFE507A3B}"/>
                </c:ext>
              </c:extLst>
            </c:dLbl>
            <c:dLbl>
              <c:idx val="7"/>
              <c:layout>
                <c:manualLayout>
                  <c:x val="0.10646113344593255"/>
                  <c:y val="-0.1007779392382819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1E0-41D4-BEE8-3B2CFE507A3B}"/>
                </c:ext>
              </c:extLst>
            </c:dLbl>
            <c:dLbl>
              <c:idx val="8"/>
              <c:layout>
                <c:manualLayout>
                  <c:x val="4.0339702760084667E-2"/>
                  <c:y val="-0.136296296296297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1E0-41D4-BEE8-3B2CFE507A3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'F26'!$A$12:$A$19</c:f>
              <c:strCache>
                <c:ptCount val="8"/>
                <c:pt idx="0">
                  <c:v>Sigal Uniqa Group Austria</c:v>
                </c:pt>
                <c:pt idx="1">
                  <c:v>Albsig</c:v>
                </c:pt>
                <c:pt idx="2">
                  <c:v>Sigma Interalbanian Vienna Insurance Group</c:v>
                </c:pt>
                <c:pt idx="3">
                  <c:v>Eurosig</c:v>
                </c:pt>
                <c:pt idx="4">
                  <c:v>Intersig Vienna Insurance Group</c:v>
                </c:pt>
                <c:pt idx="5">
                  <c:v>Atlantik </c:v>
                </c:pt>
                <c:pt idx="6">
                  <c:v>Insig</c:v>
                </c:pt>
                <c:pt idx="7">
                  <c:v>Ansig</c:v>
                </c:pt>
              </c:strCache>
            </c:strRef>
          </c:cat>
          <c:val>
            <c:numRef>
              <c:f>'F26'!$B$12:$B$19</c:f>
              <c:numCache>
                <c:formatCode>_-* #,##0_-;\-* #,##0_-;_-* "-"??_-;_-@_-</c:formatCode>
                <c:ptCount val="8"/>
                <c:pt idx="0">
                  <c:v>1060352.4097899999</c:v>
                </c:pt>
                <c:pt idx="1">
                  <c:v>716873.21386000013</c:v>
                </c:pt>
                <c:pt idx="2">
                  <c:v>228002.2254</c:v>
                </c:pt>
                <c:pt idx="3">
                  <c:v>156360.90323999999</c:v>
                </c:pt>
                <c:pt idx="4">
                  <c:v>155462.40719000003</c:v>
                </c:pt>
                <c:pt idx="5">
                  <c:v>111402.78045000001</c:v>
                </c:pt>
                <c:pt idx="6">
                  <c:v>44290.327880000004</c:v>
                </c:pt>
                <c:pt idx="7">
                  <c:v>34263.536449999992</c:v>
                </c:pt>
              </c:numCache>
            </c:numRef>
          </c:val>
          <c:extLst>
            <c:ext xmlns:c16="http://schemas.microsoft.com/office/drawing/2014/chart" uri="{C3380CC4-5D6E-409C-BE32-E72D297353CC}">
              <c16:uniqueId val="{00000009-61E0-41D4-BEE8-3B2CFE507A3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53802513816208"/>
          <c:y val="0.17676727909011375"/>
          <c:w val="0.32298136645962727"/>
          <c:h val="0.7878787878787877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0-7670-40DF-AD0B-AAE88E3D22EC}"/>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7670-40DF-AD0B-AAE88E3D22EC}"/>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7670-40DF-AD0B-AAE88E3D22EC}"/>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7670-40DF-AD0B-AAE88E3D22EC}"/>
              </c:ext>
            </c:extLst>
          </c:dPt>
          <c:dPt>
            <c:idx val="4"/>
            <c:bubble3D val="0"/>
            <c:spPr>
              <a:solidFill>
                <a:schemeClr val="bg1">
                  <a:lumMod val="85000"/>
                </a:schemeClr>
              </a:solidFill>
              <a:ln w="25400">
                <a:noFill/>
              </a:ln>
            </c:spPr>
            <c:extLst>
              <c:ext xmlns:c16="http://schemas.microsoft.com/office/drawing/2014/chart" uri="{C3380CC4-5D6E-409C-BE32-E72D297353CC}">
                <c16:uniqueId val="{00000004-7670-40DF-AD0B-AAE88E3D22EC}"/>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7670-40DF-AD0B-AAE88E3D22EC}"/>
              </c:ext>
            </c:extLst>
          </c:dPt>
          <c:dPt>
            <c:idx val="6"/>
            <c:bubble3D val="0"/>
            <c:spPr>
              <a:solidFill>
                <a:schemeClr val="bg2">
                  <a:lumMod val="75000"/>
                </a:schemeClr>
              </a:solidFill>
              <a:ln w="25400">
                <a:noFill/>
              </a:ln>
            </c:spPr>
            <c:extLst>
              <c:ext xmlns:c16="http://schemas.microsoft.com/office/drawing/2014/chart" uri="{C3380CC4-5D6E-409C-BE32-E72D297353CC}">
                <c16:uniqueId val="{00000006-7670-40DF-AD0B-AAE88E3D22EC}"/>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7670-40DF-AD0B-AAE88E3D22EC}"/>
              </c:ext>
            </c:extLst>
          </c:dPt>
          <c:dLbls>
            <c:dLbl>
              <c:idx val="0"/>
              <c:layout>
                <c:manualLayout>
                  <c:x val="0.10510914396569994"/>
                  <c:y val="-7.0074763381849994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670-40DF-AD0B-AAE88E3D22EC}"/>
                </c:ext>
              </c:extLst>
            </c:dLbl>
            <c:dLbl>
              <c:idx val="1"/>
              <c:layout>
                <c:manualLayout>
                  <c:x val="0.19625894589263299"/>
                  <c:y val="7.5289111588324187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670-40DF-AD0B-AAE88E3D22EC}"/>
                </c:ext>
              </c:extLst>
            </c:dLbl>
            <c:dLbl>
              <c:idx val="2"/>
              <c:layout>
                <c:manualLayout>
                  <c:x val="-0.15312955445786669"/>
                  <c:y val="0.19518014793605346"/>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670-40DF-AD0B-AAE88E3D22EC}"/>
                </c:ext>
              </c:extLst>
            </c:dLbl>
            <c:dLbl>
              <c:idx val="3"/>
              <c:layout>
                <c:manualLayout>
                  <c:x val="-0.17392820462659558"/>
                  <c:y val="0.12584506482144281"/>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670-40DF-AD0B-AAE88E3D22EC}"/>
                </c:ext>
              </c:extLst>
            </c:dLbl>
            <c:dLbl>
              <c:idx val="4"/>
              <c:layout>
                <c:manualLayout>
                  <c:x val="-0.13690060481570243"/>
                  <c:y val="3.5368249423367533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670-40DF-AD0B-AAE88E3D22EC}"/>
                </c:ext>
              </c:extLst>
            </c:dLbl>
            <c:dLbl>
              <c:idx val="5"/>
              <c:layout>
                <c:manualLayout>
                  <c:x val="-0.12986713617319579"/>
                  <c:y val="-0.1250803308677324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670-40DF-AD0B-AAE88E3D22EC}"/>
                </c:ext>
              </c:extLst>
            </c:dLbl>
            <c:dLbl>
              <c:idx val="6"/>
              <c:layout>
                <c:manualLayout>
                  <c:x val="-7.765768409383686E-3"/>
                  <c:y val="-0.16060168615286727"/>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670-40DF-AD0B-AAE88E3D22EC}"/>
                </c:ext>
              </c:extLst>
            </c:dLbl>
            <c:dLbl>
              <c:idx val="7"/>
              <c:layout>
                <c:manualLayout>
                  <c:x val="9.1708808138113176E-2"/>
                  <c:y val="-0.13336872663644317"/>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670-40DF-AD0B-AAE88E3D22EC}"/>
                </c:ext>
              </c:extLst>
            </c:dLbl>
            <c:dLbl>
              <c:idx val="8"/>
              <c:layout>
                <c:manualLayout>
                  <c:x val="1.9672131147541093E-2"/>
                  <c:y val="-0.1129032258064516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670-40DF-AD0B-AAE88E3D22EC}"/>
                </c:ext>
              </c:extLst>
            </c:dLbl>
            <c:numFmt formatCode="0.00%" sourceLinked="0"/>
            <c:spPr>
              <a:solidFill>
                <a:srgbClr val="FFFFFF"/>
              </a:solidFill>
              <a:ln w="25400">
                <a:noFill/>
              </a:ln>
            </c:spPr>
            <c:txPr>
              <a:bodyPr wrap="square" lIns="38100" tIns="19050" rIns="38100" bIns="19050" anchor="ctr">
                <a:spAutoFit/>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'F26'!$A$12:$A$19</c:f>
              <c:strCache>
                <c:ptCount val="8"/>
                <c:pt idx="0">
                  <c:v>Sigal Uniqa Group Austria</c:v>
                </c:pt>
                <c:pt idx="1">
                  <c:v>Albsig</c:v>
                </c:pt>
                <c:pt idx="2">
                  <c:v>Sigma Interalbanian Vienna Insurance Group</c:v>
                </c:pt>
                <c:pt idx="3">
                  <c:v>Eurosig</c:v>
                </c:pt>
                <c:pt idx="4">
                  <c:v>Intersig Vienna Insurance Group</c:v>
                </c:pt>
                <c:pt idx="5">
                  <c:v>Atlantik </c:v>
                </c:pt>
                <c:pt idx="6">
                  <c:v>Insig</c:v>
                </c:pt>
                <c:pt idx="7">
                  <c:v>Ansig</c:v>
                </c:pt>
              </c:strCache>
            </c:strRef>
          </c:cat>
          <c:val>
            <c:numRef>
              <c:f>'F26'!$C$12:$C$19</c:f>
              <c:numCache>
                <c:formatCode>_-* #,##0_-;\-* #,##0_-;_-* "-"??_-;_-@_-</c:formatCode>
                <c:ptCount val="8"/>
                <c:pt idx="0">
                  <c:v>1044865.3009799998</c:v>
                </c:pt>
                <c:pt idx="1">
                  <c:v>723207.05316999997</c:v>
                </c:pt>
                <c:pt idx="2">
                  <c:v>260157.05888000003</c:v>
                </c:pt>
                <c:pt idx="3">
                  <c:v>214076.29175</c:v>
                </c:pt>
                <c:pt idx="4">
                  <c:v>138933.78337000002</c:v>
                </c:pt>
                <c:pt idx="5">
                  <c:v>129564.40780999999</c:v>
                </c:pt>
                <c:pt idx="6">
                  <c:v>66767.799499999994</c:v>
                </c:pt>
                <c:pt idx="7">
                  <c:v>33482.77304</c:v>
                </c:pt>
              </c:numCache>
            </c:numRef>
          </c:val>
          <c:extLst>
            <c:ext xmlns:c16="http://schemas.microsoft.com/office/drawing/2014/chart" uri="{C3380CC4-5D6E-409C-BE32-E72D297353CC}">
              <c16:uniqueId val="{00000009-7670-40DF-AD0B-AAE88E3D22E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119336360327221"/>
          <c:y val="0.14799650043744533"/>
          <c:w val="0.30700548795036986"/>
          <c:h val="0.8104944881889765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2">
                  <a:lumMod val="75000"/>
                </a:schemeClr>
              </a:solidFill>
              <a:ln w="25400">
                <a:noFill/>
              </a:ln>
            </c:spPr>
            <c:extLst>
              <c:ext xmlns:c16="http://schemas.microsoft.com/office/drawing/2014/chart" uri="{C3380CC4-5D6E-409C-BE32-E72D297353CC}">
                <c16:uniqueId val="{00000000-5B85-4CA3-B1CB-CDAECD82FD0B}"/>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5B85-4CA3-B1CB-CDAECD82FD0B}"/>
              </c:ext>
            </c:extLst>
          </c:dPt>
          <c:dPt>
            <c:idx val="2"/>
            <c:bubble3D val="0"/>
            <c:spPr>
              <a:solidFill>
                <a:schemeClr val="bg1">
                  <a:lumMod val="85000"/>
                </a:schemeClr>
              </a:solidFill>
              <a:ln w="25400">
                <a:noFill/>
              </a:ln>
            </c:spPr>
            <c:extLst>
              <c:ext xmlns:c16="http://schemas.microsoft.com/office/drawing/2014/chart" uri="{C3380CC4-5D6E-409C-BE32-E72D297353CC}">
                <c16:uniqueId val="{00000002-5B85-4CA3-B1CB-CDAECD82FD0B}"/>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3-5B85-4CA3-B1CB-CDAECD82FD0B}"/>
              </c:ext>
            </c:extLst>
          </c:dPt>
          <c:dPt>
            <c:idx val="4"/>
            <c:bubble3D val="0"/>
            <c:spPr>
              <a:solidFill>
                <a:schemeClr val="accent2">
                  <a:lumMod val="60000"/>
                  <a:lumOff val="40000"/>
                </a:schemeClr>
              </a:solidFill>
              <a:ln w="25400">
                <a:noFill/>
              </a:ln>
            </c:spPr>
            <c:extLst>
              <c:ext xmlns:c16="http://schemas.microsoft.com/office/drawing/2014/chart" uri="{C3380CC4-5D6E-409C-BE32-E72D297353CC}">
                <c16:uniqueId val="{00000004-5B85-4CA3-B1CB-CDAECD82FD0B}"/>
              </c:ext>
            </c:extLst>
          </c:dPt>
          <c:dPt>
            <c:idx val="5"/>
            <c:bubble3D val="0"/>
            <c:spPr>
              <a:solidFill>
                <a:schemeClr val="accent5">
                  <a:lumMod val="60000"/>
                  <a:lumOff val="40000"/>
                </a:schemeClr>
              </a:solidFill>
              <a:ln w="25400">
                <a:noFill/>
              </a:ln>
            </c:spPr>
            <c:extLst>
              <c:ext xmlns:c16="http://schemas.microsoft.com/office/drawing/2014/chart" uri="{C3380CC4-5D6E-409C-BE32-E72D297353CC}">
                <c16:uniqueId val="{00000005-5B85-4CA3-B1CB-CDAECD82FD0B}"/>
              </c:ext>
            </c:extLst>
          </c:dPt>
          <c:dPt>
            <c:idx val="6"/>
            <c:bubble3D val="0"/>
            <c:spPr>
              <a:solidFill>
                <a:schemeClr val="accent3">
                  <a:lumMod val="40000"/>
                  <a:lumOff val="60000"/>
                </a:schemeClr>
              </a:solidFill>
              <a:ln w="25400">
                <a:noFill/>
              </a:ln>
            </c:spPr>
            <c:extLst>
              <c:ext xmlns:c16="http://schemas.microsoft.com/office/drawing/2014/chart" uri="{C3380CC4-5D6E-409C-BE32-E72D297353CC}">
                <c16:uniqueId val="{00000006-5B85-4CA3-B1CB-CDAECD82FD0B}"/>
              </c:ext>
            </c:extLst>
          </c:dPt>
          <c:dPt>
            <c:idx val="7"/>
            <c:bubble3D val="0"/>
            <c:spPr>
              <a:solidFill>
                <a:schemeClr val="accent6">
                  <a:lumMod val="40000"/>
                  <a:lumOff val="60000"/>
                </a:schemeClr>
              </a:solidFill>
              <a:ln w="25400">
                <a:noFill/>
              </a:ln>
            </c:spPr>
            <c:extLst>
              <c:ext xmlns:c16="http://schemas.microsoft.com/office/drawing/2014/chart" uri="{C3380CC4-5D6E-409C-BE32-E72D297353CC}">
                <c16:uniqueId val="{00000007-5B85-4CA3-B1CB-CDAECD82FD0B}"/>
              </c:ext>
            </c:extLst>
          </c:dPt>
          <c:dLbls>
            <c:dLbl>
              <c:idx val="0"/>
              <c:layout>
                <c:manualLayout>
                  <c:x val="6.8273092369477914E-2"/>
                  <c:y val="-9.819121447028425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B85-4CA3-B1CB-CDAECD82FD0B}"/>
                </c:ext>
              </c:extLst>
            </c:dLbl>
            <c:dLbl>
              <c:idx val="1"/>
              <c:layout>
                <c:manualLayout>
                  <c:x val="0.19003019953831071"/>
                  <c:y val="-3.58204643024273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B85-4CA3-B1CB-CDAECD82FD0B}"/>
                </c:ext>
              </c:extLst>
            </c:dLbl>
            <c:dLbl>
              <c:idx val="2"/>
              <c:layout>
                <c:manualLayout>
                  <c:x val="-0.41590804161528"/>
                  <c:y val="-0.3142497304116055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B85-4CA3-B1CB-CDAECD82FD0B}"/>
                </c:ext>
              </c:extLst>
            </c:dLbl>
            <c:dLbl>
              <c:idx val="3"/>
              <c:layout>
                <c:manualLayout>
                  <c:x val="0.26393700787401575"/>
                  <c:y val="-2.743005961464119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B85-4CA3-B1CB-CDAECD82FD0B}"/>
                </c:ext>
              </c:extLst>
            </c:dLbl>
            <c:dLbl>
              <c:idx val="4"/>
              <c:layout>
                <c:manualLayout>
                  <c:x val="-0.14737738354994784"/>
                  <c:y val="0.1836900038657958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B85-4CA3-B1CB-CDAECD82FD0B}"/>
                </c:ext>
              </c:extLst>
            </c:dLbl>
            <c:dLbl>
              <c:idx val="5"/>
              <c:layout>
                <c:manualLayout>
                  <c:x val="-0.13855421686746988"/>
                  <c:y val="-4.651162790697674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B85-4CA3-B1CB-CDAECD82FD0B}"/>
                </c:ext>
              </c:extLst>
            </c:dLbl>
            <c:dLbl>
              <c:idx val="6"/>
              <c:layout>
                <c:manualLayout>
                  <c:x val="-0.19477911646586346"/>
                  <c:y val="0.1550387596899224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B85-4CA3-B1CB-CDAECD82FD0B}"/>
                </c:ext>
              </c:extLst>
            </c:dLbl>
            <c:dLbl>
              <c:idx val="7"/>
              <c:layout>
                <c:manualLayout>
                  <c:x val="-8.0321285140562242E-3"/>
                  <c:y val="-0.1447028423772609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B85-4CA3-B1CB-CDAECD82FD0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'F27'!$A$11:$A$18</c:f>
              <c:strCache>
                <c:ptCount val="8"/>
                <c:pt idx="0">
                  <c:v> Sigal Uniqa Group Austria </c:v>
                </c:pt>
                <c:pt idx="1">
                  <c:v> Albsig </c:v>
                </c:pt>
                <c:pt idx="2">
                  <c:v> Sigma Interalbanian Vienna Insurance Group </c:v>
                </c:pt>
                <c:pt idx="3">
                  <c:v> Ansig </c:v>
                </c:pt>
                <c:pt idx="4">
                  <c:v> Eurosig </c:v>
                </c:pt>
                <c:pt idx="5">
                  <c:v> Insig </c:v>
                </c:pt>
                <c:pt idx="6">
                  <c:v> Atlantik  </c:v>
                </c:pt>
                <c:pt idx="7">
                  <c:v> Intersig Vienna Insurance Group </c:v>
                </c:pt>
              </c:strCache>
            </c:strRef>
          </c:cat>
          <c:val>
            <c:numRef>
              <c:f>'F27'!$B$11:$B$18</c:f>
              <c:numCache>
                <c:formatCode>_-* #,##0_-;\-* #,##0_-;_-* "-"??_-;_-@_-</c:formatCode>
                <c:ptCount val="8"/>
                <c:pt idx="0">
                  <c:v>124532.23908</c:v>
                </c:pt>
                <c:pt idx="1">
                  <c:v>407887.03200000001</c:v>
                </c:pt>
                <c:pt idx="2">
                  <c:v>87374.236150000012</c:v>
                </c:pt>
                <c:pt idx="3">
                  <c:v>24553.516</c:v>
                </c:pt>
                <c:pt idx="4">
                  <c:v>103424.10808000001</c:v>
                </c:pt>
                <c:pt idx="5">
                  <c:v>7906.6945599999999</c:v>
                </c:pt>
                <c:pt idx="6">
                  <c:v>5540.0290000000005</c:v>
                </c:pt>
                <c:pt idx="7">
                  <c:v>17509.400519999999</c:v>
                </c:pt>
              </c:numCache>
            </c:numRef>
          </c:val>
          <c:extLst>
            <c:ext xmlns:c16="http://schemas.microsoft.com/office/drawing/2014/chart" uri="{C3380CC4-5D6E-409C-BE32-E72D297353CC}">
              <c16:uniqueId val="{00000008-5B85-4CA3-B1CB-CDAECD82FD0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orientation="landscape" verticalDpi="12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27481713962017"/>
          <c:y val="0.18622546804005996"/>
          <c:w val="0.73104969903752182"/>
          <c:h val="0.7089633735360119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1-40D9-4531-AD3A-85C533721C20}"/>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3-40D9-4531-AD3A-85C533721C20}"/>
              </c:ext>
            </c:extLst>
          </c:dPt>
          <c:dPt>
            <c:idx val="2"/>
            <c:bubble3D val="0"/>
            <c:spPr>
              <a:solidFill>
                <a:schemeClr val="bg1">
                  <a:lumMod val="85000"/>
                </a:schemeClr>
              </a:solidFill>
              <a:ln w="25400">
                <a:noFill/>
              </a:ln>
            </c:spPr>
            <c:extLst>
              <c:ext xmlns:c16="http://schemas.microsoft.com/office/drawing/2014/chart" uri="{C3380CC4-5D6E-409C-BE32-E72D297353CC}">
                <c16:uniqueId val="{00000005-40D9-4531-AD3A-85C533721C20}"/>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7-40D9-4531-AD3A-85C533721C20}"/>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9-40D9-4531-AD3A-85C533721C20}"/>
              </c:ext>
            </c:extLst>
          </c:dPt>
          <c:dLbls>
            <c:dLbl>
              <c:idx val="0"/>
              <c:layout>
                <c:manualLayout>
                  <c:x val="0.18920728658917635"/>
                  <c:y val="-0.13865729048019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0D9-4531-AD3A-85C533721C20}"/>
                </c:ext>
              </c:extLst>
            </c:dLbl>
            <c:dLbl>
              <c:idx val="1"/>
              <c:layout>
                <c:manualLayout>
                  <c:x val="0.13447743991543476"/>
                  <c:y val="0.118674818215698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0D9-4531-AD3A-85C533721C20}"/>
                </c:ext>
              </c:extLst>
            </c:dLbl>
            <c:dLbl>
              <c:idx val="2"/>
              <c:layout>
                <c:manualLayout>
                  <c:x val="-0.14123912028163965"/>
                  <c:y val="0.41232184345536871"/>
                </c:manualLayout>
              </c:layout>
              <c:numFmt formatCode="0.00%" sourceLinked="0"/>
              <c:spPr>
                <a:solidFill>
                  <a:srgbClr val="FFFFFF"/>
                </a:solid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0D9-4531-AD3A-85C533721C20}"/>
                </c:ext>
              </c:extLst>
            </c:dLbl>
            <c:dLbl>
              <c:idx val="3"/>
              <c:layout>
                <c:manualLayout>
                  <c:x val="-0.17346894233784213"/>
                  <c:y val="-7.38752473674359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0D9-4531-AD3A-85C533721C20}"/>
                </c:ext>
              </c:extLst>
            </c:dLbl>
            <c:dLbl>
              <c:idx val="4"/>
              <c:layout>
                <c:manualLayout>
                  <c:x val="-1.3383014623172139E-2"/>
                  <c:y val="-0.158966638604136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40D9-4531-AD3A-85C533721C20}"/>
                </c:ext>
              </c:extLst>
            </c:dLbl>
            <c:dLbl>
              <c:idx val="5"/>
              <c:layout>
                <c:manualLayout>
                  <c:x val="9.1012514220703639E-2"/>
                  <c:y val="-0.2497482376636480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40D9-4531-AD3A-85C533721C20}"/>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2024'!$B$63:$B$67</c:f>
              <c:strCache>
                <c:ptCount val="5"/>
                <c:pt idx="0">
                  <c:v>Aksidente dhe Shëndeti</c:v>
                </c:pt>
                <c:pt idx="1">
                  <c:v>Motorik</c:v>
                </c:pt>
                <c:pt idx="2">
                  <c:v>Sigurimi i përgjegjesive civile                                         </c:v>
                </c:pt>
                <c:pt idx="3">
                  <c:v>Të tjera</c:v>
                </c:pt>
                <c:pt idx="4">
                  <c:v>Zjarri dhe dëmtime të tjera në pronë</c:v>
                </c:pt>
              </c:strCache>
            </c:strRef>
          </c:cat>
          <c:val>
            <c:numRef>
              <c:f>'[1]prime 2024'!$I$63:$I$67</c:f>
              <c:numCache>
                <c:formatCode>General</c:formatCode>
                <c:ptCount val="5"/>
                <c:pt idx="0">
                  <c:v>1372481.01247</c:v>
                </c:pt>
                <c:pt idx="1">
                  <c:v>15465162.99577</c:v>
                </c:pt>
                <c:pt idx="2">
                  <c:v>1046400.4253</c:v>
                </c:pt>
                <c:pt idx="3">
                  <c:v>632675.07414999837</c:v>
                </c:pt>
                <c:pt idx="4">
                  <c:v>2507007.8042600001</c:v>
                </c:pt>
              </c:numCache>
            </c:numRef>
          </c:val>
          <c:extLst>
            <c:ext xmlns:c16="http://schemas.microsoft.com/office/drawing/2014/chart" uri="{C3380CC4-5D6E-409C-BE32-E72D297353CC}">
              <c16:uniqueId val="{0000000B-40D9-4531-AD3A-85C533721C2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c:pageMargins b="0.75000000000001132" l="0.70000000000000062" r="0.70000000000000062" t="0.75000000000001132"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629619024894617"/>
          <c:y val="0.13541707677165354"/>
          <c:w val="0.32525236618150005"/>
          <c:h val="0.8385412565616798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2">
                  <a:lumMod val="75000"/>
                </a:schemeClr>
              </a:solidFill>
              <a:ln w="25400">
                <a:noFill/>
              </a:ln>
            </c:spPr>
            <c:extLst>
              <c:ext xmlns:c16="http://schemas.microsoft.com/office/drawing/2014/chart" uri="{C3380CC4-5D6E-409C-BE32-E72D297353CC}">
                <c16:uniqueId val="{00000000-47E8-4633-9135-087474D674D0}"/>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47E8-4633-9135-087474D674D0}"/>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47E8-4633-9135-087474D674D0}"/>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47E8-4633-9135-087474D674D0}"/>
              </c:ext>
            </c:extLst>
          </c:dPt>
          <c:dPt>
            <c:idx val="4"/>
            <c:bubble3D val="0"/>
            <c:spPr>
              <a:solidFill>
                <a:schemeClr val="bg1">
                  <a:lumMod val="85000"/>
                </a:schemeClr>
              </a:solidFill>
              <a:ln w="25400">
                <a:noFill/>
              </a:ln>
            </c:spPr>
            <c:extLst>
              <c:ext xmlns:c16="http://schemas.microsoft.com/office/drawing/2014/chart" uri="{C3380CC4-5D6E-409C-BE32-E72D297353CC}">
                <c16:uniqueId val="{00000004-47E8-4633-9135-087474D674D0}"/>
              </c:ext>
            </c:extLst>
          </c:dPt>
          <c:dPt>
            <c:idx val="5"/>
            <c:bubble3D val="0"/>
            <c:spPr>
              <a:solidFill>
                <a:schemeClr val="tx2">
                  <a:lumMod val="40000"/>
                  <a:lumOff val="60000"/>
                </a:schemeClr>
              </a:solidFill>
              <a:ln w="25400">
                <a:noFill/>
              </a:ln>
            </c:spPr>
            <c:extLst>
              <c:ext xmlns:c16="http://schemas.microsoft.com/office/drawing/2014/chart" uri="{C3380CC4-5D6E-409C-BE32-E72D297353CC}">
                <c16:uniqueId val="{00000005-47E8-4633-9135-087474D674D0}"/>
              </c:ext>
            </c:extLst>
          </c:dPt>
          <c:dPt>
            <c:idx val="6"/>
            <c:bubble3D val="0"/>
            <c:spPr>
              <a:solidFill>
                <a:schemeClr val="accent2">
                  <a:lumMod val="40000"/>
                  <a:lumOff val="60000"/>
                </a:schemeClr>
              </a:solidFill>
              <a:ln w="25400">
                <a:noFill/>
              </a:ln>
            </c:spPr>
            <c:extLst>
              <c:ext xmlns:c16="http://schemas.microsoft.com/office/drawing/2014/chart" uri="{C3380CC4-5D6E-409C-BE32-E72D297353CC}">
                <c16:uniqueId val="{00000006-47E8-4633-9135-087474D674D0}"/>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47E8-4633-9135-087474D674D0}"/>
              </c:ext>
            </c:extLst>
          </c:dPt>
          <c:dLbls>
            <c:dLbl>
              <c:idx val="0"/>
              <c:layout>
                <c:manualLayout>
                  <c:x val="0.15151515151515152"/>
                  <c:y val="-2.604166666666666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7E8-4633-9135-087474D674D0}"/>
                </c:ext>
              </c:extLst>
            </c:dLbl>
            <c:dLbl>
              <c:idx val="1"/>
              <c:layout>
                <c:manualLayout>
                  <c:x val="-0.22222222222222221"/>
                  <c:y val="0.2291666666666666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7E8-4633-9135-087474D674D0}"/>
                </c:ext>
              </c:extLst>
            </c:dLbl>
            <c:dLbl>
              <c:idx val="2"/>
              <c:layout>
                <c:manualLayout>
                  <c:x val="-0.21414141414141413"/>
                  <c:y val="0.1510416666666666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7E8-4633-9135-087474D674D0}"/>
                </c:ext>
              </c:extLst>
            </c:dLbl>
            <c:dLbl>
              <c:idx val="3"/>
              <c:layout>
                <c:manualLayout>
                  <c:x val="-0.25252525252525254"/>
                  <c:y val="0.1432291666666666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7644444444444443"/>
                      <c:h val="0.22083333333333333"/>
                    </c:manualLayout>
                  </c15:layout>
                </c:ext>
                <c:ext xmlns:c16="http://schemas.microsoft.com/office/drawing/2014/chart" uri="{C3380CC4-5D6E-409C-BE32-E72D297353CC}">
                  <c16:uniqueId val="{00000003-47E8-4633-9135-087474D674D0}"/>
                </c:ext>
              </c:extLst>
            </c:dLbl>
            <c:dLbl>
              <c:idx val="4"/>
              <c:layout>
                <c:manualLayout>
                  <c:x val="0.22020202020202012"/>
                  <c:y val="-4.674212598425196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7E8-4633-9135-087474D674D0}"/>
                </c:ext>
              </c:extLst>
            </c:dLbl>
            <c:dLbl>
              <c:idx val="5"/>
              <c:layout>
                <c:manualLayout>
                  <c:x val="0"/>
                  <c:y val="-0.14062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7E8-4633-9135-087474D674D0}"/>
                </c:ext>
              </c:extLst>
            </c:dLbl>
            <c:dLbl>
              <c:idx val="6"/>
              <c:layout>
                <c:manualLayout>
                  <c:x val="-0.15959595959595957"/>
                  <c:y val="-0.12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7E8-4633-9135-087474D674D0}"/>
                </c:ext>
              </c:extLst>
            </c:dLbl>
            <c:dLbl>
              <c:idx val="7"/>
              <c:layout>
                <c:manualLayout>
                  <c:x val="-0.25858585858585864"/>
                  <c:y val="2.604166666666666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7E8-4633-9135-087474D674D0}"/>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'F27'!$A$11:$A$18</c:f>
              <c:strCache>
                <c:ptCount val="8"/>
                <c:pt idx="0">
                  <c:v> Sigal Uniqa Group Austria </c:v>
                </c:pt>
                <c:pt idx="1">
                  <c:v> Albsig </c:v>
                </c:pt>
                <c:pt idx="2">
                  <c:v> Sigma Interalbanian Vienna Insurance Group </c:v>
                </c:pt>
                <c:pt idx="3">
                  <c:v> Ansig </c:v>
                </c:pt>
                <c:pt idx="4">
                  <c:v> Eurosig </c:v>
                </c:pt>
                <c:pt idx="5">
                  <c:v> Insig </c:v>
                </c:pt>
                <c:pt idx="6">
                  <c:v> Atlantik  </c:v>
                </c:pt>
                <c:pt idx="7">
                  <c:v> Intersig Vienna Insurance Group </c:v>
                </c:pt>
              </c:strCache>
            </c:strRef>
          </c:cat>
          <c:val>
            <c:numRef>
              <c:f>'F27'!$C$11:$C$18</c:f>
              <c:numCache>
                <c:formatCode>_-* #,##0_-;\-* #,##0_-;_-* "-"??_-;_-@_-</c:formatCode>
                <c:ptCount val="8"/>
                <c:pt idx="0">
                  <c:v>325375.06547000003</c:v>
                </c:pt>
                <c:pt idx="1">
                  <c:v>275473.21100000001</c:v>
                </c:pt>
                <c:pt idx="2">
                  <c:v>103324.92651</c:v>
                </c:pt>
                <c:pt idx="3">
                  <c:v>95613.481</c:v>
                </c:pt>
                <c:pt idx="4">
                  <c:v>40566.68348</c:v>
                </c:pt>
                <c:pt idx="5">
                  <c:v>17585.352480000001</c:v>
                </c:pt>
                <c:pt idx="6">
                  <c:v>8423.7785000000003</c:v>
                </c:pt>
                <c:pt idx="7">
                  <c:v>6052.2905999999994</c:v>
                </c:pt>
              </c:numCache>
            </c:numRef>
          </c:val>
          <c:extLst>
            <c:ext xmlns:c16="http://schemas.microsoft.com/office/drawing/2014/chart" uri="{C3380CC4-5D6E-409C-BE32-E72D297353CC}">
              <c16:uniqueId val="{00000008-47E8-4633-9135-087474D674D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orientation="landscape" verticalDpi="1200"/>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390271104290879"/>
          <c:y val="0.17045573848723458"/>
          <c:w val="0.34291866871273674"/>
          <c:h val="0.8131329038415651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0-C920-4DE7-A9C6-7F59A34F9963}"/>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C920-4DE7-A9C6-7F59A34F9963}"/>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C920-4DE7-A9C6-7F59A34F9963}"/>
              </c:ext>
            </c:extLst>
          </c:dPt>
          <c:dPt>
            <c:idx val="3"/>
            <c:bubble3D val="0"/>
            <c:spPr>
              <a:solidFill>
                <a:schemeClr val="bg2">
                  <a:lumMod val="75000"/>
                </a:schemeClr>
              </a:solidFill>
              <a:ln w="25400">
                <a:noFill/>
              </a:ln>
            </c:spPr>
            <c:extLst>
              <c:ext xmlns:c16="http://schemas.microsoft.com/office/drawing/2014/chart" uri="{C3380CC4-5D6E-409C-BE32-E72D297353CC}">
                <c16:uniqueId val="{00000003-C920-4DE7-A9C6-7F59A34F9963}"/>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C920-4DE7-A9C6-7F59A34F9963}"/>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C920-4DE7-A9C6-7F59A34F9963}"/>
              </c:ext>
            </c:extLst>
          </c:dPt>
          <c:dPt>
            <c:idx val="6"/>
            <c:bubble3D val="0"/>
            <c:spPr>
              <a:solidFill>
                <a:schemeClr val="bg1">
                  <a:lumMod val="85000"/>
                </a:schemeClr>
              </a:solidFill>
              <a:ln w="25400">
                <a:noFill/>
              </a:ln>
            </c:spPr>
            <c:extLst>
              <c:ext xmlns:c16="http://schemas.microsoft.com/office/drawing/2014/chart" uri="{C3380CC4-5D6E-409C-BE32-E72D297353CC}">
                <c16:uniqueId val="{00000006-C920-4DE7-A9C6-7F59A34F9963}"/>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C920-4DE7-A9C6-7F59A34F9963}"/>
              </c:ext>
            </c:extLst>
          </c:dPt>
          <c:dLbls>
            <c:dLbl>
              <c:idx val="0"/>
              <c:layout>
                <c:manualLayout>
                  <c:x val="0.13436190284521143"/>
                  <c:y val="-8.210610037381690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920-4DE7-A9C6-7F59A34F9963}"/>
                </c:ext>
              </c:extLst>
            </c:dLbl>
            <c:dLbl>
              <c:idx val="1"/>
              <c:layout>
                <c:manualLayout>
                  <c:x val="0.30488373458110063"/>
                  <c:y val="2.894814284578054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20-4DE7-A9C6-7F59A34F9963}"/>
                </c:ext>
              </c:extLst>
            </c:dLbl>
            <c:dLbl>
              <c:idx val="2"/>
              <c:layout>
                <c:manualLayout>
                  <c:x val="-0.17586459040862704"/>
                  <c:y val="0.1290368249423366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920-4DE7-A9C6-7F59A34F9963}"/>
                </c:ext>
              </c:extLst>
            </c:dLbl>
            <c:dLbl>
              <c:idx val="3"/>
              <c:layout>
                <c:manualLayout>
                  <c:x val="-0.16770831761045843"/>
                  <c:y val="0.1070504255149924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20-4DE7-A9C6-7F59A34F9963}"/>
                </c:ext>
              </c:extLst>
            </c:dLbl>
            <c:dLbl>
              <c:idx val="4"/>
              <c:layout>
                <c:manualLayout>
                  <c:x val="-0.22561545621493798"/>
                  <c:y val="1.61496858347252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920-4DE7-A9C6-7F59A34F9963}"/>
                </c:ext>
              </c:extLst>
            </c:dLbl>
            <c:dLbl>
              <c:idx val="5"/>
              <c:layout>
                <c:manualLayout>
                  <c:x val="-8.8653080668581366E-2"/>
                  <c:y val="-0.107685914260717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20-4DE7-A9C6-7F59A34F9963}"/>
                </c:ext>
              </c:extLst>
            </c:dLbl>
            <c:dLbl>
              <c:idx val="6"/>
              <c:layout>
                <c:manualLayout>
                  <c:x val="-2.2781785784630412E-2"/>
                  <c:y val="-0.1898791060208384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920-4DE7-A9C6-7F59A34F9963}"/>
                </c:ext>
              </c:extLst>
            </c:dLbl>
            <c:dLbl>
              <c:idx val="7"/>
              <c:layout>
                <c:manualLayout>
                  <c:x val="5.1068065373617438E-2"/>
                  <c:y val="-0.1319645271613775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20-4DE7-A9C6-7F59A34F9963}"/>
                </c:ext>
              </c:extLst>
            </c:dLbl>
            <c:dLbl>
              <c:idx val="8"/>
              <c:layout>
                <c:manualLayout>
                  <c:x val="5.5846422338568992E-2"/>
                  <c:y val="-0.171717171717172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920-4DE7-A9C6-7F59A34F9963}"/>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'F28'!$A$12:$A$19</c:f>
              <c:strCache>
                <c:ptCount val="8"/>
                <c:pt idx="0">
                  <c:v>Sigal Uniqa Group Austria</c:v>
                </c:pt>
                <c:pt idx="1">
                  <c:v>Albsig</c:v>
                </c:pt>
                <c:pt idx="2">
                  <c:v>Intersig Vienna Insurance Group</c:v>
                </c:pt>
                <c:pt idx="3">
                  <c:v>Eurosig</c:v>
                </c:pt>
                <c:pt idx="4">
                  <c:v>Sigma Interalbanian Vienna Insurance Group</c:v>
                </c:pt>
                <c:pt idx="5">
                  <c:v>Atlantik </c:v>
                </c:pt>
                <c:pt idx="6">
                  <c:v>Insig</c:v>
                </c:pt>
                <c:pt idx="7">
                  <c:v>Ansig</c:v>
                </c:pt>
              </c:strCache>
            </c:strRef>
          </c:cat>
          <c:val>
            <c:numRef>
              <c:f>'F28'!$B$12:$B$19</c:f>
              <c:numCache>
                <c:formatCode>_-* #,##0_-;\-* #,##0_-;_-* "-"??_-;_-@_-</c:formatCode>
                <c:ptCount val="8"/>
                <c:pt idx="0">
                  <c:v>656186.51445000002</c:v>
                </c:pt>
                <c:pt idx="1">
                  <c:v>320285.15354000003</c:v>
                </c:pt>
                <c:pt idx="2">
                  <c:v>142987.87403000001</c:v>
                </c:pt>
                <c:pt idx="3">
                  <c:v>127514.50544000001</c:v>
                </c:pt>
                <c:pt idx="4">
                  <c:v>83129.846189999997</c:v>
                </c:pt>
                <c:pt idx="5">
                  <c:v>17318.68878</c:v>
                </c:pt>
                <c:pt idx="6">
                  <c:v>20356.851300000002</c:v>
                </c:pt>
                <c:pt idx="7">
                  <c:v>4701.5787399999999</c:v>
                </c:pt>
              </c:numCache>
            </c:numRef>
          </c:val>
          <c:extLst>
            <c:ext xmlns:c16="http://schemas.microsoft.com/office/drawing/2014/chart" uri="{C3380CC4-5D6E-409C-BE32-E72D297353CC}">
              <c16:uniqueId val="{00000009-C920-4DE7-A9C6-7F59A34F9963}"/>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094347809441164"/>
          <c:y val="0.13283208020050125"/>
          <c:w val="0.35872501350621283"/>
          <c:h val="0.8320802005012530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0B2C-4229-A034-93B7687CDD4E}"/>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0B2C-4229-A034-93B7687CDD4E}"/>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0B2C-4229-A034-93B7687CDD4E}"/>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0B2C-4229-A034-93B7687CDD4E}"/>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0B2C-4229-A034-93B7687CDD4E}"/>
              </c:ext>
            </c:extLst>
          </c:dPt>
          <c:dPt>
            <c:idx val="5"/>
            <c:bubble3D val="0"/>
            <c:spPr>
              <a:solidFill>
                <a:schemeClr val="bg1">
                  <a:lumMod val="85000"/>
                </a:schemeClr>
              </a:solidFill>
              <a:ln w="25400">
                <a:noFill/>
              </a:ln>
            </c:spPr>
            <c:extLst>
              <c:ext xmlns:c16="http://schemas.microsoft.com/office/drawing/2014/chart" uri="{C3380CC4-5D6E-409C-BE32-E72D297353CC}">
                <c16:uniqueId val="{00000005-0B2C-4229-A034-93B7687CDD4E}"/>
              </c:ext>
            </c:extLst>
          </c:dPt>
          <c:dPt>
            <c:idx val="6"/>
            <c:bubble3D val="0"/>
            <c:spPr>
              <a:solidFill>
                <a:schemeClr val="accent5">
                  <a:lumMod val="60000"/>
                  <a:lumOff val="40000"/>
                </a:schemeClr>
              </a:solidFill>
              <a:ln w="25400">
                <a:noFill/>
              </a:ln>
            </c:spPr>
            <c:extLst>
              <c:ext xmlns:c16="http://schemas.microsoft.com/office/drawing/2014/chart" uri="{C3380CC4-5D6E-409C-BE32-E72D297353CC}">
                <c16:uniqueId val="{00000006-0B2C-4229-A034-93B7687CDD4E}"/>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0B2C-4229-A034-93B7687CDD4E}"/>
              </c:ext>
            </c:extLst>
          </c:dPt>
          <c:dLbls>
            <c:dLbl>
              <c:idx val="0"/>
              <c:layout>
                <c:manualLayout>
                  <c:x val="0.13247897497415734"/>
                  <c:y val="-0.2404349456317960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B2C-4229-A034-93B7687CDD4E}"/>
                </c:ext>
              </c:extLst>
            </c:dLbl>
            <c:dLbl>
              <c:idx val="1"/>
              <c:layout>
                <c:manualLayout>
                  <c:x val="0.34472041075902798"/>
                  <c:y val="0.2898328498411382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B2C-4229-A034-93B7687CDD4E}"/>
                </c:ext>
              </c:extLst>
            </c:dLbl>
            <c:dLbl>
              <c:idx val="2"/>
              <c:layout>
                <c:manualLayout>
                  <c:x val="-0.20242797040969554"/>
                  <c:y val="0.1844193160065518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B2C-4229-A034-93B7687CDD4E}"/>
                </c:ext>
              </c:extLst>
            </c:dLbl>
            <c:dLbl>
              <c:idx val="3"/>
              <c:layout>
                <c:manualLayout>
                  <c:x val="-0.20114158339607874"/>
                  <c:y val="8.972746827699169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B2C-4229-A034-93B7687CDD4E}"/>
                </c:ext>
              </c:extLst>
            </c:dLbl>
            <c:dLbl>
              <c:idx val="4"/>
              <c:layout>
                <c:manualLayout>
                  <c:x val="-0.21154021873683942"/>
                  <c:y val="-1.865964122905689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B2C-4229-A034-93B7687CDD4E}"/>
                </c:ext>
              </c:extLst>
            </c:dLbl>
            <c:dLbl>
              <c:idx val="5"/>
              <c:layout>
                <c:manualLayout>
                  <c:x val="-0.14906588054126946"/>
                  <c:y val="-0.1273447398022615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B2C-4229-A034-93B7687CDD4E}"/>
                </c:ext>
              </c:extLst>
            </c:dLbl>
            <c:dLbl>
              <c:idx val="6"/>
              <c:layout>
                <c:manualLayout>
                  <c:x val="-1.3868987608315573E-2"/>
                  <c:y val="-0.1317174826830856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B2C-4229-A034-93B7687CDD4E}"/>
                </c:ext>
              </c:extLst>
            </c:dLbl>
            <c:dLbl>
              <c:idx val="7"/>
              <c:layout>
                <c:manualLayout>
                  <c:x val="0.10452353909570056"/>
                  <c:y val="-0.1015104690861010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B2C-4229-A034-93B7687CDD4E}"/>
                </c:ext>
              </c:extLst>
            </c:dLbl>
            <c:dLbl>
              <c:idx val="8"/>
              <c:layout>
                <c:manualLayout>
                  <c:x val="2.3640661938534268E-2"/>
                  <c:y val="-0.1353383458646622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B2C-4229-A034-93B7687CDD4E}"/>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'F28'!$A$12:$A$19</c:f>
              <c:strCache>
                <c:ptCount val="8"/>
                <c:pt idx="0">
                  <c:v>Sigal Uniqa Group Austria</c:v>
                </c:pt>
                <c:pt idx="1">
                  <c:v>Albsig</c:v>
                </c:pt>
                <c:pt idx="2">
                  <c:v>Intersig Vienna Insurance Group</c:v>
                </c:pt>
                <c:pt idx="3">
                  <c:v>Eurosig</c:v>
                </c:pt>
                <c:pt idx="4">
                  <c:v>Sigma Interalbanian Vienna Insurance Group</c:v>
                </c:pt>
                <c:pt idx="5">
                  <c:v>Atlantik </c:v>
                </c:pt>
                <c:pt idx="6">
                  <c:v>Insig</c:v>
                </c:pt>
                <c:pt idx="7">
                  <c:v>Ansig</c:v>
                </c:pt>
              </c:strCache>
            </c:strRef>
          </c:cat>
          <c:val>
            <c:numRef>
              <c:f>'F28'!$C$12:$C$19</c:f>
              <c:numCache>
                <c:formatCode>_-* #,##0_-;\-* #,##0_-;_-* "-"??_-;_-@_-</c:formatCode>
                <c:ptCount val="8"/>
                <c:pt idx="0">
                  <c:v>700903.33427999995</c:v>
                </c:pt>
                <c:pt idx="1">
                  <c:v>319862.17579000001</c:v>
                </c:pt>
                <c:pt idx="2">
                  <c:v>143056.01971000002</c:v>
                </c:pt>
                <c:pt idx="3">
                  <c:v>120970.9569</c:v>
                </c:pt>
                <c:pt idx="4">
                  <c:v>78935.069599999988</c:v>
                </c:pt>
                <c:pt idx="5">
                  <c:v>13888.55963</c:v>
                </c:pt>
                <c:pt idx="6">
                  <c:v>11566.822609999999</c:v>
                </c:pt>
                <c:pt idx="7">
                  <c:v>3238.9401599999997</c:v>
                </c:pt>
              </c:numCache>
            </c:numRef>
          </c:val>
          <c:extLst>
            <c:ext xmlns:c16="http://schemas.microsoft.com/office/drawing/2014/chart" uri="{C3380CC4-5D6E-409C-BE32-E72D297353CC}">
              <c16:uniqueId val="{00000009-0B2C-4229-A034-93B7687CDD4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703793136968991"/>
          <c:y val="8.9713650658532554E-2"/>
          <c:w val="0.29148187348073368"/>
          <c:h val="0.9221178894694237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5">
                  <a:lumMod val="60000"/>
                  <a:lumOff val="40000"/>
                </a:schemeClr>
              </a:solidFill>
              <a:ln w="25400">
                <a:noFill/>
              </a:ln>
            </c:spPr>
            <c:extLst>
              <c:ext xmlns:c16="http://schemas.microsoft.com/office/drawing/2014/chart" uri="{C3380CC4-5D6E-409C-BE32-E72D297353CC}">
                <c16:uniqueId val="{00000000-E7EE-48C1-B0A1-D6F544581DAC}"/>
              </c:ext>
            </c:extLst>
          </c:dPt>
          <c:dPt>
            <c:idx val="1"/>
            <c:bubble3D val="0"/>
            <c:spPr>
              <a:solidFill>
                <a:schemeClr val="accent2">
                  <a:lumMod val="60000"/>
                  <a:lumOff val="40000"/>
                </a:schemeClr>
              </a:solidFill>
              <a:ln w="25400">
                <a:noFill/>
              </a:ln>
            </c:spPr>
            <c:extLst>
              <c:ext xmlns:c16="http://schemas.microsoft.com/office/drawing/2014/chart" uri="{C3380CC4-5D6E-409C-BE32-E72D297353CC}">
                <c16:uniqueId val="{00000001-E7EE-48C1-B0A1-D6F544581DAC}"/>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E7EE-48C1-B0A1-D6F544581DAC}"/>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E7EE-48C1-B0A1-D6F544581DAC}"/>
              </c:ext>
            </c:extLst>
          </c:dPt>
          <c:dPt>
            <c:idx val="4"/>
            <c:bubble3D val="0"/>
            <c:spPr>
              <a:solidFill>
                <a:schemeClr val="bg1">
                  <a:lumMod val="85000"/>
                </a:schemeClr>
              </a:solidFill>
              <a:ln w="25400">
                <a:noFill/>
              </a:ln>
            </c:spPr>
            <c:extLst>
              <c:ext xmlns:c16="http://schemas.microsoft.com/office/drawing/2014/chart" uri="{C3380CC4-5D6E-409C-BE32-E72D297353CC}">
                <c16:uniqueId val="{00000004-E7EE-48C1-B0A1-D6F544581DAC}"/>
              </c:ext>
            </c:extLst>
          </c:dPt>
          <c:dPt>
            <c:idx val="5"/>
            <c:bubble3D val="0"/>
            <c:extLst>
              <c:ext xmlns:c16="http://schemas.microsoft.com/office/drawing/2014/chart" uri="{C3380CC4-5D6E-409C-BE32-E72D297353CC}">
                <c16:uniqueId val="{00000005-E7EE-48C1-B0A1-D6F544581DAC}"/>
              </c:ext>
            </c:extLst>
          </c:dPt>
          <c:dPt>
            <c:idx val="6"/>
            <c:bubble3D val="0"/>
            <c:extLst>
              <c:ext xmlns:c16="http://schemas.microsoft.com/office/drawing/2014/chart" uri="{C3380CC4-5D6E-409C-BE32-E72D297353CC}">
                <c16:uniqueId val="{00000006-E7EE-48C1-B0A1-D6F544581DAC}"/>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E7EE-48C1-B0A1-D6F544581DAC}"/>
              </c:ext>
            </c:extLst>
          </c:dPt>
          <c:dLbls>
            <c:dLbl>
              <c:idx val="0"/>
              <c:layout>
                <c:manualLayout>
                  <c:x val="0.13827160493827159"/>
                  <c:y val="-0.11958146487294469"/>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7EE-48C1-B0A1-D6F544581DAC}"/>
                </c:ext>
              </c:extLst>
            </c:dLbl>
            <c:dLbl>
              <c:idx val="1"/>
              <c:layout>
                <c:manualLayout>
                  <c:x val="-0.18370370370370373"/>
                  <c:y val="-7.7727952167414044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7EE-48C1-B0A1-D6F544581DAC}"/>
                </c:ext>
              </c:extLst>
            </c:dLbl>
            <c:dLbl>
              <c:idx val="2"/>
              <c:layout>
                <c:manualLayout>
                  <c:x val="-0.11259259259259259"/>
                  <c:y val="0"/>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EE-48C1-B0A1-D6F544581DAC}"/>
                </c:ext>
              </c:extLst>
            </c:dLbl>
            <c:dLbl>
              <c:idx val="3"/>
              <c:layout>
                <c:manualLayout>
                  <c:x val="-0.1362962962962963"/>
                  <c:y val="0"/>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EE-48C1-B0A1-D6F544581DAC}"/>
                </c:ext>
              </c:extLst>
            </c:dLbl>
            <c:dLbl>
              <c:idx val="4"/>
              <c:layout>
                <c:manualLayout>
                  <c:x val="-0.17580246913580247"/>
                  <c:y val="-3.5874439461883421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7EE-48C1-B0A1-D6F544581DAC}"/>
                </c:ext>
              </c:extLst>
            </c:dLbl>
            <c:dLbl>
              <c:idx val="5"/>
              <c:layout>
                <c:manualLayout>
                  <c:x val="-7.111111111111118E-2"/>
                  <c:y val="-9.5665171898355758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7EE-48C1-B0A1-D6F544581DAC}"/>
                </c:ext>
              </c:extLst>
            </c:dLbl>
            <c:dLbl>
              <c:idx val="6"/>
              <c:layout>
                <c:manualLayout>
                  <c:x val="0.15802469135802469"/>
                  <c:y val="5.3811659192825115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7EE-48C1-B0A1-D6F544581DAC}"/>
                </c:ext>
              </c:extLst>
            </c:dLbl>
            <c:dLbl>
              <c:idx val="7"/>
              <c:layout>
                <c:manualLayout>
                  <c:x val="8.4938349372994965E-2"/>
                  <c:y val="-7.1748878923766815E-2"/>
                </c:manualLayout>
              </c:layout>
              <c:numFmt formatCode="0.00%" sourceLinked="0"/>
              <c:spPr>
                <a:noFill/>
                <a:ln w="25400">
                  <a:noFill/>
                </a:ln>
              </c:spPr>
              <c:txPr>
                <a:bodyPr wrap="square" lIns="38100" tIns="19050" rIns="38100" bIns="19050" anchor="ctr">
                  <a:no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5.4646991348303676E-2"/>
                      <c:h val="0.17578475336322871"/>
                    </c:manualLayout>
                  </c15:layout>
                </c:ext>
                <c:ext xmlns:c16="http://schemas.microsoft.com/office/drawing/2014/chart" uri="{C3380CC4-5D6E-409C-BE32-E72D297353CC}">
                  <c16:uniqueId val="{00000007-E7EE-48C1-B0A1-D6F544581DAC}"/>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'F29'!$A$12:$A$19</c:f>
              <c:strCache>
                <c:ptCount val="8"/>
                <c:pt idx="0">
                  <c:v>Sigal Uniqa Group Austria</c:v>
                </c:pt>
                <c:pt idx="1">
                  <c:v>Albsig</c:v>
                </c:pt>
                <c:pt idx="2">
                  <c:v>Intersig Vienna Insurance Group</c:v>
                </c:pt>
                <c:pt idx="3">
                  <c:v>Eurosig</c:v>
                </c:pt>
                <c:pt idx="4">
                  <c:v>Sigma Interalbanian Vienna Insurance Group</c:v>
                </c:pt>
                <c:pt idx="5">
                  <c:v>Insig</c:v>
                </c:pt>
                <c:pt idx="6">
                  <c:v>Atlantik </c:v>
                </c:pt>
                <c:pt idx="7">
                  <c:v>Ansig</c:v>
                </c:pt>
              </c:strCache>
            </c:strRef>
          </c:cat>
          <c:val>
            <c:numRef>
              <c:f>'F29'!$B$12:$B$19</c:f>
              <c:numCache>
                <c:formatCode>_-* #,##0_-;\-* #,##0_-;_-* "-"??_-;_-@_-</c:formatCode>
                <c:ptCount val="8"/>
                <c:pt idx="0">
                  <c:v>265151.74368000001</c:v>
                </c:pt>
                <c:pt idx="1">
                  <c:v>126686.546</c:v>
                </c:pt>
                <c:pt idx="2">
                  <c:v>93015.764020000002</c:v>
                </c:pt>
                <c:pt idx="3">
                  <c:v>61373.962119999997</c:v>
                </c:pt>
                <c:pt idx="4">
                  <c:v>48721.834940000001</c:v>
                </c:pt>
                <c:pt idx="5">
                  <c:v>1530.3554299999998</c:v>
                </c:pt>
                <c:pt idx="6">
                  <c:v>1183.86769</c:v>
                </c:pt>
                <c:pt idx="7">
                  <c:v>165.35339000000002</c:v>
                </c:pt>
              </c:numCache>
            </c:numRef>
          </c:val>
          <c:extLst>
            <c:ext xmlns:c16="http://schemas.microsoft.com/office/drawing/2014/chart" uri="{C3380CC4-5D6E-409C-BE32-E72D297353CC}">
              <c16:uniqueId val="{00000008-E7EE-48C1-B0A1-D6F544581DA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165053916453212"/>
          <c:y val="0.15198037026980823"/>
          <c:w val="0.31475982670840846"/>
          <c:h val="0.8007682947677516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237-4076-8CFA-2FB9DDB3C5B4}"/>
              </c:ext>
            </c:extLst>
          </c:dPt>
          <c:dPt>
            <c:idx val="1"/>
            <c:bubble3D val="0"/>
            <c:spPr>
              <a:solidFill>
                <a:schemeClr val="bg1">
                  <a:lumMod val="85000"/>
                </a:schemeClr>
              </a:solidFill>
              <a:ln w="25400">
                <a:noFill/>
              </a:ln>
            </c:spPr>
            <c:extLst>
              <c:ext xmlns:c16="http://schemas.microsoft.com/office/drawing/2014/chart" uri="{C3380CC4-5D6E-409C-BE32-E72D297353CC}">
                <c16:uniqueId val="{00000001-2237-4076-8CFA-2FB9DDB3C5B4}"/>
              </c:ext>
            </c:extLst>
          </c:dPt>
          <c:dPt>
            <c:idx val="2"/>
            <c:bubble3D val="0"/>
            <c:spPr>
              <a:solidFill>
                <a:schemeClr val="accent2">
                  <a:lumMod val="40000"/>
                  <a:lumOff val="60000"/>
                </a:schemeClr>
              </a:solidFill>
              <a:ln w="25400">
                <a:noFill/>
              </a:ln>
            </c:spPr>
            <c:extLst>
              <c:ext xmlns:c16="http://schemas.microsoft.com/office/drawing/2014/chart" uri="{C3380CC4-5D6E-409C-BE32-E72D297353CC}">
                <c16:uniqueId val="{00000002-2237-4076-8CFA-2FB9DDB3C5B4}"/>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2237-4076-8CFA-2FB9DDB3C5B4}"/>
              </c:ext>
            </c:extLst>
          </c:dPt>
          <c:dPt>
            <c:idx val="4"/>
            <c:bubble3D val="0"/>
            <c:spPr>
              <a:solidFill>
                <a:schemeClr val="bg1">
                  <a:lumMod val="85000"/>
                </a:schemeClr>
              </a:solidFill>
              <a:ln w="25400">
                <a:noFill/>
              </a:ln>
            </c:spPr>
            <c:extLst>
              <c:ext xmlns:c16="http://schemas.microsoft.com/office/drawing/2014/chart" uri="{C3380CC4-5D6E-409C-BE32-E72D297353CC}">
                <c16:uniqueId val="{00000004-2237-4076-8CFA-2FB9DDB3C5B4}"/>
              </c:ext>
            </c:extLst>
          </c:dPt>
          <c:dPt>
            <c:idx val="5"/>
            <c:bubble3D val="0"/>
            <c:extLst>
              <c:ext xmlns:c16="http://schemas.microsoft.com/office/drawing/2014/chart" uri="{C3380CC4-5D6E-409C-BE32-E72D297353CC}">
                <c16:uniqueId val="{00000005-2237-4076-8CFA-2FB9DDB3C5B4}"/>
              </c:ext>
            </c:extLst>
          </c:dPt>
          <c:dPt>
            <c:idx val="6"/>
            <c:bubble3D val="0"/>
            <c:spPr>
              <a:solidFill>
                <a:schemeClr val="tx1">
                  <a:lumMod val="65000"/>
                  <a:lumOff val="35000"/>
                </a:schemeClr>
              </a:solidFill>
              <a:ln w="25400">
                <a:noFill/>
              </a:ln>
            </c:spPr>
            <c:extLst>
              <c:ext xmlns:c16="http://schemas.microsoft.com/office/drawing/2014/chart" uri="{C3380CC4-5D6E-409C-BE32-E72D297353CC}">
                <c16:uniqueId val="{00000006-2237-4076-8CFA-2FB9DDB3C5B4}"/>
              </c:ext>
            </c:extLst>
          </c:dPt>
          <c:dPt>
            <c:idx val="7"/>
            <c:bubble3D val="0"/>
            <c:spPr>
              <a:solidFill>
                <a:schemeClr val="accent4">
                  <a:lumMod val="75000"/>
                </a:schemeClr>
              </a:solidFill>
              <a:ln w="25400">
                <a:noFill/>
              </a:ln>
            </c:spPr>
            <c:extLst>
              <c:ext xmlns:c16="http://schemas.microsoft.com/office/drawing/2014/chart" uri="{C3380CC4-5D6E-409C-BE32-E72D297353CC}">
                <c16:uniqueId val="{00000007-2237-4076-8CFA-2FB9DDB3C5B4}"/>
              </c:ext>
            </c:extLst>
          </c:dPt>
          <c:dLbls>
            <c:dLbl>
              <c:idx val="0"/>
              <c:layout>
                <c:manualLayout>
                  <c:x val="0.13453815261044169"/>
                  <c:y val="-1.53256704980842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237-4076-8CFA-2FB9DDB3C5B4}"/>
                </c:ext>
              </c:extLst>
            </c:dLbl>
            <c:dLbl>
              <c:idx val="1"/>
              <c:layout>
                <c:manualLayout>
                  <c:x val="-0.16867469879518077"/>
                  <c:y val="1.532567049808438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237-4076-8CFA-2FB9DDB3C5B4}"/>
                </c:ext>
              </c:extLst>
            </c:dLbl>
            <c:dLbl>
              <c:idx val="2"/>
              <c:layout>
                <c:manualLayout>
                  <c:x val="-0.11445783132530124"/>
                  <c:y val="-9.3655793346353971E-17"/>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237-4076-8CFA-2FB9DDB3C5B4}"/>
                </c:ext>
              </c:extLst>
            </c:dLbl>
            <c:dLbl>
              <c:idx val="3"/>
              <c:layout>
                <c:manualLayout>
                  <c:x val="-0.13654618473895583"/>
                  <c:y val="-2.043422733077905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237-4076-8CFA-2FB9DDB3C5B4}"/>
                </c:ext>
              </c:extLst>
            </c:dLbl>
            <c:dLbl>
              <c:idx val="4"/>
              <c:layout>
                <c:manualLayout>
                  <c:x val="-0.12650602409638559"/>
                  <c:y val="-0.1072796934865900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237-4076-8CFA-2FB9DDB3C5B4}"/>
                </c:ext>
              </c:extLst>
            </c:dLbl>
            <c:dLbl>
              <c:idx val="5"/>
              <c:layout>
                <c:manualLayout>
                  <c:x val="-3.614457831325301E-2"/>
                  <c:y val="-0.1072796934865900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237-4076-8CFA-2FB9DDB3C5B4}"/>
                </c:ext>
              </c:extLst>
            </c:dLbl>
            <c:dLbl>
              <c:idx val="6"/>
              <c:layout>
                <c:manualLayout>
                  <c:x val="4.2168674698795178E-2"/>
                  <c:y val="-0.1277139208173691"/>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237-4076-8CFA-2FB9DDB3C5B4}"/>
                </c:ext>
              </c:extLst>
            </c:dLbl>
            <c:dLbl>
              <c:idx val="7"/>
              <c:delete val="1"/>
              <c:extLst>
                <c:ext xmlns:c15="http://schemas.microsoft.com/office/drawing/2012/chart" uri="{CE6537A1-D6FC-4f65-9D91-7224C49458BB}"/>
                <c:ext xmlns:c16="http://schemas.microsoft.com/office/drawing/2014/chart" uri="{C3380CC4-5D6E-409C-BE32-E72D297353CC}">
                  <c16:uniqueId val="{00000007-2237-4076-8CFA-2FB9DDB3C5B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'F29'!$A$12:$A$19</c:f>
              <c:strCache>
                <c:ptCount val="8"/>
                <c:pt idx="0">
                  <c:v>Sigal Uniqa Group Austria</c:v>
                </c:pt>
                <c:pt idx="1">
                  <c:v>Albsig</c:v>
                </c:pt>
                <c:pt idx="2">
                  <c:v>Intersig Vienna Insurance Group</c:v>
                </c:pt>
                <c:pt idx="3">
                  <c:v>Eurosig</c:v>
                </c:pt>
                <c:pt idx="4">
                  <c:v>Sigma Interalbanian Vienna Insurance Group</c:v>
                </c:pt>
                <c:pt idx="5">
                  <c:v>Insig</c:v>
                </c:pt>
                <c:pt idx="6">
                  <c:v>Atlantik </c:v>
                </c:pt>
                <c:pt idx="7">
                  <c:v>Ansig</c:v>
                </c:pt>
              </c:strCache>
            </c:strRef>
          </c:cat>
          <c:val>
            <c:numRef>
              <c:f>'F29'!$C$12:$C$19</c:f>
              <c:numCache>
                <c:formatCode>_-* #,##0_-;\-* #,##0_-;_-* "-"??_-;_-@_-</c:formatCode>
                <c:ptCount val="8"/>
                <c:pt idx="0">
                  <c:v>324091.02591000003</c:v>
                </c:pt>
                <c:pt idx="1">
                  <c:v>147975.43900000001</c:v>
                </c:pt>
                <c:pt idx="2">
                  <c:v>118257.29078</c:v>
                </c:pt>
                <c:pt idx="3">
                  <c:v>48267.685310000001</c:v>
                </c:pt>
                <c:pt idx="4">
                  <c:v>47385.341909999996</c:v>
                </c:pt>
                <c:pt idx="5">
                  <c:v>720.05161999999996</c:v>
                </c:pt>
                <c:pt idx="6">
                  <c:v>658.59390000000008</c:v>
                </c:pt>
                <c:pt idx="7">
                  <c:v>106.5278</c:v>
                </c:pt>
              </c:numCache>
            </c:numRef>
          </c:val>
          <c:extLst>
            <c:ext xmlns:c16="http://schemas.microsoft.com/office/drawing/2014/chart" uri="{C3380CC4-5D6E-409C-BE32-E72D297353CC}">
              <c16:uniqueId val="{00000008-2237-4076-8CFA-2FB9DDB3C5B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686506453155832"/>
          <c:y val="0.12576799070032679"/>
          <c:w val="0.30891219547505488"/>
          <c:h val="0.8424095804180465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142A-4792-AF27-0505E303FE42}"/>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142A-4792-AF27-0505E303FE42}"/>
              </c:ext>
            </c:extLst>
          </c:dPt>
          <c:dPt>
            <c:idx val="2"/>
            <c:bubble3D val="0"/>
            <c:spPr>
              <a:solidFill>
                <a:schemeClr val="bg1">
                  <a:lumMod val="85000"/>
                </a:schemeClr>
              </a:solidFill>
              <a:ln w="25400">
                <a:noFill/>
              </a:ln>
            </c:spPr>
            <c:extLst>
              <c:ext xmlns:c16="http://schemas.microsoft.com/office/drawing/2014/chart" uri="{C3380CC4-5D6E-409C-BE32-E72D297353CC}">
                <c16:uniqueId val="{00000002-142A-4792-AF27-0505E303FE42}"/>
              </c:ext>
            </c:extLst>
          </c:dPt>
          <c:dPt>
            <c:idx val="3"/>
            <c:bubble3D val="0"/>
            <c:spPr>
              <a:solidFill>
                <a:schemeClr val="bg2">
                  <a:lumMod val="75000"/>
                </a:schemeClr>
              </a:solidFill>
              <a:ln w="25400">
                <a:noFill/>
              </a:ln>
            </c:spPr>
            <c:extLst>
              <c:ext xmlns:c16="http://schemas.microsoft.com/office/drawing/2014/chart" uri="{C3380CC4-5D6E-409C-BE32-E72D297353CC}">
                <c16:uniqueId val="{00000003-142A-4792-AF27-0505E303FE42}"/>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4-142A-4792-AF27-0505E303FE42}"/>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142A-4792-AF27-0505E303FE42}"/>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142A-4792-AF27-0505E303FE42}"/>
              </c:ext>
            </c:extLst>
          </c:dPt>
          <c:dPt>
            <c:idx val="7"/>
            <c:bubble3D val="0"/>
            <c:spPr>
              <a:solidFill>
                <a:schemeClr val="bg2">
                  <a:lumMod val="50000"/>
                </a:schemeClr>
              </a:solidFill>
              <a:ln w="25400">
                <a:noFill/>
              </a:ln>
            </c:spPr>
            <c:extLst>
              <c:ext xmlns:c16="http://schemas.microsoft.com/office/drawing/2014/chart" uri="{C3380CC4-5D6E-409C-BE32-E72D297353CC}">
                <c16:uniqueId val="{00000007-142A-4792-AF27-0505E303FE42}"/>
              </c:ext>
            </c:extLst>
          </c:dPt>
          <c:dLbls>
            <c:dLbl>
              <c:idx val="0"/>
              <c:layout>
                <c:manualLayout>
                  <c:x val="0.16807627224238625"/>
                  <c:y val="-9.288886020395001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42A-4792-AF27-0505E303FE42}"/>
                </c:ext>
              </c:extLst>
            </c:dLbl>
            <c:dLbl>
              <c:idx val="1"/>
              <c:layout>
                <c:manualLayout>
                  <c:x val="-0.18260578070926434"/>
                  <c:y val="0.1771386773374639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42A-4792-AF27-0505E303FE42}"/>
                </c:ext>
              </c:extLst>
            </c:dLbl>
            <c:dLbl>
              <c:idx val="2"/>
              <c:layout>
                <c:manualLayout>
                  <c:x val="-0.13510283649459595"/>
                  <c:y val="0.6850251710339486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42A-4792-AF27-0505E303FE42}"/>
                </c:ext>
              </c:extLst>
            </c:dLbl>
            <c:dLbl>
              <c:idx val="3"/>
              <c:layout>
                <c:manualLayout>
                  <c:x val="-0.210113789375103"/>
                  <c:y val="0.5393808355922722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42A-4792-AF27-0505E303FE42}"/>
                </c:ext>
              </c:extLst>
            </c:dLbl>
            <c:dLbl>
              <c:idx val="4"/>
              <c:layout>
                <c:manualLayout>
                  <c:x val="-0.24233221995795706"/>
                  <c:y val="0.2337760853663783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42A-4792-AF27-0505E303FE42}"/>
                </c:ext>
              </c:extLst>
            </c:dLbl>
            <c:dLbl>
              <c:idx val="5"/>
              <c:layout>
                <c:manualLayout>
                  <c:x val="-0.27150008239781664"/>
                  <c:y val="9.272707714814333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42A-4792-AF27-0505E303FE42}"/>
                </c:ext>
              </c:extLst>
            </c:dLbl>
            <c:dLbl>
              <c:idx val="6"/>
              <c:layout>
                <c:manualLayout>
                  <c:x val="-0.17219359065568568"/>
                  <c:y val="-7.731896217890796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42A-4792-AF27-0505E303FE42}"/>
                </c:ext>
              </c:extLst>
            </c:dLbl>
            <c:dLbl>
              <c:idx val="7"/>
              <c:layout>
                <c:manualLayout>
                  <c:x val="7.16677720032316E-2"/>
                  <c:y val="-0.126278129168280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42A-4792-AF27-0505E303FE42}"/>
                </c:ext>
              </c:extLst>
            </c:dLbl>
            <c:dLbl>
              <c:idx val="8"/>
              <c:layout>
                <c:manualLayout>
                  <c:x val="0.19722650231124808"/>
                  <c:y val="6.2300390021341242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142A-4792-AF27-0505E303FE42}"/>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'F30'!$A$11:$A$18</c:f>
              <c:strCache>
                <c:ptCount val="8"/>
                <c:pt idx="0">
                  <c:v>Sigal Uniqa Group Austria</c:v>
                </c:pt>
                <c:pt idx="1">
                  <c:v>Albsig</c:v>
                </c:pt>
                <c:pt idx="2">
                  <c:v>Eurosig</c:v>
                </c:pt>
                <c:pt idx="3">
                  <c:v>Atlantik </c:v>
                </c:pt>
                <c:pt idx="4">
                  <c:v>Sigma Interalbanian Vienna Insurance Group</c:v>
                </c:pt>
                <c:pt idx="5">
                  <c:v>Insig</c:v>
                </c:pt>
                <c:pt idx="6">
                  <c:v>Intersig Vienna Insurance Group</c:v>
                </c:pt>
                <c:pt idx="7">
                  <c:v>Ansig</c:v>
                </c:pt>
              </c:strCache>
            </c:strRef>
          </c:cat>
          <c:val>
            <c:numRef>
              <c:f>'F30'!$B$11:$B$18</c:f>
              <c:numCache>
                <c:formatCode>_-* #,##0_-;\-* #,##0_-;_-* "-"??_-;_-@_-</c:formatCode>
                <c:ptCount val="8"/>
                <c:pt idx="0">
                  <c:v>234843.16931999999</c:v>
                </c:pt>
                <c:pt idx="1">
                  <c:v>45423.584309999998</c:v>
                </c:pt>
                <c:pt idx="2">
                  <c:v>34167.801059999998</c:v>
                </c:pt>
                <c:pt idx="3">
                  <c:v>5144.2626999999993</c:v>
                </c:pt>
                <c:pt idx="4">
                  <c:v>6629.1597099999999</c:v>
                </c:pt>
                <c:pt idx="5">
                  <c:v>6631.2275599999994</c:v>
                </c:pt>
                <c:pt idx="6">
                  <c:v>4949.7346699999998</c:v>
                </c:pt>
                <c:pt idx="7">
                  <c:v>1933.9077299999999</c:v>
                </c:pt>
              </c:numCache>
            </c:numRef>
          </c:val>
          <c:extLst>
            <c:ext xmlns:c16="http://schemas.microsoft.com/office/drawing/2014/chart" uri="{C3380CC4-5D6E-409C-BE32-E72D297353CC}">
              <c16:uniqueId val="{00000009-142A-4792-AF27-0505E303FE4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607693569553807"/>
          <c:y val="0.17181276266847012"/>
          <c:w val="0.32671839417675713"/>
          <c:h val="0.769291531810057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5A2F-4322-B9FD-21619F829A81}"/>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5A2F-4322-B9FD-21619F829A81}"/>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5A2F-4322-B9FD-21619F829A81}"/>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5A2F-4322-B9FD-21619F829A81}"/>
              </c:ext>
            </c:extLst>
          </c:dPt>
          <c:dPt>
            <c:idx val="4"/>
            <c:bubble3D val="0"/>
            <c:spPr>
              <a:solidFill>
                <a:schemeClr val="bg1">
                  <a:lumMod val="85000"/>
                </a:schemeClr>
              </a:solidFill>
              <a:ln w="25400">
                <a:noFill/>
              </a:ln>
            </c:spPr>
            <c:extLst>
              <c:ext xmlns:c16="http://schemas.microsoft.com/office/drawing/2014/chart" uri="{C3380CC4-5D6E-409C-BE32-E72D297353CC}">
                <c16:uniqueId val="{00000004-5A2F-4322-B9FD-21619F829A81}"/>
              </c:ext>
            </c:extLst>
          </c:dPt>
          <c:dPt>
            <c:idx val="5"/>
            <c:bubble3D val="0"/>
            <c:spPr>
              <a:solidFill>
                <a:schemeClr val="bg2">
                  <a:lumMod val="75000"/>
                </a:schemeClr>
              </a:solidFill>
              <a:ln w="25400">
                <a:noFill/>
              </a:ln>
            </c:spPr>
            <c:extLst>
              <c:ext xmlns:c16="http://schemas.microsoft.com/office/drawing/2014/chart" uri="{C3380CC4-5D6E-409C-BE32-E72D297353CC}">
                <c16:uniqueId val="{00000005-5A2F-4322-B9FD-21619F829A81}"/>
              </c:ext>
            </c:extLst>
          </c:dPt>
          <c:dPt>
            <c:idx val="6"/>
            <c:bubble3D val="0"/>
            <c:spPr>
              <a:solidFill>
                <a:schemeClr val="accent2">
                  <a:lumMod val="40000"/>
                  <a:lumOff val="60000"/>
                </a:schemeClr>
              </a:solidFill>
              <a:ln w="25400">
                <a:noFill/>
              </a:ln>
            </c:spPr>
            <c:extLst>
              <c:ext xmlns:c16="http://schemas.microsoft.com/office/drawing/2014/chart" uri="{C3380CC4-5D6E-409C-BE32-E72D297353CC}">
                <c16:uniqueId val="{00000006-5A2F-4322-B9FD-21619F829A81}"/>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5A2F-4322-B9FD-21619F829A81}"/>
              </c:ext>
            </c:extLst>
          </c:dPt>
          <c:dLbls>
            <c:dLbl>
              <c:idx val="0"/>
              <c:layout>
                <c:manualLayout>
                  <c:x val="0.2233065944881889"/>
                  <c:y val="-5.356870102428523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A2F-4322-B9FD-21619F829A81}"/>
                </c:ext>
              </c:extLst>
            </c:dLbl>
            <c:dLbl>
              <c:idx val="1"/>
              <c:layout>
                <c:manualLayout>
                  <c:x val="-0.14095242782152234"/>
                  <c:y val="0.4162900215090442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A2F-4322-B9FD-21619F829A81}"/>
                </c:ext>
              </c:extLst>
            </c:dLbl>
            <c:dLbl>
              <c:idx val="2"/>
              <c:layout>
                <c:manualLayout>
                  <c:x val="-0.21548458005249344"/>
                  <c:y val="0.356090091626633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A2F-4322-B9FD-21619F829A81}"/>
                </c:ext>
              </c:extLst>
            </c:dLbl>
            <c:dLbl>
              <c:idx val="3"/>
              <c:layout>
                <c:manualLayout>
                  <c:x val="-0.24472506561679791"/>
                  <c:y val="0.2688664638941792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A2F-4322-B9FD-21619F829A81}"/>
                </c:ext>
              </c:extLst>
            </c:dLbl>
            <c:dLbl>
              <c:idx val="4"/>
              <c:layout>
                <c:manualLayout>
                  <c:x val="-0.2270149278215223"/>
                  <c:y val="0.127209501111211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A2F-4322-B9FD-21619F829A81}"/>
                </c:ext>
              </c:extLst>
            </c:dLbl>
            <c:dLbl>
              <c:idx val="5"/>
              <c:layout>
                <c:manualLayout>
                  <c:x val="-0.22184842519685039"/>
                  <c:y val="8.4930762964973965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A2F-4322-B9FD-21619F829A81}"/>
                </c:ext>
              </c:extLst>
            </c:dLbl>
            <c:dLbl>
              <c:idx val="6"/>
              <c:layout>
                <c:manualLayout>
                  <c:x val="-0.14123195538057748"/>
                  <c:y val="-0.116724489898532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A2F-4322-B9FD-21619F829A81}"/>
                </c:ext>
              </c:extLst>
            </c:dLbl>
            <c:dLbl>
              <c:idx val="7"/>
              <c:layout>
                <c:manualLayout>
                  <c:x val="9.1025918635170525E-2"/>
                  <c:y val="-0.1193897889200631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A2F-4322-B9FD-21619F829A81}"/>
                </c:ext>
              </c:extLst>
            </c:dLbl>
            <c:dLbl>
              <c:idx val="8"/>
              <c:layout>
                <c:manualLayout>
                  <c:x val="3.1446540880503367E-2"/>
                  <c:y val="-0.122605363984674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A2F-4322-B9FD-21619F829A81}"/>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'F30'!$A$11:$A$18</c:f>
              <c:strCache>
                <c:ptCount val="8"/>
                <c:pt idx="0">
                  <c:v>Sigal Uniqa Group Austria</c:v>
                </c:pt>
                <c:pt idx="1">
                  <c:v>Albsig</c:v>
                </c:pt>
                <c:pt idx="2">
                  <c:v>Eurosig</c:v>
                </c:pt>
                <c:pt idx="3">
                  <c:v>Atlantik </c:v>
                </c:pt>
                <c:pt idx="4">
                  <c:v>Sigma Interalbanian Vienna Insurance Group</c:v>
                </c:pt>
                <c:pt idx="5">
                  <c:v>Insig</c:v>
                </c:pt>
                <c:pt idx="6">
                  <c:v>Intersig Vienna Insurance Group</c:v>
                </c:pt>
                <c:pt idx="7">
                  <c:v>Ansig</c:v>
                </c:pt>
              </c:strCache>
            </c:strRef>
          </c:cat>
          <c:val>
            <c:numRef>
              <c:f>'F30'!$C$11:$C$18</c:f>
              <c:numCache>
                <c:formatCode>_-* #,##0_-;\-* #,##0_-;_-* "-"??_-;_-@_-</c:formatCode>
                <c:ptCount val="8"/>
                <c:pt idx="0">
                  <c:v>227779.71846999999</c:v>
                </c:pt>
                <c:pt idx="1">
                  <c:v>26566.232120000001</c:v>
                </c:pt>
                <c:pt idx="2">
                  <c:v>16393.448899999999</c:v>
                </c:pt>
                <c:pt idx="3">
                  <c:v>8029.6752000000006</c:v>
                </c:pt>
                <c:pt idx="4">
                  <c:v>6115.3682299999991</c:v>
                </c:pt>
                <c:pt idx="5">
                  <c:v>5210.0257000000001</c:v>
                </c:pt>
                <c:pt idx="6">
                  <c:v>4199.491</c:v>
                </c:pt>
                <c:pt idx="7">
                  <c:v>1606.1924299999998</c:v>
                </c:pt>
              </c:numCache>
            </c:numRef>
          </c:val>
          <c:extLst>
            <c:ext xmlns:c16="http://schemas.microsoft.com/office/drawing/2014/chart" uri="{C3380CC4-5D6E-409C-BE32-E72D297353CC}">
              <c16:uniqueId val="{00000009-5A2F-4322-B9FD-21619F829A81}"/>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paperSize="9" orientation="landscape"/>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929704783880868"/>
          <c:y val="3.9352796949763992E-2"/>
          <c:w val="0.34713086090824752"/>
          <c:h val="0.94568160461423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1CA1-4D37-AC9D-FE926CB8D1EE}"/>
              </c:ext>
            </c:extLst>
          </c:dPt>
          <c:dPt>
            <c:idx val="1"/>
            <c:bubble3D val="0"/>
            <c:spPr>
              <a:solidFill>
                <a:schemeClr val="bg1">
                  <a:lumMod val="75000"/>
                </a:schemeClr>
              </a:solidFill>
              <a:ln w="25400">
                <a:noFill/>
              </a:ln>
            </c:spPr>
            <c:extLst>
              <c:ext xmlns:c16="http://schemas.microsoft.com/office/drawing/2014/chart" uri="{C3380CC4-5D6E-409C-BE32-E72D297353CC}">
                <c16:uniqueId val="{00000001-1CA1-4D37-AC9D-FE926CB8D1EE}"/>
              </c:ext>
            </c:extLst>
          </c:dPt>
          <c:dLbls>
            <c:dLbl>
              <c:idx val="0"/>
              <c:layout>
                <c:manualLayout>
                  <c:x val="0.15885719723101085"/>
                  <c:y val="7.1575127183176157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CA1-4D37-AC9D-FE926CB8D1EE}"/>
                </c:ext>
              </c:extLst>
            </c:dLbl>
            <c:dLbl>
              <c:idx val="1"/>
              <c:layout>
                <c:manualLayout>
                  <c:x val="-0.14060819436845318"/>
                  <c:y val="-8.9382284004622878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CA1-4D37-AC9D-FE926CB8D1EE}"/>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'F31'!$A$11:$A$12</c:f>
              <c:strCache>
                <c:ptCount val="2"/>
                <c:pt idx="0">
                  <c:v>Sicred</c:v>
                </c:pt>
                <c:pt idx="1">
                  <c:v>Insig</c:v>
                </c:pt>
              </c:strCache>
            </c:strRef>
          </c:cat>
          <c:val>
            <c:numRef>
              <c:f>'F31'!$B$11:$B$12</c:f>
              <c:numCache>
                <c:formatCode>_-* #,##0_-;\-* #,##0_-;_-* "-"??_-;_-@_-</c:formatCode>
                <c:ptCount val="2"/>
                <c:pt idx="0">
                  <c:v>4626.6642000000002</c:v>
                </c:pt>
                <c:pt idx="1">
                  <c:v>2948.02376</c:v>
                </c:pt>
              </c:numCache>
            </c:numRef>
          </c:val>
          <c:extLst>
            <c:ext xmlns:c16="http://schemas.microsoft.com/office/drawing/2014/chart" uri="{C3380CC4-5D6E-409C-BE32-E72D297353CC}">
              <c16:uniqueId val="{00000004-1CA1-4D37-AC9D-FE926CB8D1E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591355062240495"/>
          <c:y val="0.13214007782101167"/>
          <c:w val="0.34114946963941906"/>
          <c:h val="0.86681168744957449"/>
        </c:manualLayout>
      </c:layout>
      <c:doughnutChart>
        <c:varyColors val="1"/>
        <c:ser>
          <c:idx val="0"/>
          <c:order val="0"/>
          <c:spPr>
            <a:gradFill rotWithShape="0">
              <a:gsLst>
                <a:gs pos="0">
                  <a:srgbClr val="800000"/>
                </a:gs>
                <a:gs pos="100000">
                  <a:srgbClr val="C0C0C0"/>
                </a:gs>
              </a:gsLst>
              <a:lin ang="5400000" scaled="1"/>
            </a:gradFill>
            <a:ln w="25400">
              <a:noFill/>
            </a:ln>
          </c:spPr>
          <c:explosion val="1"/>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0CEF-4558-BA54-93BE6338C9A7}"/>
              </c:ext>
            </c:extLst>
          </c:dPt>
          <c:dPt>
            <c:idx val="1"/>
            <c:bubble3D val="0"/>
            <c:spPr>
              <a:solidFill>
                <a:schemeClr val="bg1">
                  <a:lumMod val="75000"/>
                </a:schemeClr>
              </a:solidFill>
              <a:ln w="25400">
                <a:noFill/>
              </a:ln>
            </c:spPr>
            <c:extLst>
              <c:ext xmlns:c16="http://schemas.microsoft.com/office/drawing/2014/chart" uri="{C3380CC4-5D6E-409C-BE32-E72D297353CC}">
                <c16:uniqueId val="{00000001-0CEF-4558-BA54-93BE6338C9A7}"/>
              </c:ext>
            </c:extLst>
          </c:dPt>
          <c:dPt>
            <c:idx val="2"/>
            <c:bubble3D val="0"/>
            <c:extLst>
              <c:ext xmlns:c16="http://schemas.microsoft.com/office/drawing/2014/chart" uri="{C3380CC4-5D6E-409C-BE32-E72D297353CC}">
                <c16:uniqueId val="{00000002-0CEF-4558-BA54-93BE6338C9A7}"/>
              </c:ext>
            </c:extLst>
          </c:dPt>
          <c:dLbls>
            <c:dLbl>
              <c:idx val="0"/>
              <c:layout>
                <c:manualLayout>
                  <c:x val="7.6333015800283774E-2"/>
                  <c:y val="7.1835125667657207E-2"/>
                </c:manualLayout>
              </c:layout>
              <c:numFmt formatCode="0.00%" sourceLinked="0"/>
              <c:spPr/>
              <c:txPr>
                <a:bodyPr/>
                <a:lstStyle/>
                <a:p>
                  <a:pPr algn="ctr" rtl="1">
                    <a:defRPr sz="800" b="0" i="0" u="none" strike="noStrike" baseline="0">
                      <a:solidFill>
                        <a:srgbClr val="333333"/>
                      </a:solidFill>
                      <a:latin typeface="Times New Roman" panose="02020603050405020304" pitchFamily="18" charset="0"/>
                      <a:ea typeface="Times New Roman"/>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CEF-4558-BA54-93BE6338C9A7}"/>
                </c:ext>
              </c:extLst>
            </c:dLbl>
            <c:dLbl>
              <c:idx val="1"/>
              <c:layout>
                <c:manualLayout>
                  <c:x val="-0.19832969577118328"/>
                  <c:y val="-1.0968473298814349E-2"/>
                </c:manualLayout>
              </c:layout>
              <c:numFmt formatCode="0.00%" sourceLinked="0"/>
              <c:spPr/>
              <c:txPr>
                <a:bodyPr/>
                <a:lstStyle/>
                <a:p>
                  <a:pPr algn="ctr" rtl="1">
                    <a:defRPr sz="800" b="0" i="0" u="none" strike="noStrike" baseline="0">
                      <a:solidFill>
                        <a:srgbClr val="333333"/>
                      </a:solidFill>
                      <a:latin typeface="Times New Roman" panose="02020603050405020304" pitchFamily="18" charset="0"/>
                      <a:ea typeface="Times New Roman"/>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CEF-4558-BA54-93BE6338C9A7}"/>
                </c:ext>
              </c:extLst>
            </c:dLbl>
            <c:dLbl>
              <c:idx val="2"/>
              <c:layout>
                <c:manualLayout>
                  <c:x val="-3.4711587544665717E-2"/>
                  <c:y val="-0.1193255512321660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CEF-4558-BA54-93BE6338C9A7}"/>
                </c:ext>
              </c:extLst>
            </c:dLbl>
            <c:dLbl>
              <c:idx val="3"/>
              <c:delete val="1"/>
              <c:extLst>
                <c:ext xmlns:c15="http://schemas.microsoft.com/office/drawing/2012/chart" uri="{CE6537A1-D6FC-4f65-9D91-7224C49458BB}"/>
                <c:ext xmlns:c16="http://schemas.microsoft.com/office/drawing/2014/chart" uri="{C3380CC4-5D6E-409C-BE32-E72D297353CC}">
                  <c16:uniqueId val="{00000003-0CEF-4558-BA54-93BE6338C9A7}"/>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'F31'!$A$11:$A$13</c:f>
              <c:strCache>
                <c:ptCount val="3"/>
                <c:pt idx="0">
                  <c:v>Sicred</c:v>
                </c:pt>
                <c:pt idx="1">
                  <c:v>Insig</c:v>
                </c:pt>
                <c:pt idx="2">
                  <c:v>Albsig jeta</c:v>
                </c:pt>
              </c:strCache>
            </c:strRef>
          </c:cat>
          <c:val>
            <c:numRef>
              <c:f>'F31'!$C$11:$C$13</c:f>
              <c:numCache>
                <c:formatCode>_-* #,##0_-;\-* #,##0_-;_-* "-"??_-;_-@_-</c:formatCode>
                <c:ptCount val="3"/>
                <c:pt idx="0">
                  <c:v>4645.1353500000005</c:v>
                </c:pt>
                <c:pt idx="1">
                  <c:v>1830.1501800000001</c:v>
                </c:pt>
                <c:pt idx="2">
                  <c:v>247.70753999999999</c:v>
                </c:pt>
              </c:numCache>
            </c:numRef>
          </c:val>
          <c:extLst>
            <c:ext xmlns:c16="http://schemas.microsoft.com/office/drawing/2014/chart" uri="{C3380CC4-5D6E-409C-BE32-E72D297353CC}">
              <c16:uniqueId val="{00000004-0CEF-4558-BA54-93BE6338C9A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paperSize="9" orientation="landscape"/>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851386493992996"/>
          <c:y val="0.17823614439499411"/>
          <c:w val="0.31240412712576321"/>
          <c:h val="0.8947363816365060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2914-4361-B64A-1D3A41DAC19B}"/>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3-2914-4361-B64A-1D3A41DAC19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2914-4361-B64A-1D3A41DAC19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7-2914-4361-B64A-1D3A41DAC19B}"/>
              </c:ext>
            </c:extLst>
          </c:dPt>
          <c:dPt>
            <c:idx val="4"/>
            <c:bubble3D val="0"/>
            <c:spPr>
              <a:solidFill>
                <a:schemeClr val="bg1">
                  <a:lumMod val="85000"/>
                </a:schemeClr>
              </a:solidFill>
              <a:ln w="25400">
                <a:noFill/>
              </a:ln>
            </c:spPr>
            <c:extLst>
              <c:ext xmlns:c16="http://schemas.microsoft.com/office/drawing/2014/chart" uri="{C3380CC4-5D6E-409C-BE32-E72D297353CC}">
                <c16:uniqueId val="{00000009-2914-4361-B64A-1D3A41DAC19B}"/>
              </c:ext>
            </c:extLst>
          </c:dPt>
          <c:dPt>
            <c:idx val="5"/>
            <c:bubble3D val="0"/>
            <c:extLst>
              <c:ext xmlns:c16="http://schemas.microsoft.com/office/drawing/2014/chart" uri="{C3380CC4-5D6E-409C-BE32-E72D297353CC}">
                <c16:uniqueId val="{0000000A-2914-4361-B64A-1D3A41DAC19B}"/>
              </c:ext>
            </c:extLst>
          </c:dPt>
          <c:dPt>
            <c:idx val="6"/>
            <c:bubble3D val="0"/>
            <c:extLst>
              <c:ext xmlns:c16="http://schemas.microsoft.com/office/drawing/2014/chart" uri="{C3380CC4-5D6E-409C-BE32-E72D297353CC}">
                <c16:uniqueId val="{0000000B-2914-4361-B64A-1D3A41DAC19B}"/>
              </c:ext>
            </c:extLst>
          </c:dPt>
          <c:dPt>
            <c:idx val="7"/>
            <c:bubble3D val="0"/>
            <c:extLst>
              <c:ext xmlns:c16="http://schemas.microsoft.com/office/drawing/2014/chart" uri="{C3380CC4-5D6E-409C-BE32-E72D297353CC}">
                <c16:uniqueId val="{0000000C-2914-4361-B64A-1D3A41DAC19B}"/>
              </c:ext>
            </c:extLst>
          </c:dPt>
          <c:dLbls>
            <c:dLbl>
              <c:idx val="0"/>
              <c:layout>
                <c:manualLayout>
                  <c:x val="0.11842776927003566"/>
                  <c:y val="1.169590643274853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914-4361-B64A-1D3A41DAC19B}"/>
                </c:ext>
              </c:extLst>
            </c:dLbl>
            <c:dLbl>
              <c:idx val="1"/>
              <c:layout>
                <c:manualLayout>
                  <c:x val="0.22868810617662072"/>
                  <c:y val="0.1008980942599564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914-4361-B64A-1D3A41DAC19B}"/>
                </c:ext>
              </c:extLst>
            </c:dLbl>
            <c:dLbl>
              <c:idx val="2"/>
              <c:layout>
                <c:manualLayout>
                  <c:x val="-0.14088820826952528"/>
                  <c:y val="-1.31252615162235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914-4361-B64A-1D3A41DAC19B}"/>
                </c:ext>
              </c:extLst>
            </c:dLbl>
            <c:dLbl>
              <c:idx val="3"/>
              <c:layout>
                <c:manualLayout>
                  <c:x val="-0.10005104645227157"/>
                  <c:y val="-0.1286986952717866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914-4361-B64A-1D3A41DAC19B}"/>
                </c:ext>
              </c:extLst>
            </c:dLbl>
            <c:dLbl>
              <c:idx val="4"/>
              <c:layout>
                <c:manualLayout>
                  <c:x val="4.0837161817253699E-2"/>
                  <c:y val="-0.1326094564266423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914-4361-B64A-1D3A41DAC19B}"/>
                </c:ext>
              </c:extLst>
            </c:dLbl>
            <c:dLbl>
              <c:idx val="5"/>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914-4361-B64A-1D3A41DAC19B}"/>
                </c:ext>
              </c:extLst>
            </c:dLbl>
            <c:dLbl>
              <c:idx val="6"/>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914-4361-B64A-1D3A41DAC19B}"/>
                </c:ext>
              </c:extLst>
            </c:dLbl>
            <c:dLbl>
              <c:idx val="7"/>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914-4361-B64A-1D3A41DAC19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'F32'!$A$11:$A$15</c:f>
              <c:strCache>
                <c:ptCount val="5"/>
                <c:pt idx="0">
                  <c:v>Sigal Uniqa Group Austria</c:v>
                </c:pt>
                <c:pt idx="1">
                  <c:v>Albsig</c:v>
                </c:pt>
                <c:pt idx="2">
                  <c:v>Intersig Vienna Insurance Group</c:v>
                </c:pt>
                <c:pt idx="3">
                  <c:v>Eurosig</c:v>
                </c:pt>
                <c:pt idx="4">
                  <c:v>Sigma Interalbanian Vienna Insurance Group</c:v>
                </c:pt>
              </c:strCache>
            </c:strRef>
          </c:cat>
          <c:val>
            <c:numRef>
              <c:f>'F32'!$B$11:$B$15</c:f>
              <c:numCache>
                <c:formatCode>_-* #,##0_-;\-* #,##0_-;_-* "-"??_-;_-@_-</c:formatCode>
                <c:ptCount val="5"/>
                <c:pt idx="0">
                  <c:v>348050.44900000002</c:v>
                </c:pt>
                <c:pt idx="1">
                  <c:v>169525.06256999998</c:v>
                </c:pt>
                <c:pt idx="2">
                  <c:v>113220.54819</c:v>
                </c:pt>
                <c:pt idx="3">
                  <c:v>61395.358319999999</c:v>
                </c:pt>
                <c:pt idx="4">
                  <c:v>58498.011730000006</c:v>
                </c:pt>
              </c:numCache>
            </c:numRef>
          </c:val>
          <c:extLst>
            <c:ext xmlns:c16="http://schemas.microsoft.com/office/drawing/2014/chart" uri="{C3380CC4-5D6E-409C-BE32-E72D297353CC}">
              <c16:uniqueId val="{0000000D-2914-4361-B64A-1D3A41DAC19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043383338550572"/>
          <c:y val="0.17997302644861701"/>
          <c:w val="0.73151484504803876"/>
          <c:h val="0.7360164748637189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1-2627-40B6-85EB-F69BB8A8C2AA}"/>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3-2627-40B6-85EB-F69BB8A8C2AA}"/>
              </c:ext>
            </c:extLst>
          </c:dPt>
          <c:dPt>
            <c:idx val="2"/>
            <c:bubble3D val="0"/>
            <c:spPr>
              <a:solidFill>
                <a:schemeClr val="bg1">
                  <a:lumMod val="85000"/>
                </a:schemeClr>
              </a:solidFill>
              <a:ln w="25400">
                <a:noFill/>
              </a:ln>
            </c:spPr>
            <c:extLst>
              <c:ext xmlns:c16="http://schemas.microsoft.com/office/drawing/2014/chart" uri="{C3380CC4-5D6E-409C-BE32-E72D297353CC}">
                <c16:uniqueId val="{00000005-2627-40B6-85EB-F69BB8A8C2AA}"/>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7-2627-40B6-85EB-F69BB8A8C2AA}"/>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9-2627-40B6-85EB-F69BB8A8C2AA}"/>
              </c:ext>
            </c:extLst>
          </c:dPt>
          <c:dLbls>
            <c:dLbl>
              <c:idx val="0"/>
              <c:layout>
                <c:manualLayout>
                  <c:x val="9.5964421114027407E-2"/>
                  <c:y val="-0.12773319502726829"/>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627-40B6-85EB-F69BB8A8C2AA}"/>
                </c:ext>
              </c:extLst>
            </c:dLbl>
            <c:dLbl>
              <c:idx val="1"/>
              <c:layout>
                <c:manualLayout>
                  <c:x val="0.13695173519976669"/>
                  <c:y val="0.10264981847328965"/>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627-40B6-85EB-F69BB8A8C2AA}"/>
                </c:ext>
              </c:extLst>
            </c:dLbl>
            <c:dLbl>
              <c:idx val="2"/>
              <c:layout>
                <c:manualLayout>
                  <c:x val="-0.15539515893846603"/>
                  <c:y val="5.2320555738915499E-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627-40B6-85EB-F69BB8A8C2AA}"/>
                </c:ext>
              </c:extLst>
            </c:dLbl>
            <c:dLbl>
              <c:idx val="3"/>
              <c:layout>
                <c:manualLayout>
                  <c:x val="-0.16113735783027125"/>
                  <c:y val="-8.0118188819211969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627-40B6-85EB-F69BB8A8C2AA}"/>
                </c:ext>
              </c:extLst>
            </c:dLbl>
            <c:dLbl>
              <c:idx val="4"/>
              <c:layout>
                <c:manualLayout>
                  <c:x val="-0.1028775072840666"/>
                  <c:y val="-0.15844393296991721"/>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627-40B6-85EB-F69BB8A8C2AA}"/>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2024'!$B$63:$B$67</c:f>
              <c:strCache>
                <c:ptCount val="5"/>
                <c:pt idx="0">
                  <c:v>Aksidente dhe Shëndeti</c:v>
                </c:pt>
                <c:pt idx="1">
                  <c:v>Motorik</c:v>
                </c:pt>
                <c:pt idx="2">
                  <c:v>Sigurimi i përgjegjesive civile                                         </c:v>
                </c:pt>
                <c:pt idx="3">
                  <c:v>Të tjera</c:v>
                </c:pt>
                <c:pt idx="4">
                  <c:v>Zjarri dhe dëmtime të tjera në pronë</c:v>
                </c:pt>
              </c:strCache>
            </c:strRef>
          </c:cat>
          <c:val>
            <c:numRef>
              <c:f>'[1]prime 2024'!$J$63:$J$67</c:f>
              <c:numCache>
                <c:formatCode>General</c:formatCode>
                <c:ptCount val="5"/>
                <c:pt idx="0">
                  <c:v>1392400.1726599999</c:v>
                </c:pt>
                <c:pt idx="1">
                  <c:v>16821181.51159</c:v>
                </c:pt>
                <c:pt idx="2">
                  <c:v>943199.38992999995</c:v>
                </c:pt>
                <c:pt idx="3">
                  <c:v>655973.38739999942</c:v>
                </c:pt>
                <c:pt idx="4">
                  <c:v>2610971.8458699998</c:v>
                </c:pt>
              </c:numCache>
            </c:numRef>
          </c:val>
          <c:extLst>
            <c:ext xmlns:c16="http://schemas.microsoft.com/office/drawing/2014/chart" uri="{C3380CC4-5D6E-409C-BE32-E72D297353CC}">
              <c16:uniqueId val="{0000000A-2627-40B6-85EB-F69BB8A8C2A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700" b="0" i="0" u="none" strike="noStrike" baseline="0">
          <a:solidFill>
            <a:srgbClr val="333333"/>
          </a:solidFill>
          <a:latin typeface="Times New Roman"/>
          <a:ea typeface="Times New Roman"/>
          <a:cs typeface="Times New Roman"/>
        </a:defRPr>
      </a:pPr>
      <a:endParaRPr lang="en-US"/>
    </a:p>
  </c:txPr>
  <c:printSettings>
    <c:headerFooter/>
    <c:pageMargins b="0.7500000000000081" l="0.70000000000000062" r="0.70000000000000062" t="0.7500000000000081" header="0.30000000000000032" footer="0.30000000000000032"/>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9898860380018566"/>
          <c:y val="0.15949042809899919"/>
          <c:w val="0.33019055392206825"/>
          <c:h val="0.7910166945823036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655F-45A2-9E48-3428B1560A24}"/>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3-655F-45A2-9E48-3428B1560A24}"/>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655F-45A2-9E48-3428B1560A24}"/>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7-655F-45A2-9E48-3428B1560A24}"/>
              </c:ext>
            </c:extLst>
          </c:dPt>
          <c:dPt>
            <c:idx val="4"/>
            <c:bubble3D val="0"/>
            <c:spPr>
              <a:solidFill>
                <a:schemeClr val="bg1">
                  <a:lumMod val="85000"/>
                </a:schemeClr>
              </a:solidFill>
              <a:ln w="25400">
                <a:noFill/>
              </a:ln>
            </c:spPr>
            <c:extLst>
              <c:ext xmlns:c16="http://schemas.microsoft.com/office/drawing/2014/chart" uri="{C3380CC4-5D6E-409C-BE32-E72D297353CC}">
                <c16:uniqueId val="{00000009-655F-45A2-9E48-3428B1560A24}"/>
              </c:ext>
            </c:extLst>
          </c:dPt>
          <c:dPt>
            <c:idx val="5"/>
            <c:bubble3D val="0"/>
            <c:extLst>
              <c:ext xmlns:c16="http://schemas.microsoft.com/office/drawing/2014/chart" uri="{C3380CC4-5D6E-409C-BE32-E72D297353CC}">
                <c16:uniqueId val="{0000000A-655F-45A2-9E48-3428B1560A24}"/>
              </c:ext>
            </c:extLst>
          </c:dPt>
          <c:dPt>
            <c:idx val="6"/>
            <c:bubble3D val="0"/>
            <c:extLst>
              <c:ext xmlns:c16="http://schemas.microsoft.com/office/drawing/2014/chart" uri="{C3380CC4-5D6E-409C-BE32-E72D297353CC}">
                <c16:uniqueId val="{0000000B-655F-45A2-9E48-3428B1560A24}"/>
              </c:ext>
            </c:extLst>
          </c:dPt>
          <c:dPt>
            <c:idx val="7"/>
            <c:bubble3D val="0"/>
            <c:extLst>
              <c:ext xmlns:c16="http://schemas.microsoft.com/office/drawing/2014/chart" uri="{C3380CC4-5D6E-409C-BE32-E72D297353CC}">
                <c16:uniqueId val="{0000000C-655F-45A2-9E48-3428B1560A24}"/>
              </c:ext>
            </c:extLst>
          </c:dPt>
          <c:dLbls>
            <c:dLbl>
              <c:idx val="0"/>
              <c:layout>
                <c:manualLayout>
                  <c:x val="0.11842776927003566"/>
                  <c:y val="1.169590643274853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55F-45A2-9E48-3428B1560A24}"/>
                </c:ext>
              </c:extLst>
            </c:dLbl>
            <c:dLbl>
              <c:idx val="1"/>
              <c:layout>
                <c:manualLayout>
                  <c:x val="0.22868810617662072"/>
                  <c:y val="0.1008980942599564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55F-45A2-9E48-3428B1560A24}"/>
                </c:ext>
              </c:extLst>
            </c:dLbl>
            <c:dLbl>
              <c:idx val="2"/>
              <c:layout>
                <c:manualLayout>
                  <c:x val="-0.14088820826952528"/>
                  <c:y val="-1.31252615162235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55F-45A2-9E48-3428B1560A24}"/>
                </c:ext>
              </c:extLst>
            </c:dLbl>
            <c:dLbl>
              <c:idx val="3"/>
              <c:layout>
                <c:manualLayout>
                  <c:x val="-0.10005104645227157"/>
                  <c:y val="-0.1286986952717866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55F-45A2-9E48-3428B1560A24}"/>
                </c:ext>
              </c:extLst>
            </c:dLbl>
            <c:dLbl>
              <c:idx val="4"/>
              <c:layout>
                <c:manualLayout>
                  <c:x val="4.0837161817253699E-2"/>
                  <c:y val="-0.1326094564266423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55F-45A2-9E48-3428B1560A24}"/>
                </c:ext>
              </c:extLst>
            </c:dLbl>
            <c:dLbl>
              <c:idx val="5"/>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55F-45A2-9E48-3428B1560A24}"/>
                </c:ext>
              </c:extLst>
            </c:dLbl>
            <c:dLbl>
              <c:idx val="6"/>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55F-45A2-9E48-3428B1560A24}"/>
                </c:ext>
              </c:extLst>
            </c:dLbl>
            <c:dLbl>
              <c:idx val="7"/>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55F-45A2-9E48-3428B1560A2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'F32'!$A$11:$A$15</c:f>
              <c:strCache>
                <c:ptCount val="5"/>
                <c:pt idx="0">
                  <c:v>Sigal Uniqa Group Austria</c:v>
                </c:pt>
                <c:pt idx="1">
                  <c:v>Albsig</c:v>
                </c:pt>
                <c:pt idx="2">
                  <c:v>Intersig Vienna Insurance Group</c:v>
                </c:pt>
                <c:pt idx="3">
                  <c:v>Eurosig</c:v>
                </c:pt>
                <c:pt idx="4">
                  <c:v>Sigma Interalbanian Vienna Insurance Group</c:v>
                </c:pt>
              </c:strCache>
            </c:strRef>
          </c:cat>
          <c:val>
            <c:numRef>
              <c:f>'F32'!$C$11:$C$15</c:f>
              <c:numCache>
                <c:formatCode>_-* #,##0_-;\-* #,##0_-;_-* "-"??_-;_-@_-</c:formatCode>
                <c:ptCount val="5"/>
                <c:pt idx="0">
                  <c:v>360377.26767999993</c:v>
                </c:pt>
                <c:pt idx="1">
                  <c:v>183734.66545000003</c:v>
                </c:pt>
                <c:pt idx="2">
                  <c:v>119625.26237000001</c:v>
                </c:pt>
                <c:pt idx="3">
                  <c:v>71216.253769999996</c:v>
                </c:pt>
                <c:pt idx="4">
                  <c:v>54169.035640000002</c:v>
                </c:pt>
              </c:numCache>
            </c:numRef>
          </c:val>
          <c:extLst>
            <c:ext xmlns:c16="http://schemas.microsoft.com/office/drawing/2014/chart" uri="{C3380CC4-5D6E-409C-BE32-E72D297353CC}">
              <c16:uniqueId val="{0000000D-655F-45A2-9E48-3428B1560A2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340921971277326"/>
          <c:y val="0.11661763209831329"/>
          <c:w val="0.31648784330748858"/>
          <c:h val="0.9657315966345327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8657-4824-9B29-4924CB5CE6CA}"/>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8657-4824-9B29-4924CB5CE6CA}"/>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8657-4824-9B29-4924CB5CE6CA}"/>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8657-4824-9B29-4924CB5CE6CA}"/>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8657-4824-9B29-4924CB5CE6CA}"/>
              </c:ext>
            </c:extLst>
          </c:dPt>
          <c:dPt>
            <c:idx val="5"/>
            <c:bubble3D val="0"/>
            <c:extLst>
              <c:ext xmlns:c16="http://schemas.microsoft.com/office/drawing/2014/chart" uri="{C3380CC4-5D6E-409C-BE32-E72D297353CC}">
                <c16:uniqueId val="{00000005-8657-4824-9B29-4924CB5CE6CA}"/>
              </c:ext>
            </c:extLst>
          </c:dPt>
          <c:dPt>
            <c:idx val="6"/>
            <c:bubble3D val="0"/>
            <c:extLst>
              <c:ext xmlns:c16="http://schemas.microsoft.com/office/drawing/2014/chart" uri="{C3380CC4-5D6E-409C-BE32-E72D297353CC}">
                <c16:uniqueId val="{00000006-8657-4824-9B29-4924CB5CE6CA}"/>
              </c:ext>
            </c:extLst>
          </c:dPt>
          <c:dPt>
            <c:idx val="7"/>
            <c:bubble3D val="0"/>
            <c:extLst>
              <c:ext xmlns:c16="http://schemas.microsoft.com/office/drawing/2014/chart" uri="{C3380CC4-5D6E-409C-BE32-E72D297353CC}">
                <c16:uniqueId val="{00000007-8657-4824-9B29-4924CB5CE6CA}"/>
              </c:ext>
            </c:extLst>
          </c:dPt>
          <c:dLbls>
            <c:dLbl>
              <c:idx val="0"/>
              <c:layout>
                <c:manualLayout>
                  <c:x val="0.13744840087944596"/>
                  <c:y val="9.16290136630116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657-4824-9B29-4924CB5CE6CA}"/>
                </c:ext>
              </c:extLst>
            </c:dLbl>
            <c:dLbl>
              <c:idx val="1"/>
              <c:layout>
                <c:manualLayout>
                  <c:x val="-0.15197790934632407"/>
                  <c:y val="5.50643960202650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657-4824-9B29-4924CB5CE6CA}"/>
                </c:ext>
              </c:extLst>
            </c:dLbl>
            <c:dLbl>
              <c:idx val="2"/>
              <c:layout>
                <c:manualLayout>
                  <c:x val="-0.19023300494788842"/>
                  <c:y val="1.24608842499338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657-4824-9B29-4924CB5CE6CA}"/>
                </c:ext>
              </c:extLst>
            </c:dLbl>
            <c:dLbl>
              <c:idx val="3"/>
              <c:layout>
                <c:manualLayout>
                  <c:x val="-0.15498362092181051"/>
                  <c:y val="-4.18519196728315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657-4824-9B29-4924CB5CE6CA}"/>
                </c:ext>
              </c:extLst>
            </c:dLbl>
            <c:dLbl>
              <c:idx val="4"/>
              <c:layout>
                <c:manualLayout>
                  <c:x val="-0.16474161250517499"/>
                  <c:y val="-0.1037815621884473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657-4824-9B29-4924CB5CE6CA}"/>
                </c:ext>
              </c:extLst>
            </c:dLbl>
            <c:dLbl>
              <c:idx val="5"/>
              <c:layout>
                <c:manualLayout>
                  <c:x val="1.2251148545176036E-2"/>
                  <c:y val="-0.10852713178294573"/>
                </c:manualLayout>
              </c:layout>
              <c:numFmt formatCode="0.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657-4824-9B29-4924CB5CE6CA}"/>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657-4824-9B29-4924CB5CE6C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'F33'!$A$11:$A$16</c:f>
              <c:strCache>
                <c:ptCount val="6"/>
                <c:pt idx="0">
                  <c:v>Sigal Uniqa Group Austria</c:v>
                </c:pt>
                <c:pt idx="1">
                  <c:v>Albsig</c:v>
                </c:pt>
                <c:pt idx="2">
                  <c:v>Intersig Vienna Insurance Group</c:v>
                </c:pt>
                <c:pt idx="3">
                  <c:v>Eurosig</c:v>
                </c:pt>
                <c:pt idx="4">
                  <c:v>Sigma Interalbanian Vienna Insurance Group</c:v>
                </c:pt>
                <c:pt idx="5">
                  <c:v>Ansig</c:v>
                </c:pt>
              </c:strCache>
            </c:strRef>
          </c:cat>
          <c:val>
            <c:numRef>
              <c:f>'F33'!$B$11:$B$16</c:f>
              <c:numCache>
                <c:formatCode>_-* #,##0_-;\-* #,##0_-;_-* "-"??_-;_-@_-</c:formatCode>
                <c:ptCount val="6"/>
                <c:pt idx="0">
                  <c:v>246572.58849000002</c:v>
                </c:pt>
                <c:pt idx="1">
                  <c:v>114296.21</c:v>
                </c:pt>
                <c:pt idx="2">
                  <c:v>84971.364650000003</c:v>
                </c:pt>
                <c:pt idx="3">
                  <c:v>60372.831079999996</c:v>
                </c:pt>
                <c:pt idx="4">
                  <c:v>40900.102509999997</c:v>
                </c:pt>
                <c:pt idx="5">
                  <c:v>5.2375500000000006</c:v>
                </c:pt>
              </c:numCache>
            </c:numRef>
          </c:val>
          <c:extLst>
            <c:ext xmlns:c16="http://schemas.microsoft.com/office/drawing/2014/chart" uri="{C3380CC4-5D6E-409C-BE32-E72D297353CC}">
              <c16:uniqueId val="{00000009-8657-4824-9B29-4924CB5CE6C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401156784957779"/>
          <c:y val="8.735073470146941E-2"/>
          <c:w val="0.32465527567093927"/>
          <c:h val="0.9906537150145950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2B2D-490F-A34A-F94C0536DF8B}"/>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2B2D-490F-A34A-F94C0536DF8B}"/>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2B2D-490F-A34A-F94C0536DF8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2B2D-490F-A34A-F94C0536DF8B}"/>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2B2D-490F-A34A-F94C0536DF8B}"/>
              </c:ext>
            </c:extLst>
          </c:dPt>
          <c:dPt>
            <c:idx val="5"/>
            <c:bubble3D val="0"/>
            <c:extLst>
              <c:ext xmlns:c16="http://schemas.microsoft.com/office/drawing/2014/chart" uri="{C3380CC4-5D6E-409C-BE32-E72D297353CC}">
                <c16:uniqueId val="{00000005-2B2D-490F-A34A-F94C0536DF8B}"/>
              </c:ext>
            </c:extLst>
          </c:dPt>
          <c:dPt>
            <c:idx val="6"/>
            <c:bubble3D val="0"/>
            <c:extLst>
              <c:ext xmlns:c16="http://schemas.microsoft.com/office/drawing/2014/chart" uri="{C3380CC4-5D6E-409C-BE32-E72D297353CC}">
                <c16:uniqueId val="{00000006-2B2D-490F-A34A-F94C0536DF8B}"/>
              </c:ext>
            </c:extLst>
          </c:dPt>
          <c:dPt>
            <c:idx val="7"/>
            <c:bubble3D val="0"/>
            <c:extLst>
              <c:ext xmlns:c16="http://schemas.microsoft.com/office/drawing/2014/chart" uri="{C3380CC4-5D6E-409C-BE32-E72D297353CC}">
                <c16:uniqueId val="{00000007-2B2D-490F-A34A-F94C0536DF8B}"/>
              </c:ext>
            </c:extLst>
          </c:dPt>
          <c:dLbls>
            <c:dLbl>
              <c:idx val="0"/>
              <c:layout>
                <c:manualLayout>
                  <c:x val="0.12046962736089842"/>
                  <c:y val="7.87401574803149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2D-490F-A34A-F94C0536DF8B}"/>
                </c:ext>
              </c:extLst>
            </c:dLbl>
            <c:dLbl>
              <c:idx val="1"/>
              <c:layout>
                <c:manualLayout>
                  <c:x val="-0.17559979581419094"/>
                  <c:y val="1.049868766404189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2D-490F-A34A-F94C0536DF8B}"/>
                </c:ext>
              </c:extLst>
            </c:dLbl>
            <c:dLbl>
              <c:idx val="2"/>
              <c:layout>
                <c:manualLayout>
                  <c:x val="-9.188361408882087E-2"/>
                  <c:y val="0"/>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2D-490F-A34A-F94C0536DF8B}"/>
                </c:ext>
              </c:extLst>
            </c:dLbl>
            <c:dLbl>
              <c:idx val="3"/>
              <c:layout>
                <c:manualLayout>
                  <c:x val="-0.13476263399693725"/>
                  <c:y val="4.724409448818897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2D-490F-A34A-F94C0536DF8B}"/>
                </c:ext>
              </c:extLst>
            </c:dLbl>
            <c:dLbl>
              <c:idx val="4"/>
              <c:layout>
                <c:manualLayout>
                  <c:x val="-0.20418580908626854"/>
                  <c:y val="-4.199475065616797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2D-490F-A34A-F94C0536DF8B}"/>
                </c:ext>
              </c:extLst>
            </c:dLbl>
            <c:dLbl>
              <c:idx val="5"/>
              <c:delete val="1"/>
              <c:extLst>
                <c:ext xmlns:c15="http://schemas.microsoft.com/office/drawing/2012/chart" uri="{CE6537A1-D6FC-4f65-9D91-7224C49458BB}"/>
                <c:ext xmlns:c16="http://schemas.microsoft.com/office/drawing/2014/chart" uri="{C3380CC4-5D6E-409C-BE32-E72D297353CC}">
                  <c16:uniqueId val="{00000005-2B2D-490F-A34A-F94C0536DF8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'F33'!$A$11:$A$16</c:f>
              <c:strCache>
                <c:ptCount val="6"/>
                <c:pt idx="0">
                  <c:v>Sigal Uniqa Group Austria</c:v>
                </c:pt>
                <c:pt idx="1">
                  <c:v>Albsig</c:v>
                </c:pt>
                <c:pt idx="2">
                  <c:v>Intersig Vienna Insurance Group</c:v>
                </c:pt>
                <c:pt idx="3">
                  <c:v>Eurosig</c:v>
                </c:pt>
                <c:pt idx="4">
                  <c:v>Sigma Interalbanian Vienna Insurance Group</c:v>
                </c:pt>
                <c:pt idx="5">
                  <c:v>Ansig</c:v>
                </c:pt>
              </c:strCache>
            </c:strRef>
          </c:cat>
          <c:val>
            <c:numRef>
              <c:f>'F33'!$C$11:$C$16</c:f>
              <c:numCache>
                <c:formatCode>_-* #,##0_-;\-* #,##0_-;_-* "-"??_-;_-@_-</c:formatCode>
                <c:ptCount val="6"/>
                <c:pt idx="0">
                  <c:v>288036.79672000004</c:v>
                </c:pt>
                <c:pt idx="1">
                  <c:v>131351.55300000001</c:v>
                </c:pt>
                <c:pt idx="2">
                  <c:v>110835.02998000001</c:v>
                </c:pt>
                <c:pt idx="3">
                  <c:v>47628.430569999997</c:v>
                </c:pt>
                <c:pt idx="4">
                  <c:v>40186.750020000007</c:v>
                </c:pt>
                <c:pt idx="5">
                  <c:v>90.739000000000004</c:v>
                </c:pt>
              </c:numCache>
            </c:numRef>
          </c:val>
          <c:extLst>
            <c:ext xmlns:c16="http://schemas.microsoft.com/office/drawing/2014/chart" uri="{C3380CC4-5D6E-409C-BE32-E72D297353CC}">
              <c16:uniqueId val="{00000008-2B2D-490F-A34A-F94C0536DF8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119348007635407"/>
          <c:y val="9.2540099154272373E-2"/>
          <c:w val="0.31102707873613805"/>
          <c:h val="0.8392590182425544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FB3B-4204-B995-FAE8BB7147F8}"/>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FB3B-4204-B995-FAE8BB7147F8}"/>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FB3B-4204-B995-FAE8BB7147F8}"/>
              </c:ext>
            </c:extLst>
          </c:dPt>
          <c:dPt>
            <c:idx val="3"/>
            <c:bubble3D val="0"/>
            <c:spPr>
              <a:solidFill>
                <a:schemeClr val="bg1">
                  <a:lumMod val="85000"/>
                </a:schemeClr>
              </a:solidFill>
              <a:ln w="25400">
                <a:noFill/>
              </a:ln>
            </c:spPr>
            <c:extLst>
              <c:ext xmlns:c16="http://schemas.microsoft.com/office/drawing/2014/chart" uri="{C3380CC4-5D6E-409C-BE32-E72D297353CC}">
                <c16:uniqueId val="{00000003-FB3B-4204-B995-FAE8BB7147F8}"/>
              </c:ext>
            </c:extLst>
          </c:dPt>
          <c:dPt>
            <c:idx val="4"/>
            <c:bubble3D val="0"/>
            <c:spPr>
              <a:solidFill>
                <a:schemeClr val="bg2">
                  <a:lumMod val="75000"/>
                </a:schemeClr>
              </a:solidFill>
              <a:ln w="25400">
                <a:noFill/>
              </a:ln>
            </c:spPr>
            <c:extLst>
              <c:ext xmlns:c16="http://schemas.microsoft.com/office/drawing/2014/chart" uri="{C3380CC4-5D6E-409C-BE32-E72D297353CC}">
                <c16:uniqueId val="{00000004-FB3B-4204-B995-FAE8BB7147F8}"/>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FB3B-4204-B995-FAE8BB7147F8}"/>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FB3B-4204-B995-FAE8BB7147F8}"/>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FB3B-4204-B995-FAE8BB7147F8}"/>
              </c:ext>
            </c:extLst>
          </c:dPt>
          <c:dLbls>
            <c:dLbl>
              <c:idx val="0"/>
              <c:layout>
                <c:manualLayout>
                  <c:x val="0.12767942414026112"/>
                  <c:y val="-5.005487950369839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B3B-4204-B995-FAE8BB7147F8}"/>
                </c:ext>
              </c:extLst>
            </c:dLbl>
            <c:dLbl>
              <c:idx val="1"/>
              <c:layout>
                <c:manualLayout>
                  <c:x val="0.24096474427183082"/>
                  <c:y val="0.1919186134791002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B3B-4204-B995-FAE8BB7147F8}"/>
                </c:ext>
              </c:extLst>
            </c:dLbl>
            <c:dLbl>
              <c:idx val="2"/>
              <c:layout>
                <c:manualLayout>
                  <c:x val="-0.19208685685270849"/>
                  <c:y val="0.1541766989870067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B3B-4204-B995-FAE8BB7147F8}"/>
                </c:ext>
              </c:extLst>
            </c:dLbl>
            <c:dLbl>
              <c:idx val="3"/>
              <c:layout>
                <c:manualLayout>
                  <c:x val="-0.16595050085311172"/>
                  <c:y val="0.4812008416303333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B3B-4204-B995-FAE8BB7147F8}"/>
                </c:ext>
              </c:extLst>
            </c:dLbl>
            <c:dLbl>
              <c:idx val="4"/>
              <c:layout>
                <c:manualLayout>
                  <c:x val="-0.23059015916040368"/>
                  <c:y val="0.149506084466714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B3B-4204-B995-FAE8BB7147F8}"/>
                </c:ext>
              </c:extLst>
            </c:dLbl>
            <c:dLbl>
              <c:idx val="5"/>
              <c:layout>
                <c:manualLayout>
                  <c:x val="-0.1853160993567127"/>
                  <c:y val="-9.57246046723495E-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22885720366035323"/>
                      <c:h val="0.21157024793388429"/>
                    </c:manualLayout>
                  </c15:layout>
                </c:ext>
                <c:ext xmlns:c16="http://schemas.microsoft.com/office/drawing/2014/chart" uri="{C3380CC4-5D6E-409C-BE32-E72D297353CC}">
                  <c16:uniqueId val="{00000005-FB3B-4204-B995-FAE8BB7147F8}"/>
                </c:ext>
              </c:extLst>
            </c:dLbl>
            <c:dLbl>
              <c:idx val="6"/>
              <c:layout>
                <c:manualLayout>
                  <c:x val="-7.4458395403277297E-2"/>
                  <c:y val="-0.1099355762347888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B3B-4204-B995-FAE8BB7147F8}"/>
                </c:ext>
              </c:extLst>
            </c:dLbl>
            <c:dLbl>
              <c:idx val="7"/>
              <c:layout>
                <c:manualLayout>
                  <c:x val="0.18769129676713597"/>
                  <c:y val="-3.04874080822541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B3B-4204-B995-FAE8BB7147F8}"/>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B3B-4204-B995-FAE8BB7147F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'F34'!$A$13:$A$20</c:f>
              <c:strCache>
                <c:ptCount val="8"/>
                <c:pt idx="0">
                  <c:v>Albsig</c:v>
                </c:pt>
                <c:pt idx="1">
                  <c:v>Sigal Uniqa Group Austria</c:v>
                </c:pt>
                <c:pt idx="2">
                  <c:v>Intersig Vienna Insurance Group</c:v>
                </c:pt>
                <c:pt idx="3">
                  <c:v>Eurosig</c:v>
                </c:pt>
                <c:pt idx="4">
                  <c:v>Sigma Interalbanian Vienna Insurance Group</c:v>
                </c:pt>
                <c:pt idx="5">
                  <c:v>Atlantik </c:v>
                </c:pt>
                <c:pt idx="6">
                  <c:v>Insig</c:v>
                </c:pt>
                <c:pt idx="7">
                  <c:v>Ansig</c:v>
                </c:pt>
              </c:strCache>
            </c:strRef>
          </c:cat>
          <c:val>
            <c:numRef>
              <c:f>'F34'!$B$13:$B$20</c:f>
              <c:numCache>
                <c:formatCode>_-* #,##0_-;\-* #,##0_-;_-* "-"??_-;_-@_-</c:formatCode>
                <c:ptCount val="8"/>
                <c:pt idx="0">
                  <c:v>417039.14126000006</c:v>
                </c:pt>
                <c:pt idx="1">
                  <c:v>295446.84686999995</c:v>
                </c:pt>
                <c:pt idx="2">
                  <c:v>41249.020190000003</c:v>
                </c:pt>
                <c:pt idx="3">
                  <c:v>127688.49879</c:v>
                </c:pt>
                <c:pt idx="4">
                  <c:v>42904.693530000004</c:v>
                </c:pt>
                <c:pt idx="5">
                  <c:v>62186.610160000004</c:v>
                </c:pt>
                <c:pt idx="6">
                  <c:v>41756.129670000002</c:v>
                </c:pt>
                <c:pt idx="7">
                  <c:v>18129.484830000001</c:v>
                </c:pt>
              </c:numCache>
            </c:numRef>
          </c:val>
          <c:extLst>
            <c:ext xmlns:c16="http://schemas.microsoft.com/office/drawing/2014/chart" uri="{C3380CC4-5D6E-409C-BE32-E72D297353CC}">
              <c16:uniqueId val="{00000009-FB3B-4204-B995-FAE8BB7147F8}"/>
            </c:ext>
          </c:extLst>
        </c:ser>
        <c:dLbls>
          <c:showLegendKey val="0"/>
          <c:showVal val="0"/>
          <c:showCatName val="0"/>
          <c:showSerName val="0"/>
          <c:showPercent val="0"/>
          <c:showBubbleSize val="0"/>
          <c:showLeaderLines val="0"/>
        </c:dLbls>
        <c:firstSliceAng val="0"/>
        <c:holeSize val="71"/>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158162196343743"/>
          <c:y val="8.3183189997503917E-3"/>
          <c:w val="0.33244440056278229"/>
          <c:h val="0.9554032772930409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0-3BF4-416D-A2F9-68D1B262B885}"/>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3BF4-416D-A2F9-68D1B262B885}"/>
              </c:ext>
            </c:extLst>
          </c:dPt>
          <c:dPt>
            <c:idx val="2"/>
            <c:bubble3D val="0"/>
            <c:spPr>
              <a:solidFill>
                <a:schemeClr val="bg1">
                  <a:lumMod val="85000"/>
                </a:schemeClr>
              </a:solidFill>
              <a:ln w="25400">
                <a:noFill/>
              </a:ln>
            </c:spPr>
            <c:extLst>
              <c:ext xmlns:c16="http://schemas.microsoft.com/office/drawing/2014/chart" uri="{C3380CC4-5D6E-409C-BE32-E72D297353CC}">
                <c16:uniqueId val="{00000002-3BF4-416D-A2F9-68D1B262B885}"/>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3BF4-416D-A2F9-68D1B262B88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3BF4-416D-A2F9-68D1B262B885}"/>
              </c:ext>
            </c:extLst>
          </c:dPt>
          <c:dPt>
            <c:idx val="5"/>
            <c:bubble3D val="0"/>
            <c:spPr>
              <a:solidFill>
                <a:schemeClr val="accent5">
                  <a:lumMod val="40000"/>
                  <a:lumOff val="60000"/>
                </a:schemeClr>
              </a:solidFill>
              <a:ln w="25400">
                <a:noFill/>
              </a:ln>
            </c:spPr>
            <c:extLst>
              <c:ext xmlns:c16="http://schemas.microsoft.com/office/drawing/2014/chart" uri="{C3380CC4-5D6E-409C-BE32-E72D297353CC}">
                <c16:uniqueId val="{00000005-3BF4-416D-A2F9-68D1B262B885}"/>
              </c:ext>
            </c:extLst>
          </c:dPt>
          <c:dPt>
            <c:idx val="6"/>
            <c:bubble3D val="0"/>
            <c:spPr>
              <a:solidFill>
                <a:schemeClr val="accent4">
                  <a:lumMod val="40000"/>
                  <a:lumOff val="60000"/>
                </a:schemeClr>
              </a:solidFill>
              <a:ln w="25400">
                <a:noFill/>
              </a:ln>
            </c:spPr>
            <c:extLst>
              <c:ext xmlns:c16="http://schemas.microsoft.com/office/drawing/2014/chart" uri="{C3380CC4-5D6E-409C-BE32-E72D297353CC}">
                <c16:uniqueId val="{00000006-3BF4-416D-A2F9-68D1B262B885}"/>
              </c:ext>
            </c:extLst>
          </c:dPt>
          <c:dPt>
            <c:idx val="7"/>
            <c:bubble3D val="0"/>
            <c:spPr>
              <a:solidFill>
                <a:schemeClr val="bg2">
                  <a:lumMod val="75000"/>
                </a:schemeClr>
              </a:solidFill>
              <a:ln w="25400">
                <a:noFill/>
              </a:ln>
            </c:spPr>
            <c:extLst>
              <c:ext xmlns:c16="http://schemas.microsoft.com/office/drawing/2014/chart" uri="{C3380CC4-5D6E-409C-BE32-E72D297353CC}">
                <c16:uniqueId val="{00000007-3BF4-416D-A2F9-68D1B262B885}"/>
              </c:ext>
            </c:extLst>
          </c:dPt>
          <c:dLbls>
            <c:dLbl>
              <c:idx val="0"/>
              <c:layout>
                <c:manualLayout>
                  <c:x val="0.14393639748519793"/>
                  <c:y val="0.110589487124920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BF4-416D-A2F9-68D1B262B885}"/>
                </c:ext>
              </c:extLst>
            </c:dLbl>
            <c:dLbl>
              <c:idx val="1"/>
              <c:layout>
                <c:manualLayout>
                  <c:x val="-0.22071995361044985"/>
                  <c:y val="3.710813175380104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BF4-416D-A2F9-68D1B262B885}"/>
                </c:ext>
              </c:extLst>
            </c:dLbl>
            <c:dLbl>
              <c:idx val="2"/>
              <c:layout>
                <c:manualLayout>
                  <c:x val="-0.22328999572727828"/>
                  <c:y val="0.1250034286254758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BF4-416D-A2F9-68D1B262B885}"/>
                </c:ext>
              </c:extLst>
            </c:dLbl>
            <c:dLbl>
              <c:idx val="3"/>
              <c:layout>
                <c:manualLayout>
                  <c:x val="-0.23231673075749251"/>
                  <c:y val="-0.1949194864155494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BF4-416D-A2F9-68D1B262B885}"/>
                </c:ext>
              </c:extLst>
            </c:dLbl>
            <c:dLbl>
              <c:idx val="4"/>
              <c:layout>
                <c:manualLayout>
                  <c:x val="-0.30091573582371972"/>
                  <c:y val="0.3205447967652691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BF4-416D-A2F9-68D1B262B885}"/>
                </c:ext>
              </c:extLst>
            </c:dLbl>
            <c:dLbl>
              <c:idx val="5"/>
              <c:layout>
                <c:manualLayout>
                  <c:x val="-0.25228483794176892"/>
                  <c:y val="0.198102196684873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BF4-416D-A2F9-68D1B262B885}"/>
                </c:ext>
              </c:extLst>
            </c:dLbl>
            <c:dLbl>
              <c:idx val="6"/>
              <c:layout>
                <c:manualLayout>
                  <c:x val="-0.16848532014893494"/>
                  <c:y val="6.006006006006006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BF4-416D-A2F9-68D1B262B885}"/>
                </c:ext>
              </c:extLst>
            </c:dLbl>
            <c:dLbl>
              <c:idx val="7"/>
              <c:layout>
                <c:manualLayout>
                  <c:x val="0.23117774522370757"/>
                  <c:y val="5.240784091177791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BF4-416D-A2F9-68D1B262B885}"/>
                </c:ext>
              </c:extLst>
            </c:dLbl>
            <c:dLbl>
              <c:idx val="8"/>
              <c:layout>
                <c:manualLayout>
                  <c:x val="0.19722650231124808"/>
                  <c:y val="6.230039002134136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3BF4-416D-A2F9-68D1B262B88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'F34'!$A$13:$A$20</c:f>
              <c:strCache>
                <c:ptCount val="8"/>
                <c:pt idx="0">
                  <c:v>Albsig</c:v>
                </c:pt>
                <c:pt idx="1">
                  <c:v>Sigal Uniqa Group Austria</c:v>
                </c:pt>
                <c:pt idx="2">
                  <c:v>Intersig Vienna Insurance Group</c:v>
                </c:pt>
                <c:pt idx="3">
                  <c:v>Eurosig</c:v>
                </c:pt>
                <c:pt idx="4">
                  <c:v>Sigma Interalbanian Vienna Insurance Group</c:v>
                </c:pt>
                <c:pt idx="5">
                  <c:v>Atlantik </c:v>
                </c:pt>
                <c:pt idx="6">
                  <c:v>Insig</c:v>
                </c:pt>
                <c:pt idx="7">
                  <c:v>Ansig</c:v>
                </c:pt>
              </c:strCache>
            </c:strRef>
          </c:cat>
          <c:val>
            <c:numRef>
              <c:f>'F34'!$C$13:$C$20</c:f>
              <c:numCache>
                <c:formatCode>_-* #,##0_-;\-* #,##0_-;_-* "-"??_-;_-@_-</c:formatCode>
                <c:ptCount val="8"/>
                <c:pt idx="0">
                  <c:v>312062.04321999993</c:v>
                </c:pt>
                <c:pt idx="1">
                  <c:v>289832.66012000002</c:v>
                </c:pt>
                <c:pt idx="2">
                  <c:v>99101.955019999994</c:v>
                </c:pt>
                <c:pt idx="3">
                  <c:v>94844.908599999995</c:v>
                </c:pt>
                <c:pt idx="4">
                  <c:v>55584.627670000002</c:v>
                </c:pt>
                <c:pt idx="5">
                  <c:v>52039.310549999995</c:v>
                </c:pt>
                <c:pt idx="6">
                  <c:v>20421.991020000001</c:v>
                </c:pt>
                <c:pt idx="7">
                  <c:v>19329.58224</c:v>
                </c:pt>
              </c:numCache>
            </c:numRef>
          </c:val>
          <c:extLst>
            <c:ext xmlns:c16="http://schemas.microsoft.com/office/drawing/2014/chart" uri="{C3380CC4-5D6E-409C-BE32-E72D297353CC}">
              <c16:uniqueId val="{00000009-3BF4-416D-A2F9-68D1B262B885}"/>
            </c:ext>
          </c:extLst>
        </c:ser>
        <c:dLbls>
          <c:showLegendKey val="0"/>
          <c:showVal val="0"/>
          <c:showCatName val="0"/>
          <c:showSerName val="0"/>
          <c:showPercent val="0"/>
          <c:showBubbleSize val="0"/>
          <c:showLeaderLines val="0"/>
        </c:dLbls>
        <c:firstSliceAng val="0"/>
        <c:holeSize val="71"/>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904236857948981"/>
          <c:y val="0.12508885159846822"/>
          <c:w val="0.31704708661417325"/>
          <c:h val="0.883139517031123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024-4BF0-ACDF-0BADCF184682}"/>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2024-4BF0-ACDF-0BADCF184682}"/>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2024-4BF0-ACDF-0BADCF184682}"/>
              </c:ext>
            </c:extLst>
          </c:dPt>
          <c:dPt>
            <c:idx val="3"/>
            <c:bubble3D val="0"/>
            <c:spPr>
              <a:solidFill>
                <a:schemeClr val="tx1">
                  <a:lumMod val="65000"/>
                  <a:lumOff val="35000"/>
                </a:schemeClr>
              </a:solidFill>
              <a:ln w="25400">
                <a:noFill/>
              </a:ln>
            </c:spPr>
            <c:extLst>
              <c:ext xmlns:c16="http://schemas.microsoft.com/office/drawing/2014/chart" uri="{C3380CC4-5D6E-409C-BE32-E72D297353CC}">
                <c16:uniqueId val="{00000003-2024-4BF0-ACDF-0BADCF184682}"/>
              </c:ext>
            </c:extLst>
          </c:dPt>
          <c:dPt>
            <c:idx val="4"/>
            <c:bubble3D val="0"/>
            <c:extLst>
              <c:ext xmlns:c16="http://schemas.microsoft.com/office/drawing/2014/chart" uri="{C3380CC4-5D6E-409C-BE32-E72D297353CC}">
                <c16:uniqueId val="{00000004-2024-4BF0-ACDF-0BADCF184682}"/>
              </c:ext>
            </c:extLst>
          </c:dPt>
          <c:dPt>
            <c:idx val="5"/>
            <c:bubble3D val="0"/>
            <c:extLst>
              <c:ext xmlns:c16="http://schemas.microsoft.com/office/drawing/2014/chart" uri="{C3380CC4-5D6E-409C-BE32-E72D297353CC}">
                <c16:uniqueId val="{00000005-2024-4BF0-ACDF-0BADCF184682}"/>
              </c:ext>
            </c:extLst>
          </c:dPt>
          <c:dPt>
            <c:idx val="6"/>
            <c:bubble3D val="0"/>
            <c:extLst>
              <c:ext xmlns:c16="http://schemas.microsoft.com/office/drawing/2014/chart" uri="{C3380CC4-5D6E-409C-BE32-E72D297353CC}">
                <c16:uniqueId val="{00000006-2024-4BF0-ACDF-0BADCF184682}"/>
              </c:ext>
            </c:extLst>
          </c:dPt>
          <c:dPt>
            <c:idx val="7"/>
            <c:bubble3D val="0"/>
            <c:extLst>
              <c:ext xmlns:c16="http://schemas.microsoft.com/office/drawing/2014/chart" uri="{C3380CC4-5D6E-409C-BE32-E72D297353CC}">
                <c16:uniqueId val="{00000007-2024-4BF0-ACDF-0BADCF184682}"/>
              </c:ext>
            </c:extLst>
          </c:dPt>
          <c:dLbls>
            <c:dLbl>
              <c:idx val="0"/>
              <c:layout>
                <c:manualLayout>
                  <c:x val="0.13393303348325838"/>
                  <c:y val="2.185792349726776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2024-4BF0-ACDF-0BADCF184682}"/>
                </c:ext>
              </c:extLst>
            </c:dLbl>
            <c:dLbl>
              <c:idx val="1"/>
              <c:layout>
                <c:manualLayout>
                  <c:x val="-0.23588205897051473"/>
                  <c:y val="0.13114754098360651"/>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2024-4BF0-ACDF-0BADCF184682}"/>
                </c:ext>
              </c:extLst>
            </c:dLbl>
            <c:dLbl>
              <c:idx val="2"/>
              <c:layout>
                <c:manualLayout>
                  <c:x val="-7.1964017991004492E-2"/>
                  <c:y val="-0.1256830601092896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2024-4BF0-ACDF-0BADCF184682}"/>
                </c:ext>
              </c:extLst>
            </c:dLbl>
            <c:dLbl>
              <c:idx val="3"/>
              <c:layout>
                <c:manualLayout>
                  <c:x val="-0.26786606696651677"/>
                  <c:y val="3.825136612021855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024-4BF0-ACDF-0BADCF184682}"/>
                </c:ext>
              </c:extLst>
            </c:dLbl>
            <c:dLbl>
              <c:idx val="4"/>
              <c:layout>
                <c:manualLayout>
                  <c:x val="-0.19790104947526238"/>
                  <c:y val="-5.464480874316939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024-4BF0-ACDF-0BADCF184682}"/>
                </c:ext>
              </c:extLst>
            </c:dLbl>
            <c:dLbl>
              <c:idx val="5"/>
              <c:layout>
                <c:manualLayout>
                  <c:x val="0.27386306846576713"/>
                  <c:y val="0.1530054644808743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024-4BF0-ACDF-0BADCF184682}"/>
                </c:ext>
              </c:extLst>
            </c:dLbl>
            <c:dLbl>
              <c:idx val="6"/>
              <c:layout>
                <c:manualLayout>
                  <c:x val="0.22988505747126436"/>
                  <c:y val="-6.8583537713523518E-2"/>
                </c:manualLayout>
              </c:layout>
              <c:showLegendKey val="0"/>
              <c:showVal val="0"/>
              <c:showCatName val="1"/>
              <c:showSerName val="0"/>
              <c:showPercent val="1"/>
              <c:showBubbleSize val="0"/>
              <c:extLst>
                <c:ext xmlns:c15="http://schemas.microsoft.com/office/drawing/2012/chart" uri="{CE6537A1-D6FC-4f65-9D91-7224C49458BB}">
                  <c15:layout>
                    <c:manualLayout>
                      <c:w val="0.22916541729135431"/>
                      <c:h val="0.17814207650273223"/>
                    </c:manualLayout>
                  </c15:layout>
                </c:ext>
                <c:ext xmlns:c16="http://schemas.microsoft.com/office/drawing/2014/chart" uri="{C3380CC4-5D6E-409C-BE32-E72D297353CC}">
                  <c16:uniqueId val="{00000006-2024-4BF0-ACDF-0BADCF184682}"/>
                </c:ext>
              </c:extLst>
            </c:dLbl>
            <c:dLbl>
              <c:idx val="7"/>
              <c:showLegendKey val="0"/>
              <c:showVal val="0"/>
              <c:showCatName val="1"/>
              <c:showSerName val="0"/>
              <c:showPercent val="1"/>
              <c:showBubbleSize val="0"/>
              <c:extLst>
                <c:ext xmlns:c15="http://schemas.microsoft.com/office/drawing/2012/chart" uri="{CE6537A1-D6FC-4f65-9D91-7224C49458BB}">
                  <c15:layout>
                    <c:manualLayout>
                      <c:w val="0.2718840579710145"/>
                      <c:h val="0.11688524590163937"/>
                    </c:manualLayout>
                  </c15:layout>
                </c:ext>
                <c:ext xmlns:c16="http://schemas.microsoft.com/office/drawing/2014/chart" uri="{C3380CC4-5D6E-409C-BE32-E72D297353CC}">
                  <c16:uniqueId val="{00000007-2024-4BF0-ACDF-0BADCF184682}"/>
                </c:ext>
              </c:extLst>
            </c:dLbl>
            <c:numFmt formatCode="0.00%" sourceLinked="0"/>
            <c:spPr>
              <a:noFill/>
              <a:ln>
                <a:noFill/>
              </a:ln>
              <a:effectLst/>
            </c:spPr>
            <c:txPr>
              <a:bodyPr/>
              <a:lstStyle/>
              <a:p>
                <a:pPr algn="ctr" rtl="1">
                  <a:defRPr/>
                </a:pPr>
                <a:endParaRPr lang="en-US"/>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'F35'!$A$12:$A$18</c:f>
              <c:strCache>
                <c:ptCount val="7"/>
                <c:pt idx="0">
                  <c:v>Sigal Uniqa Group Austria</c:v>
                </c:pt>
                <c:pt idx="1">
                  <c:v>Sigma Interalbanian Vienna Insurance Group</c:v>
                </c:pt>
                <c:pt idx="2">
                  <c:v>Albsig</c:v>
                </c:pt>
                <c:pt idx="3">
                  <c:v>Eurosig</c:v>
                </c:pt>
                <c:pt idx="4">
                  <c:v>Ansig</c:v>
                </c:pt>
                <c:pt idx="5">
                  <c:v>Insig</c:v>
                </c:pt>
                <c:pt idx="6">
                  <c:v>Intersig Vienna Insurance Group</c:v>
                </c:pt>
              </c:strCache>
            </c:strRef>
          </c:cat>
          <c:val>
            <c:numRef>
              <c:f>'F35'!$C$12:$C$18</c:f>
              <c:numCache>
                <c:formatCode>_-* #,##0_-;\-* #,##0_-;_-* "-"??_-;_-@_-</c:formatCode>
                <c:ptCount val="7"/>
                <c:pt idx="0">
                  <c:v>13530.93584</c:v>
                </c:pt>
                <c:pt idx="1">
                  <c:v>2310.1129999999998</c:v>
                </c:pt>
                <c:pt idx="2">
                  <c:v>1050.32</c:v>
                </c:pt>
                <c:pt idx="3">
                  <c:v>572</c:v>
                </c:pt>
                <c:pt idx="4">
                  <c:v>245.71</c:v>
                </c:pt>
                <c:pt idx="5">
                  <c:v>150</c:v>
                </c:pt>
                <c:pt idx="6">
                  <c:v>51.131</c:v>
                </c:pt>
              </c:numCache>
            </c:numRef>
          </c:val>
          <c:extLst>
            <c:ext xmlns:c16="http://schemas.microsoft.com/office/drawing/2014/chart" uri="{C3380CC4-5D6E-409C-BE32-E72D297353CC}">
              <c16:uniqueId val="{00000008-2024-4BF0-ACDF-0BADCF18468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printSettings>
    <c:headerFooter alignWithMargins="0"/>
    <c:pageMargins b="1" l="0.75000000000001221" r="0.75000000000001221" t="1" header="0.5" footer="0.5"/>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035744820659863"/>
          <c:y val="0.13661742695386217"/>
          <c:w val="0.31102707873613805"/>
          <c:h val="0.8392590182425544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1-3040-41BA-80AB-44A671407510}"/>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3-3040-41BA-80AB-44A671407510}"/>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3040-41BA-80AB-44A671407510}"/>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7-3040-41BA-80AB-44A671407510}"/>
              </c:ext>
            </c:extLst>
          </c:dPt>
          <c:dPt>
            <c:idx val="4"/>
            <c:bubble3D val="0"/>
            <c:spPr>
              <a:solidFill>
                <a:schemeClr val="bg2">
                  <a:lumMod val="75000"/>
                </a:schemeClr>
              </a:solidFill>
              <a:ln w="25400">
                <a:noFill/>
              </a:ln>
            </c:spPr>
            <c:extLst>
              <c:ext xmlns:c16="http://schemas.microsoft.com/office/drawing/2014/chart" uri="{C3380CC4-5D6E-409C-BE32-E72D297353CC}">
                <c16:uniqueId val="{00000009-3040-41BA-80AB-44A671407510}"/>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B-3040-41BA-80AB-44A671407510}"/>
              </c:ext>
            </c:extLst>
          </c:dPt>
          <c:dPt>
            <c:idx val="6"/>
            <c:bubble3D val="0"/>
            <c:spPr>
              <a:solidFill>
                <a:schemeClr val="accent4">
                  <a:lumMod val="20000"/>
                  <a:lumOff val="80000"/>
                </a:schemeClr>
              </a:solidFill>
              <a:ln w="25400">
                <a:noFill/>
              </a:ln>
            </c:spPr>
            <c:extLst>
              <c:ext xmlns:c16="http://schemas.microsoft.com/office/drawing/2014/chart" uri="{C3380CC4-5D6E-409C-BE32-E72D297353CC}">
                <c16:uniqueId val="{0000000D-3040-41BA-80AB-44A671407510}"/>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F-3040-41BA-80AB-44A671407510}"/>
              </c:ext>
            </c:extLst>
          </c:dPt>
          <c:dLbls>
            <c:dLbl>
              <c:idx val="0"/>
              <c:delete val="1"/>
              <c:extLst>
                <c:ext xmlns:c15="http://schemas.microsoft.com/office/drawing/2012/chart" uri="{CE6537A1-D6FC-4f65-9D91-7224C49458BB}"/>
                <c:ext xmlns:c16="http://schemas.microsoft.com/office/drawing/2014/chart" uri="{C3380CC4-5D6E-409C-BE32-E72D297353CC}">
                  <c16:uniqueId val="{00000001-3040-41BA-80AB-44A671407510}"/>
                </c:ext>
              </c:extLst>
            </c:dLbl>
            <c:dLbl>
              <c:idx val="1"/>
              <c:delete val="1"/>
              <c:extLst>
                <c:ext xmlns:c15="http://schemas.microsoft.com/office/drawing/2012/chart" uri="{CE6537A1-D6FC-4f65-9D91-7224C49458BB}"/>
                <c:ext xmlns:c16="http://schemas.microsoft.com/office/drawing/2014/chart" uri="{C3380CC4-5D6E-409C-BE32-E72D297353CC}">
                  <c16:uniqueId val="{00000003-3040-41BA-80AB-44A671407510}"/>
                </c:ext>
              </c:extLst>
            </c:dLbl>
            <c:dLbl>
              <c:idx val="2"/>
              <c:layout>
                <c:manualLayout>
                  <c:x val="-5.6899004267425321E-2"/>
                  <c:y val="-0.1157024793388429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040-41BA-80AB-44A671407510}"/>
                </c:ext>
              </c:extLst>
            </c:dLbl>
            <c:dLbl>
              <c:idx val="3"/>
              <c:layout>
                <c:manualLayout>
                  <c:x val="0.24694053868266452"/>
                  <c:y val="0.1299364998729997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040-41BA-80AB-44A671407510}"/>
                </c:ext>
              </c:extLst>
            </c:dLbl>
            <c:dLbl>
              <c:idx val="4"/>
              <c:delete val="1"/>
              <c:extLst>
                <c:ext xmlns:c15="http://schemas.microsoft.com/office/drawing/2012/chart" uri="{CE6537A1-D6FC-4f65-9D91-7224C49458BB}"/>
                <c:ext xmlns:c16="http://schemas.microsoft.com/office/drawing/2014/chart" uri="{C3380CC4-5D6E-409C-BE32-E72D297353CC}">
                  <c16:uniqueId val="{00000009-3040-41BA-80AB-44A671407510}"/>
                </c:ext>
              </c:extLst>
            </c:dLbl>
            <c:dLbl>
              <c:idx val="5"/>
              <c:layout>
                <c:manualLayout>
                  <c:x val="-0.17069701280227595"/>
                  <c:y val="-4.40771349862259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3040-41BA-80AB-44A671407510}"/>
                </c:ext>
              </c:extLst>
            </c:dLbl>
            <c:dLbl>
              <c:idx val="6"/>
              <c:layout>
                <c:manualLayout>
                  <c:x val="5.9264154480689911E-2"/>
                  <c:y val="-0.1000775253724420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3040-41BA-80AB-44A671407510}"/>
                </c:ext>
              </c:extLst>
            </c:dLbl>
            <c:numFmt formatCode="0.00%" sourceLinked="0"/>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'F35'!$A$12:$A$18</c:f>
              <c:strCache>
                <c:ptCount val="7"/>
                <c:pt idx="0">
                  <c:v>Sigal Uniqa Group Austria</c:v>
                </c:pt>
                <c:pt idx="1">
                  <c:v>Sigma Interalbanian Vienna Insurance Group</c:v>
                </c:pt>
                <c:pt idx="2">
                  <c:v>Albsig</c:v>
                </c:pt>
                <c:pt idx="3">
                  <c:v>Eurosig</c:v>
                </c:pt>
                <c:pt idx="4">
                  <c:v>Ansig</c:v>
                </c:pt>
                <c:pt idx="5">
                  <c:v>Insig</c:v>
                </c:pt>
                <c:pt idx="6">
                  <c:v>Intersig Vienna Insurance Group</c:v>
                </c:pt>
              </c:strCache>
            </c:strRef>
          </c:cat>
          <c:val>
            <c:numRef>
              <c:f>'F35'!$B$12:$B$18</c:f>
              <c:numCache>
                <c:formatCode>_-* #,##0_-;\-* #,##0_-;_-* "-"??_-;_-@_-</c:formatCode>
                <c:ptCount val="7"/>
                <c:pt idx="0">
                  <c:v>18833.966039999999</c:v>
                </c:pt>
                <c:pt idx="1">
                  <c:v>0</c:v>
                </c:pt>
                <c:pt idx="2">
                  <c:v>875.17499999999995</c:v>
                </c:pt>
                <c:pt idx="3">
                  <c:v>46.85</c:v>
                </c:pt>
                <c:pt idx="4">
                  <c:v>113.084</c:v>
                </c:pt>
                <c:pt idx="5">
                  <c:v>0</c:v>
                </c:pt>
                <c:pt idx="6">
                  <c:v>7.843</c:v>
                </c:pt>
              </c:numCache>
            </c:numRef>
          </c:val>
          <c:extLst>
            <c:ext xmlns:c16="http://schemas.microsoft.com/office/drawing/2014/chart" uri="{C3380CC4-5D6E-409C-BE32-E72D297353CC}">
              <c16:uniqueId val="{00000011-3040-41BA-80AB-44A671407510}"/>
            </c:ext>
          </c:extLst>
        </c:ser>
        <c:dLbls>
          <c:showLegendKey val="0"/>
          <c:showVal val="0"/>
          <c:showCatName val="0"/>
          <c:showSerName val="0"/>
          <c:showPercent val="0"/>
          <c:showBubbleSize val="0"/>
          <c:showLeaderLines val="0"/>
        </c:dLbls>
        <c:firstSliceAng val="0"/>
        <c:holeSize val="71"/>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printSettings>
    <c:headerFooter alignWithMargins="0"/>
    <c:pageMargins b="1" l="0.75000000000001199" r="0.75000000000001199" t="1" header="0.5" footer="0.5"/>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831106157392431"/>
          <c:y val="0.20719635236435141"/>
          <c:w val="0.35018652348821694"/>
          <c:h val="0.6847397200349956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5E80-4D13-ADD3-302258B83D87}"/>
              </c:ext>
            </c:extLst>
          </c:dPt>
          <c:dPt>
            <c:idx val="1"/>
            <c:bubble3D val="0"/>
            <c:spPr>
              <a:solidFill>
                <a:schemeClr val="bg1">
                  <a:lumMod val="85000"/>
                </a:schemeClr>
              </a:solidFill>
              <a:ln w="25400">
                <a:noFill/>
              </a:ln>
            </c:spPr>
            <c:extLst>
              <c:ext xmlns:c16="http://schemas.microsoft.com/office/drawing/2014/chart" uri="{C3380CC4-5D6E-409C-BE32-E72D297353CC}">
                <c16:uniqueId val="{00000001-5E80-4D13-ADD3-302258B83D87}"/>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5E80-4D13-ADD3-302258B83D87}"/>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5E80-4D13-ADD3-302258B83D87}"/>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5E80-4D13-ADD3-302258B83D87}"/>
              </c:ext>
            </c:extLst>
          </c:dPt>
          <c:dPt>
            <c:idx val="5"/>
            <c:bubble3D val="0"/>
            <c:spPr>
              <a:solidFill>
                <a:schemeClr val="bg2">
                  <a:lumMod val="75000"/>
                </a:schemeClr>
              </a:solidFill>
              <a:ln w="25400">
                <a:noFill/>
              </a:ln>
            </c:spPr>
            <c:extLst>
              <c:ext xmlns:c16="http://schemas.microsoft.com/office/drawing/2014/chart" uri="{C3380CC4-5D6E-409C-BE32-E72D297353CC}">
                <c16:uniqueId val="{00000005-5E80-4D13-ADD3-302258B83D87}"/>
              </c:ext>
            </c:extLst>
          </c:dPt>
          <c:dPt>
            <c:idx val="6"/>
            <c:bubble3D val="0"/>
            <c:spPr>
              <a:solidFill>
                <a:schemeClr val="accent1">
                  <a:lumMod val="40000"/>
                  <a:lumOff val="60000"/>
                </a:schemeClr>
              </a:solidFill>
              <a:ln w="25400">
                <a:noFill/>
              </a:ln>
            </c:spPr>
            <c:extLst>
              <c:ext xmlns:c16="http://schemas.microsoft.com/office/drawing/2014/chart" uri="{C3380CC4-5D6E-409C-BE32-E72D297353CC}">
                <c16:uniqueId val="{00000006-5E80-4D13-ADD3-302258B83D87}"/>
              </c:ext>
            </c:extLst>
          </c:dPt>
          <c:dPt>
            <c:idx val="7"/>
            <c:bubble3D val="0"/>
            <c:spPr>
              <a:solidFill>
                <a:schemeClr val="accent6">
                  <a:lumMod val="40000"/>
                  <a:lumOff val="60000"/>
                </a:schemeClr>
              </a:solidFill>
              <a:ln w="25400">
                <a:noFill/>
              </a:ln>
            </c:spPr>
            <c:extLst>
              <c:ext xmlns:c16="http://schemas.microsoft.com/office/drawing/2014/chart" uri="{C3380CC4-5D6E-409C-BE32-E72D297353CC}">
                <c16:uniqueId val="{00000007-5E80-4D13-ADD3-302258B83D87}"/>
              </c:ext>
            </c:extLst>
          </c:dPt>
          <c:dLbls>
            <c:dLbl>
              <c:idx val="0"/>
              <c:layout>
                <c:manualLayout>
                  <c:x val="7.7829681703263362E-2"/>
                  <c:y val="-3.298157823729983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E80-4D13-ADD3-302258B83D87}"/>
                </c:ext>
              </c:extLst>
            </c:dLbl>
            <c:dLbl>
              <c:idx val="1"/>
              <c:layout>
                <c:manualLayout>
                  <c:x val="-0.13044723290867183"/>
                  <c:y val="8.80343082114735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E80-4D13-ADD3-302258B83D87}"/>
                </c:ext>
              </c:extLst>
            </c:dLbl>
            <c:dLbl>
              <c:idx val="2"/>
              <c:layout>
                <c:manualLayout>
                  <c:x val="-0.15191441252491841"/>
                  <c:y val="3.06692913385826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E80-4D13-ADD3-302258B83D87}"/>
                </c:ext>
              </c:extLst>
            </c:dLbl>
            <c:dLbl>
              <c:idx val="3"/>
              <c:layout>
                <c:manualLayout>
                  <c:x val="-0.21699493042821702"/>
                  <c:y val="-2.5282717522904859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E80-4D13-ADD3-302258B83D87}"/>
                </c:ext>
              </c:extLst>
            </c:dLbl>
            <c:dLbl>
              <c:idx val="4"/>
              <c:layout>
                <c:manualLayout>
                  <c:x val="-0.17458023226548736"/>
                  <c:y val="-7.796941412857744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E80-4D13-ADD3-302258B83D87}"/>
                </c:ext>
              </c:extLst>
            </c:dLbl>
            <c:dLbl>
              <c:idx val="5"/>
              <c:layout>
                <c:manualLayout>
                  <c:x val="0.2169033665312384"/>
                  <c:y val="-2.573918718175497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E80-4D13-ADD3-302258B83D87}"/>
                </c:ext>
              </c:extLst>
            </c:dLbl>
            <c:dLbl>
              <c:idx val="6"/>
              <c:layout>
                <c:manualLayout>
                  <c:x val="6.6971080669710734E-2"/>
                  <c:y val="-0.1352235550708833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E80-4D13-ADD3-302258B83D87}"/>
                </c:ext>
              </c:extLst>
            </c:dLbl>
            <c:dLbl>
              <c:idx val="7"/>
              <c:layout>
                <c:manualLayout>
                  <c:x val="-5.8853373921867069E-2"/>
                  <c:y val="-0.1701199563794983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E80-4D13-ADD3-302258B83D87}"/>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E80-4D13-ADD3-302258B83D87}"/>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'F36'!$A$13:$A$20</c:f>
              <c:strCache>
                <c:ptCount val="8"/>
                <c:pt idx="0">
                  <c:v>Albsig</c:v>
                </c:pt>
                <c:pt idx="1">
                  <c:v>Sigal Uniqa Group Austria</c:v>
                </c:pt>
                <c:pt idx="2">
                  <c:v>Eurosig</c:v>
                </c:pt>
                <c:pt idx="3">
                  <c:v>Atlantik </c:v>
                </c:pt>
                <c:pt idx="4">
                  <c:v>Insig</c:v>
                </c:pt>
                <c:pt idx="5">
                  <c:v>Intersig Vienna Insurance Group</c:v>
                </c:pt>
                <c:pt idx="6">
                  <c:v>Ansig</c:v>
                </c:pt>
                <c:pt idx="7">
                  <c:v>Sigma Interalbanian Vienna Insurance Group</c:v>
                </c:pt>
              </c:strCache>
            </c:strRef>
          </c:cat>
          <c:val>
            <c:numRef>
              <c:f>'F36'!$C$13:$C$20</c:f>
              <c:numCache>
                <c:formatCode>_-* #,##0_-;\-* #,##0_-;_-* "-"??_-;_-@_-</c:formatCode>
                <c:ptCount val="8"/>
                <c:pt idx="0">
                  <c:v>165232.274</c:v>
                </c:pt>
                <c:pt idx="1">
                  <c:v>66089.310955800014</c:v>
                </c:pt>
                <c:pt idx="2">
                  <c:v>57048.964480000002</c:v>
                </c:pt>
                <c:pt idx="3">
                  <c:v>36808.420919999997</c:v>
                </c:pt>
                <c:pt idx="4">
                  <c:v>13569.625864899999</c:v>
                </c:pt>
                <c:pt idx="5">
                  <c:v>1682.1527206000003</c:v>
                </c:pt>
                <c:pt idx="6">
                  <c:v>462.94242289999994</c:v>
                </c:pt>
                <c:pt idx="7">
                  <c:v>172.958</c:v>
                </c:pt>
              </c:numCache>
            </c:numRef>
          </c:val>
          <c:extLst>
            <c:ext xmlns:c16="http://schemas.microsoft.com/office/drawing/2014/chart" uri="{C3380CC4-5D6E-409C-BE32-E72D297353CC}">
              <c16:uniqueId val="{00000009-5E80-4D13-ADD3-302258B83D8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011030266786273"/>
          <c:y val="9.3111187188557945E-2"/>
          <c:w val="0.34972474168577028"/>
          <c:h val="0.7728183102986252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BA3-4A35-8209-F5E18908648F}"/>
              </c:ext>
            </c:extLst>
          </c:dPt>
          <c:dPt>
            <c:idx val="1"/>
            <c:bubble3D val="0"/>
            <c:spPr>
              <a:solidFill>
                <a:schemeClr val="bg1">
                  <a:lumMod val="85000"/>
                </a:schemeClr>
              </a:solidFill>
              <a:ln w="25400">
                <a:noFill/>
              </a:ln>
            </c:spPr>
            <c:extLst>
              <c:ext xmlns:c16="http://schemas.microsoft.com/office/drawing/2014/chart" uri="{C3380CC4-5D6E-409C-BE32-E72D297353CC}">
                <c16:uniqueId val="{00000001-2BA3-4A35-8209-F5E18908648F}"/>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2BA3-4A35-8209-F5E18908648F}"/>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2BA3-4A35-8209-F5E18908648F}"/>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2BA3-4A35-8209-F5E18908648F}"/>
              </c:ext>
            </c:extLst>
          </c:dPt>
          <c:dPt>
            <c:idx val="5"/>
            <c:bubble3D val="0"/>
            <c:spPr>
              <a:solidFill>
                <a:schemeClr val="bg2">
                  <a:lumMod val="75000"/>
                </a:schemeClr>
              </a:solidFill>
              <a:ln w="25400">
                <a:noFill/>
              </a:ln>
            </c:spPr>
            <c:extLst>
              <c:ext xmlns:c16="http://schemas.microsoft.com/office/drawing/2014/chart" uri="{C3380CC4-5D6E-409C-BE32-E72D297353CC}">
                <c16:uniqueId val="{00000005-2BA3-4A35-8209-F5E18908648F}"/>
              </c:ext>
            </c:extLst>
          </c:dPt>
          <c:dPt>
            <c:idx val="6"/>
            <c:bubble3D val="0"/>
            <c:spPr>
              <a:solidFill>
                <a:schemeClr val="accent1">
                  <a:lumMod val="40000"/>
                  <a:lumOff val="60000"/>
                </a:schemeClr>
              </a:solidFill>
              <a:ln w="25400">
                <a:noFill/>
              </a:ln>
            </c:spPr>
            <c:extLst>
              <c:ext xmlns:c16="http://schemas.microsoft.com/office/drawing/2014/chart" uri="{C3380CC4-5D6E-409C-BE32-E72D297353CC}">
                <c16:uniqueId val="{00000006-2BA3-4A35-8209-F5E18908648F}"/>
              </c:ext>
            </c:extLst>
          </c:dPt>
          <c:dPt>
            <c:idx val="7"/>
            <c:bubble3D val="0"/>
            <c:spPr>
              <a:solidFill>
                <a:schemeClr val="accent6">
                  <a:lumMod val="40000"/>
                  <a:lumOff val="60000"/>
                </a:schemeClr>
              </a:solidFill>
              <a:ln w="25400">
                <a:noFill/>
              </a:ln>
            </c:spPr>
            <c:extLst>
              <c:ext xmlns:c16="http://schemas.microsoft.com/office/drawing/2014/chart" uri="{C3380CC4-5D6E-409C-BE32-E72D297353CC}">
                <c16:uniqueId val="{00000007-2BA3-4A35-8209-F5E18908648F}"/>
              </c:ext>
            </c:extLst>
          </c:dPt>
          <c:dLbls>
            <c:dLbl>
              <c:idx val="0"/>
              <c:layout>
                <c:manualLayout>
                  <c:x val="0.18120518954118078"/>
                  <c:y val="2.49895393510593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A3-4A35-8209-F5E18908648F}"/>
                </c:ext>
              </c:extLst>
            </c:dLbl>
            <c:dLbl>
              <c:idx val="1"/>
              <c:layout>
                <c:manualLayout>
                  <c:x val="0.17756968670055492"/>
                  <c:y val="0.3827201491117956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A3-4A35-8209-F5E18908648F}"/>
                </c:ext>
              </c:extLst>
            </c:dLbl>
            <c:dLbl>
              <c:idx val="2"/>
              <c:layout>
                <c:manualLayout>
                  <c:x val="-0.27427705239376726"/>
                  <c:y val="8.6956711932747524E-2"/>
                </c:manualLayout>
              </c:layout>
              <c:numFmt formatCode="0.00%" sourceLinked="0"/>
              <c:spPr>
                <a:solidFill>
                  <a:srgbClr val="FFFFFF"/>
                </a:solidFill>
                <a:ln w="25400">
                  <a:noFill/>
                </a:ln>
              </c:spPr>
              <c:txPr>
                <a:bodyPr wrap="square" lIns="38100" tIns="19050" rIns="38100" bIns="19050" anchor="ctr">
                  <a:no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8.6265822784810112E-2"/>
                      <c:h val="0.1903381642512077"/>
                    </c:manualLayout>
                  </c15:layout>
                </c:ext>
                <c:ext xmlns:c16="http://schemas.microsoft.com/office/drawing/2014/chart" uri="{C3380CC4-5D6E-409C-BE32-E72D297353CC}">
                  <c16:uniqueId val="{00000002-2BA3-4A35-8209-F5E18908648F}"/>
                </c:ext>
              </c:extLst>
            </c:dLbl>
            <c:dLbl>
              <c:idx val="3"/>
              <c:layout>
                <c:manualLayout>
                  <c:x val="-0.15448403601448554"/>
                  <c:y val="0.3429533264863631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A3-4A35-8209-F5E18908648F}"/>
                </c:ext>
              </c:extLst>
            </c:dLbl>
            <c:dLbl>
              <c:idx val="4"/>
              <c:layout>
                <c:manualLayout>
                  <c:x val="-0.28524818100269111"/>
                  <c:y val="0.115878123930160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A3-4A35-8209-F5E18908648F}"/>
                </c:ext>
              </c:extLst>
            </c:dLbl>
            <c:dLbl>
              <c:idx val="5"/>
              <c:layout>
                <c:manualLayout>
                  <c:x val="-0.19747865377587295"/>
                  <c:y val="-0.2567476891475521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A3-4A35-8209-F5E18908648F}"/>
                </c:ext>
              </c:extLst>
            </c:dLbl>
            <c:dLbl>
              <c:idx val="6"/>
              <c:layout>
                <c:manualLayout>
                  <c:x val="-4.0688228844812158E-2"/>
                  <c:y val="-0.2562744874282019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A3-4A35-8209-F5E18908648F}"/>
                </c:ext>
              </c:extLst>
            </c:dLbl>
            <c:dLbl>
              <c:idx val="7"/>
              <c:layout>
                <c:manualLayout>
                  <c:x val="0.18143459915611815"/>
                  <c:y val="-8.212560386473430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A3-4A35-8209-F5E18908648F}"/>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BA3-4A35-8209-F5E18908648F}"/>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'F36'!$A$13:$A$20</c:f>
              <c:strCache>
                <c:ptCount val="8"/>
                <c:pt idx="0">
                  <c:v>Albsig</c:v>
                </c:pt>
                <c:pt idx="1">
                  <c:v>Sigal Uniqa Group Austria</c:v>
                </c:pt>
                <c:pt idx="2">
                  <c:v>Eurosig</c:v>
                </c:pt>
                <c:pt idx="3">
                  <c:v>Atlantik </c:v>
                </c:pt>
                <c:pt idx="4">
                  <c:v>Insig</c:v>
                </c:pt>
                <c:pt idx="5">
                  <c:v>Intersig Vienna Insurance Group</c:v>
                </c:pt>
                <c:pt idx="6">
                  <c:v>Ansig</c:v>
                </c:pt>
                <c:pt idx="7">
                  <c:v>Sigma Interalbanian Vienna Insurance Group</c:v>
                </c:pt>
              </c:strCache>
            </c:strRef>
          </c:cat>
          <c:val>
            <c:numRef>
              <c:f>'F36'!$B$13:$B$20</c:f>
              <c:numCache>
                <c:formatCode>_-* #,##0_-;\-* #,##0_-;_-* "-"??_-;_-@_-</c:formatCode>
                <c:ptCount val="8"/>
                <c:pt idx="0">
                  <c:v>193782.913</c:v>
                </c:pt>
                <c:pt idx="1">
                  <c:v>100909.88025815714</c:v>
                </c:pt>
                <c:pt idx="2">
                  <c:v>85496.75</c:v>
                </c:pt>
                <c:pt idx="3">
                  <c:v>42943.479551428572</c:v>
                </c:pt>
                <c:pt idx="4">
                  <c:v>33295.543269342852</c:v>
                </c:pt>
                <c:pt idx="5">
                  <c:v>1360.400016085714</c:v>
                </c:pt>
                <c:pt idx="6">
                  <c:v>849.79495618571423</c:v>
                </c:pt>
                <c:pt idx="7">
                  <c:v>2533.4780000000001</c:v>
                </c:pt>
              </c:numCache>
            </c:numRef>
          </c:val>
          <c:extLst>
            <c:ext xmlns:c16="http://schemas.microsoft.com/office/drawing/2014/chart" uri="{C3380CC4-5D6E-409C-BE32-E72D297353CC}">
              <c16:uniqueId val="{00000009-2BA3-4A35-8209-F5E18908648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128496207912665"/>
          <c:y val="7.0923999463570711E-2"/>
          <c:w val="0.37430542807915884"/>
          <c:h val="0.8906829894438377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8E20-4FFE-B480-948D0EC6D6D1}"/>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8E20-4FFE-B480-948D0EC6D6D1}"/>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8E20-4FFE-B480-948D0EC6D6D1}"/>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8E20-4FFE-B480-948D0EC6D6D1}"/>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8E20-4FFE-B480-948D0EC6D6D1}"/>
              </c:ext>
            </c:extLst>
          </c:dPt>
          <c:dPt>
            <c:idx val="5"/>
            <c:bubble3D val="0"/>
            <c:spPr>
              <a:solidFill>
                <a:schemeClr val="bg2">
                  <a:lumMod val="75000"/>
                </a:schemeClr>
              </a:solidFill>
              <a:ln w="25400">
                <a:noFill/>
              </a:ln>
            </c:spPr>
            <c:extLst>
              <c:ext xmlns:c16="http://schemas.microsoft.com/office/drawing/2014/chart" uri="{C3380CC4-5D6E-409C-BE32-E72D297353CC}">
                <c16:uniqueId val="{00000005-8E20-4FFE-B480-948D0EC6D6D1}"/>
              </c:ext>
            </c:extLst>
          </c:dPt>
          <c:dPt>
            <c:idx val="6"/>
            <c:bubble3D val="0"/>
            <c:spPr>
              <a:solidFill>
                <a:schemeClr val="bg1">
                  <a:lumMod val="85000"/>
                </a:schemeClr>
              </a:solidFill>
              <a:ln w="25400">
                <a:noFill/>
              </a:ln>
            </c:spPr>
            <c:extLst>
              <c:ext xmlns:c16="http://schemas.microsoft.com/office/drawing/2014/chart" uri="{C3380CC4-5D6E-409C-BE32-E72D297353CC}">
                <c16:uniqueId val="{00000006-8E20-4FFE-B480-948D0EC6D6D1}"/>
              </c:ext>
            </c:extLst>
          </c:dPt>
          <c:dPt>
            <c:idx val="7"/>
            <c:bubble3D val="0"/>
            <c:spPr>
              <a:solidFill>
                <a:schemeClr val="accent3">
                  <a:lumMod val="40000"/>
                  <a:lumOff val="60000"/>
                </a:schemeClr>
              </a:solidFill>
              <a:ln w="25400">
                <a:noFill/>
              </a:ln>
            </c:spPr>
            <c:extLst>
              <c:ext xmlns:c16="http://schemas.microsoft.com/office/drawing/2014/chart" uri="{C3380CC4-5D6E-409C-BE32-E72D297353CC}">
                <c16:uniqueId val="{00000007-8E20-4FFE-B480-948D0EC6D6D1}"/>
              </c:ext>
            </c:extLst>
          </c:dPt>
          <c:dLbls>
            <c:dLbl>
              <c:idx val="0"/>
              <c:layout>
                <c:manualLayout>
                  <c:x val="0.16973415132924327"/>
                  <c:y val="6.812652068126520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E20-4FFE-B480-948D0EC6D6D1}"/>
                </c:ext>
              </c:extLst>
            </c:dLbl>
            <c:dLbl>
              <c:idx val="1"/>
              <c:layout>
                <c:manualLayout>
                  <c:x val="0.27387839556865207"/>
                  <c:y val="-1.363220108435350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E20-4FFE-B480-948D0EC6D6D1}"/>
                </c:ext>
              </c:extLst>
            </c:dLbl>
            <c:dLbl>
              <c:idx val="2"/>
              <c:layout>
                <c:manualLayout>
                  <c:x val="-0.13905930470347649"/>
                  <c:y val="2.433090024330891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E20-4FFE-B480-948D0EC6D6D1}"/>
                </c:ext>
              </c:extLst>
            </c:dLbl>
            <c:dLbl>
              <c:idx val="3"/>
              <c:layout>
                <c:manualLayout>
                  <c:x val="-0.17126435115855917"/>
                  <c:y val="-3.406326034063256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E20-4FFE-B480-948D0EC6D6D1}"/>
                </c:ext>
              </c:extLst>
            </c:dLbl>
            <c:dLbl>
              <c:idx val="4"/>
              <c:layout>
                <c:manualLayout>
                  <c:x val="-0.11042944785276074"/>
                  <c:y val="-3.406326034063264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E20-4FFE-B480-948D0EC6D6D1}"/>
                </c:ext>
              </c:extLst>
            </c:dLbl>
            <c:dLbl>
              <c:idx val="5"/>
              <c:layout>
                <c:manualLayout>
                  <c:x val="-7.9754601226993904E-2"/>
                  <c:y val="-7.299270072992700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E20-4FFE-B480-948D0EC6D6D1}"/>
                </c:ext>
              </c:extLst>
            </c:dLbl>
            <c:dLbl>
              <c:idx val="6"/>
              <c:layout>
                <c:manualLayout>
                  <c:x val="-6.1349693251533777E-2"/>
                  <c:y val="-0.1167883211678832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E20-4FFE-B480-948D0EC6D6D1}"/>
                </c:ext>
              </c:extLst>
            </c:dLbl>
            <c:dLbl>
              <c:idx val="7"/>
              <c:layout>
                <c:manualLayout>
                  <c:x val="0.18200408997955012"/>
                  <c:y val="-6.32603406326034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E20-4FFE-B480-948D0EC6D6D1}"/>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'F37'!$A$13:$A$20</c:f>
              <c:strCache>
                <c:ptCount val="8"/>
                <c:pt idx="0">
                  <c:v>Albsig</c:v>
                </c:pt>
                <c:pt idx="1">
                  <c:v>Sigal Uniqa Group Austria</c:v>
                </c:pt>
                <c:pt idx="2">
                  <c:v>Intersig Vienna Insurance Group</c:v>
                </c:pt>
                <c:pt idx="3">
                  <c:v>Eurosig</c:v>
                </c:pt>
                <c:pt idx="4">
                  <c:v>Atlantik </c:v>
                </c:pt>
                <c:pt idx="5">
                  <c:v>Ansig</c:v>
                </c:pt>
                <c:pt idx="6">
                  <c:v>Insig</c:v>
                </c:pt>
                <c:pt idx="7">
                  <c:v>Sigma Interalbanian Vienna Insurance Group</c:v>
                </c:pt>
              </c:strCache>
            </c:strRef>
          </c:cat>
          <c:val>
            <c:numRef>
              <c:f>'F37'!$B$13:$B$20</c:f>
              <c:numCache>
                <c:formatCode>_-* #,##0_-;\-* #,##0_-;_-* "-"??_-;_-@_-</c:formatCode>
                <c:ptCount val="8"/>
                <c:pt idx="0">
                  <c:v>170897.97552000001</c:v>
                </c:pt>
                <c:pt idx="1">
                  <c:v>102978.48543</c:v>
                </c:pt>
                <c:pt idx="2">
                  <c:v>38076.198189999996</c:v>
                </c:pt>
                <c:pt idx="3">
                  <c:v>15205.00893</c:v>
                </c:pt>
                <c:pt idx="4">
                  <c:v>17639.588339999998</c:v>
                </c:pt>
                <c:pt idx="5">
                  <c:v>16201.49474</c:v>
                </c:pt>
                <c:pt idx="6">
                  <c:v>10486.128980000001</c:v>
                </c:pt>
                <c:pt idx="7">
                  <c:v>5901.9373900000001</c:v>
                </c:pt>
              </c:numCache>
            </c:numRef>
          </c:val>
          <c:extLst>
            <c:ext xmlns:c16="http://schemas.microsoft.com/office/drawing/2014/chart" uri="{C3380CC4-5D6E-409C-BE32-E72D297353CC}">
              <c16:uniqueId val="{00000008-8E20-4FFE-B480-948D0EC6D6D1}"/>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chart" Target="../charts/chart34.xml"/><Relationship Id="rId5" Type="http://schemas.openxmlformats.org/officeDocument/2006/relationships/chart" Target="../charts/chart38.xml"/><Relationship Id="rId4" Type="http://schemas.openxmlformats.org/officeDocument/2006/relationships/chart" Target="../charts/chart37.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chart" Target="../charts/chart47.xml"/><Relationship Id="rId4" Type="http://schemas.openxmlformats.org/officeDocument/2006/relationships/chart" Target="../charts/chart46.xml"/></Relationships>
</file>

<file path=xl/drawings/_rels/drawing14.xml.rels><?xml version="1.0" encoding="UTF-8" standalone="yes"?>
<Relationships xmlns="http://schemas.openxmlformats.org/package/2006/relationships"><Relationship Id="rId8" Type="http://schemas.openxmlformats.org/officeDocument/2006/relationships/chart" Target="../charts/chart55.xml"/><Relationship Id="rId3" Type="http://schemas.openxmlformats.org/officeDocument/2006/relationships/chart" Target="../charts/chart50.xml"/><Relationship Id="rId7" Type="http://schemas.openxmlformats.org/officeDocument/2006/relationships/chart" Target="../charts/chart54.xml"/><Relationship Id="rId2" Type="http://schemas.openxmlformats.org/officeDocument/2006/relationships/chart" Target="../charts/chart49.xml"/><Relationship Id="rId1" Type="http://schemas.openxmlformats.org/officeDocument/2006/relationships/chart" Target="../charts/chart48.xml"/><Relationship Id="rId6" Type="http://schemas.openxmlformats.org/officeDocument/2006/relationships/chart" Target="../charts/chart53.xml"/><Relationship Id="rId5" Type="http://schemas.openxmlformats.org/officeDocument/2006/relationships/chart" Target="../charts/chart52.xml"/><Relationship Id="rId4" Type="http://schemas.openxmlformats.org/officeDocument/2006/relationships/chart" Target="../charts/chart51.xml"/></Relationships>
</file>

<file path=xl/drawings/_rels/drawing15.xml.rels><?xml version="1.0" encoding="UTF-8" standalone="yes"?>
<Relationships xmlns="http://schemas.openxmlformats.org/package/2006/relationships"><Relationship Id="rId8" Type="http://schemas.openxmlformats.org/officeDocument/2006/relationships/chart" Target="../charts/chart63.xml"/><Relationship Id="rId3" Type="http://schemas.openxmlformats.org/officeDocument/2006/relationships/chart" Target="../charts/chart58.xml"/><Relationship Id="rId7" Type="http://schemas.openxmlformats.org/officeDocument/2006/relationships/chart" Target="../charts/chart62.xml"/><Relationship Id="rId2" Type="http://schemas.openxmlformats.org/officeDocument/2006/relationships/chart" Target="../charts/chart57.xml"/><Relationship Id="rId1" Type="http://schemas.openxmlformats.org/officeDocument/2006/relationships/chart" Target="../charts/chart56.xml"/><Relationship Id="rId6" Type="http://schemas.openxmlformats.org/officeDocument/2006/relationships/chart" Target="../charts/chart61.xml"/><Relationship Id="rId5" Type="http://schemas.openxmlformats.org/officeDocument/2006/relationships/chart" Target="../charts/chart60.xml"/><Relationship Id="rId4" Type="http://schemas.openxmlformats.org/officeDocument/2006/relationships/chart" Target="../charts/chart59.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65.xml"/><Relationship Id="rId1" Type="http://schemas.openxmlformats.org/officeDocument/2006/relationships/chart" Target="../charts/chart64.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68.xml"/><Relationship Id="rId2" Type="http://schemas.openxmlformats.org/officeDocument/2006/relationships/chart" Target="../charts/chart67.xml"/><Relationship Id="rId1" Type="http://schemas.openxmlformats.org/officeDocument/2006/relationships/chart" Target="../charts/chart66.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70.xml"/><Relationship Id="rId1" Type="http://schemas.openxmlformats.org/officeDocument/2006/relationships/chart" Target="../charts/chart69.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72.xml"/><Relationship Id="rId1" Type="http://schemas.openxmlformats.org/officeDocument/2006/relationships/chart" Target="../charts/chart7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chart" Target="../charts/chart75.xml"/><Relationship Id="rId2" Type="http://schemas.openxmlformats.org/officeDocument/2006/relationships/chart" Target="../charts/chart74.xml"/><Relationship Id="rId1" Type="http://schemas.openxmlformats.org/officeDocument/2006/relationships/chart" Target="../charts/chart73.xml"/><Relationship Id="rId4" Type="http://schemas.openxmlformats.org/officeDocument/2006/relationships/chart" Target="../charts/chart76.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chart" Target="../charts/chart77.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chart" Target="../charts/chart79.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82.xml"/><Relationship Id="rId1" Type="http://schemas.openxmlformats.org/officeDocument/2006/relationships/chart" Target="../charts/chart81.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84.xml"/><Relationship Id="rId1" Type="http://schemas.openxmlformats.org/officeDocument/2006/relationships/chart" Target="../charts/chart8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86.xml"/><Relationship Id="rId1" Type="http://schemas.openxmlformats.org/officeDocument/2006/relationships/chart" Target="../charts/chart85.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88.xml"/><Relationship Id="rId1" Type="http://schemas.openxmlformats.org/officeDocument/2006/relationships/chart" Target="../charts/chart87.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90.xml"/><Relationship Id="rId1" Type="http://schemas.openxmlformats.org/officeDocument/2006/relationships/chart" Target="../charts/chart89.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92.xml"/><Relationship Id="rId1" Type="http://schemas.openxmlformats.org/officeDocument/2006/relationships/chart" Target="../charts/chart91.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94.xml"/><Relationship Id="rId1" Type="http://schemas.openxmlformats.org/officeDocument/2006/relationships/chart" Target="../charts/chart9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96.xml"/><Relationship Id="rId1" Type="http://schemas.openxmlformats.org/officeDocument/2006/relationships/chart" Target="../charts/chart95.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98.xml"/><Relationship Id="rId1" Type="http://schemas.openxmlformats.org/officeDocument/2006/relationships/chart" Target="../charts/chart9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100.xml"/><Relationship Id="rId1" Type="http://schemas.openxmlformats.org/officeDocument/2006/relationships/chart" Target="../charts/chart99.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102.xml"/><Relationship Id="rId1" Type="http://schemas.openxmlformats.org/officeDocument/2006/relationships/chart" Target="../charts/chart101.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104.xml"/><Relationship Id="rId1" Type="http://schemas.openxmlformats.org/officeDocument/2006/relationships/chart" Target="../charts/chart103.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106.xml"/><Relationship Id="rId1" Type="http://schemas.openxmlformats.org/officeDocument/2006/relationships/chart" Target="../charts/chart10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107.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8" Type="http://schemas.openxmlformats.org/officeDocument/2006/relationships/chart" Target="../charts/chart19.xml"/><Relationship Id="rId13" Type="http://schemas.openxmlformats.org/officeDocument/2006/relationships/chart" Target="../charts/chart24.xml"/><Relationship Id="rId18" Type="http://schemas.openxmlformats.org/officeDocument/2006/relationships/chart" Target="../charts/chart29.xml"/><Relationship Id="rId3" Type="http://schemas.openxmlformats.org/officeDocument/2006/relationships/chart" Target="../charts/chart14.xml"/><Relationship Id="rId7" Type="http://schemas.openxmlformats.org/officeDocument/2006/relationships/chart" Target="../charts/chart18.xml"/><Relationship Id="rId12" Type="http://schemas.openxmlformats.org/officeDocument/2006/relationships/chart" Target="../charts/chart23.xml"/><Relationship Id="rId17" Type="http://schemas.openxmlformats.org/officeDocument/2006/relationships/chart" Target="../charts/chart28.xml"/><Relationship Id="rId2" Type="http://schemas.openxmlformats.org/officeDocument/2006/relationships/chart" Target="../charts/chart13.xml"/><Relationship Id="rId16" Type="http://schemas.openxmlformats.org/officeDocument/2006/relationships/chart" Target="../charts/chart27.xml"/><Relationship Id="rId1" Type="http://schemas.openxmlformats.org/officeDocument/2006/relationships/chart" Target="../charts/chart12.xml"/><Relationship Id="rId6" Type="http://schemas.openxmlformats.org/officeDocument/2006/relationships/chart" Target="../charts/chart17.xml"/><Relationship Id="rId11" Type="http://schemas.openxmlformats.org/officeDocument/2006/relationships/chart" Target="../charts/chart22.xml"/><Relationship Id="rId5" Type="http://schemas.openxmlformats.org/officeDocument/2006/relationships/chart" Target="../charts/chart16.xml"/><Relationship Id="rId15" Type="http://schemas.openxmlformats.org/officeDocument/2006/relationships/chart" Target="../charts/chart26.xml"/><Relationship Id="rId10" Type="http://schemas.openxmlformats.org/officeDocument/2006/relationships/chart" Target="../charts/chart21.xml"/><Relationship Id="rId4" Type="http://schemas.openxmlformats.org/officeDocument/2006/relationships/chart" Target="../charts/chart15.xml"/><Relationship Id="rId9" Type="http://schemas.openxmlformats.org/officeDocument/2006/relationships/chart" Target="../charts/chart20.xml"/><Relationship Id="rId14" Type="http://schemas.openxmlformats.org/officeDocument/2006/relationships/chart" Target="../charts/chart25.xml"/></Relationships>
</file>

<file path=xl/drawings/_rels/drawing9.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4" Type="http://schemas.openxmlformats.org/officeDocument/2006/relationships/chart" Target="../charts/chart33.xml"/></Relationships>
</file>

<file path=xl/drawings/drawing1.xml><?xml version="1.0" encoding="utf-8"?>
<xdr:wsDr xmlns:xdr="http://schemas.openxmlformats.org/drawingml/2006/spreadsheetDrawing" xmlns:a="http://schemas.openxmlformats.org/drawingml/2006/main">
  <xdr:twoCellAnchor>
    <xdr:from>
      <xdr:col>0</xdr:col>
      <xdr:colOff>66675</xdr:colOff>
      <xdr:row>19</xdr:row>
      <xdr:rowOff>238125</xdr:rowOff>
    </xdr:from>
    <xdr:to>
      <xdr:col>5</xdr:col>
      <xdr:colOff>419100</xdr:colOff>
      <xdr:row>30</xdr:row>
      <xdr:rowOff>180975</xdr:rowOff>
    </xdr:to>
    <xdr:graphicFrame macro="">
      <xdr:nvGraphicFramePr>
        <xdr:cNvPr id="7061509" name="Chart 204">
          <a:extLst>
            <a:ext uri="{FF2B5EF4-FFF2-40B4-BE49-F238E27FC236}">
              <a16:creationId xmlns:a16="http://schemas.microsoft.com/office/drawing/2014/main" id="{B6CDCF93-A414-93A7-CFC5-ACFD000C9B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0</xdr:row>
      <xdr:rowOff>9525</xdr:rowOff>
    </xdr:from>
    <xdr:to>
      <xdr:col>1</xdr:col>
      <xdr:colOff>2190750</xdr:colOff>
      <xdr:row>3</xdr:row>
      <xdr:rowOff>9525</xdr:rowOff>
    </xdr:to>
    <xdr:pic>
      <xdr:nvPicPr>
        <xdr:cNvPr id="7061510" name="Picture 2" descr="logo amf">
          <a:extLst>
            <a:ext uri="{FF2B5EF4-FFF2-40B4-BE49-F238E27FC236}">
              <a16:creationId xmlns:a16="http://schemas.microsoft.com/office/drawing/2014/main" id="{D629B0D5-2D68-8420-2789-9DD4C7C2C2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9525"/>
          <a:ext cx="2305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37</xdr:row>
      <xdr:rowOff>28575</xdr:rowOff>
    </xdr:from>
    <xdr:to>
      <xdr:col>5</xdr:col>
      <xdr:colOff>466725</xdr:colOff>
      <xdr:row>54</xdr:row>
      <xdr:rowOff>57150</xdr:rowOff>
    </xdr:to>
    <xdr:graphicFrame macro="">
      <xdr:nvGraphicFramePr>
        <xdr:cNvPr id="7436299" name="Chart 2">
          <a:extLst>
            <a:ext uri="{FF2B5EF4-FFF2-40B4-BE49-F238E27FC236}">
              <a16:creationId xmlns:a16="http://schemas.microsoft.com/office/drawing/2014/main" id="{E3887D6C-7261-7641-3134-B8DE19DA44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37</xdr:row>
      <xdr:rowOff>28575</xdr:rowOff>
    </xdr:from>
    <xdr:to>
      <xdr:col>5</xdr:col>
      <xdr:colOff>466725</xdr:colOff>
      <xdr:row>54</xdr:row>
      <xdr:rowOff>57150</xdr:rowOff>
    </xdr:to>
    <xdr:graphicFrame macro="">
      <xdr:nvGraphicFramePr>
        <xdr:cNvPr id="7436300" name="Chart 2">
          <a:extLst>
            <a:ext uri="{FF2B5EF4-FFF2-40B4-BE49-F238E27FC236}">
              <a16:creationId xmlns:a16="http://schemas.microsoft.com/office/drawing/2014/main" id="{6CFBA4EC-9F61-81F1-A258-BC8E5EDDAE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37</xdr:row>
      <xdr:rowOff>28575</xdr:rowOff>
    </xdr:from>
    <xdr:to>
      <xdr:col>5</xdr:col>
      <xdr:colOff>466725</xdr:colOff>
      <xdr:row>54</xdr:row>
      <xdr:rowOff>57150</xdr:rowOff>
    </xdr:to>
    <xdr:graphicFrame macro="">
      <xdr:nvGraphicFramePr>
        <xdr:cNvPr id="7436301" name="Chart 2">
          <a:extLst>
            <a:ext uri="{FF2B5EF4-FFF2-40B4-BE49-F238E27FC236}">
              <a16:creationId xmlns:a16="http://schemas.microsoft.com/office/drawing/2014/main" id="{B4FBFFD3-E855-A2E7-8D58-F66D0C49B8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21</xdr:row>
      <xdr:rowOff>161925</xdr:rowOff>
    </xdr:from>
    <xdr:to>
      <xdr:col>5</xdr:col>
      <xdr:colOff>476250</xdr:colOff>
      <xdr:row>35</xdr:row>
      <xdr:rowOff>47625</xdr:rowOff>
    </xdr:to>
    <xdr:graphicFrame macro="">
      <xdr:nvGraphicFramePr>
        <xdr:cNvPr id="7436302" name="Chart 1">
          <a:extLst>
            <a:ext uri="{FF2B5EF4-FFF2-40B4-BE49-F238E27FC236}">
              <a16:creationId xmlns:a16="http://schemas.microsoft.com/office/drawing/2014/main" id="{9FEC3DC1-E80A-D73A-5B8D-273CCE24E0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38</xdr:row>
      <xdr:rowOff>66675</xdr:rowOff>
    </xdr:from>
    <xdr:to>
      <xdr:col>5</xdr:col>
      <xdr:colOff>609600</xdr:colOff>
      <xdr:row>54</xdr:row>
      <xdr:rowOff>104775</xdr:rowOff>
    </xdr:to>
    <xdr:graphicFrame macro="">
      <xdr:nvGraphicFramePr>
        <xdr:cNvPr id="7436303" name="Chart 2">
          <a:extLst>
            <a:ext uri="{FF2B5EF4-FFF2-40B4-BE49-F238E27FC236}">
              <a16:creationId xmlns:a16="http://schemas.microsoft.com/office/drawing/2014/main" id="{4497A074-7CC5-09F7-9C55-16D0A26F06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43</xdr:row>
      <xdr:rowOff>38100</xdr:rowOff>
    </xdr:from>
    <xdr:to>
      <xdr:col>7</xdr:col>
      <xdr:colOff>409575</xdr:colOff>
      <xdr:row>62</xdr:row>
      <xdr:rowOff>47625</xdr:rowOff>
    </xdr:to>
    <xdr:graphicFrame macro="">
      <xdr:nvGraphicFramePr>
        <xdr:cNvPr id="7448581" name="Chart 2">
          <a:extLst>
            <a:ext uri="{FF2B5EF4-FFF2-40B4-BE49-F238E27FC236}">
              <a16:creationId xmlns:a16="http://schemas.microsoft.com/office/drawing/2014/main" id="{470A4671-A473-8250-1D2B-145F9B2BB0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123825</xdr:rowOff>
    </xdr:from>
    <xdr:to>
      <xdr:col>7</xdr:col>
      <xdr:colOff>523875</xdr:colOff>
      <xdr:row>39</xdr:row>
      <xdr:rowOff>57150</xdr:rowOff>
    </xdr:to>
    <xdr:graphicFrame macro="">
      <xdr:nvGraphicFramePr>
        <xdr:cNvPr id="7448582" name="Chart 2">
          <a:extLst>
            <a:ext uri="{FF2B5EF4-FFF2-40B4-BE49-F238E27FC236}">
              <a16:creationId xmlns:a16="http://schemas.microsoft.com/office/drawing/2014/main" id="{DB4C6722-10CA-5D03-9F23-2A8080727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19050</xdr:colOff>
      <xdr:row>19</xdr:row>
      <xdr:rowOff>28575</xdr:rowOff>
    </xdr:from>
    <xdr:to>
      <xdr:col>4</xdr:col>
      <xdr:colOff>1000125</xdr:colOff>
      <xdr:row>35</xdr:row>
      <xdr:rowOff>133350</xdr:rowOff>
    </xdr:to>
    <xdr:graphicFrame macro="">
      <xdr:nvGraphicFramePr>
        <xdr:cNvPr id="7456773" name="Chart 5">
          <a:extLst>
            <a:ext uri="{FF2B5EF4-FFF2-40B4-BE49-F238E27FC236}">
              <a16:creationId xmlns:a16="http://schemas.microsoft.com/office/drawing/2014/main" id="{3C1F442A-63C2-BBEB-B94C-EE0C364B5E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36</xdr:row>
      <xdr:rowOff>57150</xdr:rowOff>
    </xdr:from>
    <xdr:to>
      <xdr:col>4</xdr:col>
      <xdr:colOff>1057275</xdr:colOff>
      <xdr:row>53</xdr:row>
      <xdr:rowOff>114300</xdr:rowOff>
    </xdr:to>
    <xdr:graphicFrame macro="">
      <xdr:nvGraphicFramePr>
        <xdr:cNvPr id="7456774" name="Chart 6">
          <a:extLst>
            <a:ext uri="{FF2B5EF4-FFF2-40B4-BE49-F238E27FC236}">
              <a16:creationId xmlns:a16="http://schemas.microsoft.com/office/drawing/2014/main" id="{AB4932ED-5904-0006-8A79-CE7FCD22B1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323850</xdr:colOff>
      <xdr:row>22</xdr:row>
      <xdr:rowOff>66675</xdr:rowOff>
    </xdr:from>
    <xdr:to>
      <xdr:col>5</xdr:col>
      <xdr:colOff>390525</xdr:colOff>
      <xdr:row>36</xdr:row>
      <xdr:rowOff>95250</xdr:rowOff>
    </xdr:to>
    <xdr:graphicFrame macro="">
      <xdr:nvGraphicFramePr>
        <xdr:cNvPr id="7465995" name="Chart 1">
          <a:extLst>
            <a:ext uri="{FF2B5EF4-FFF2-40B4-BE49-F238E27FC236}">
              <a16:creationId xmlns:a16="http://schemas.microsoft.com/office/drawing/2014/main" id="{C98F7B81-AE62-5334-0345-5759F78D9C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371475</xdr:colOff>
      <xdr:row>37</xdr:row>
      <xdr:rowOff>66675</xdr:rowOff>
    </xdr:from>
    <xdr:to>
      <xdr:col>5</xdr:col>
      <xdr:colOff>400050</xdr:colOff>
      <xdr:row>52</xdr:row>
      <xdr:rowOff>47625</xdr:rowOff>
    </xdr:to>
    <xdr:graphicFrame macro="">
      <xdr:nvGraphicFramePr>
        <xdr:cNvPr id="7465996" name="Chart 2">
          <a:extLst>
            <a:ext uri="{FF2B5EF4-FFF2-40B4-BE49-F238E27FC236}">
              <a16:creationId xmlns:a16="http://schemas.microsoft.com/office/drawing/2014/main" id="{F337C99F-8FEC-5373-ED25-7DA7223CFD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507545</xdr:colOff>
      <xdr:row>37</xdr:row>
      <xdr:rowOff>83684</xdr:rowOff>
    </xdr:from>
    <xdr:to>
      <xdr:col>5</xdr:col>
      <xdr:colOff>536120</xdr:colOff>
      <xdr:row>52</xdr:row>
      <xdr:rowOff>64634</xdr:rowOff>
    </xdr:to>
    <xdr:graphicFrame macro="">
      <xdr:nvGraphicFramePr>
        <xdr:cNvPr id="7465997" name="Chart 2">
          <a:extLst>
            <a:ext uri="{FF2B5EF4-FFF2-40B4-BE49-F238E27FC236}">
              <a16:creationId xmlns:a16="http://schemas.microsoft.com/office/drawing/2014/main" id="{3C9A5284-35AA-73FD-1CFC-F469438E16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180975</xdr:colOff>
      <xdr:row>22</xdr:row>
      <xdr:rowOff>171450</xdr:rowOff>
    </xdr:from>
    <xdr:to>
      <xdr:col>5</xdr:col>
      <xdr:colOff>304800</xdr:colOff>
      <xdr:row>36</xdr:row>
      <xdr:rowOff>38100</xdr:rowOff>
    </xdr:to>
    <xdr:graphicFrame macro="">
      <xdr:nvGraphicFramePr>
        <xdr:cNvPr id="7465998" name="Chart 1">
          <a:extLst>
            <a:ext uri="{FF2B5EF4-FFF2-40B4-BE49-F238E27FC236}">
              <a16:creationId xmlns:a16="http://schemas.microsoft.com/office/drawing/2014/main" id="{3AB4EF6B-86E1-7CCB-56E7-21773E840B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219075</xdr:colOff>
      <xdr:row>38</xdr:row>
      <xdr:rowOff>28575</xdr:rowOff>
    </xdr:from>
    <xdr:to>
      <xdr:col>5</xdr:col>
      <xdr:colOff>476250</xdr:colOff>
      <xdr:row>52</xdr:row>
      <xdr:rowOff>104775</xdr:rowOff>
    </xdr:to>
    <xdr:graphicFrame macro="">
      <xdr:nvGraphicFramePr>
        <xdr:cNvPr id="7465999" name="Chart 2">
          <a:extLst>
            <a:ext uri="{FF2B5EF4-FFF2-40B4-BE49-F238E27FC236}">
              <a16:creationId xmlns:a16="http://schemas.microsoft.com/office/drawing/2014/main" id="{91B14C0A-0C3E-622C-AD63-A0F9E5C0BB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22</xdr:row>
      <xdr:rowOff>9525</xdr:rowOff>
    </xdr:from>
    <xdr:to>
      <xdr:col>5</xdr:col>
      <xdr:colOff>476250</xdr:colOff>
      <xdr:row>36</xdr:row>
      <xdr:rowOff>0</xdr:rowOff>
    </xdr:to>
    <xdr:graphicFrame macro="">
      <xdr:nvGraphicFramePr>
        <xdr:cNvPr id="7478289" name="Chart 1">
          <a:extLst>
            <a:ext uri="{FF2B5EF4-FFF2-40B4-BE49-F238E27FC236}">
              <a16:creationId xmlns:a16="http://schemas.microsoft.com/office/drawing/2014/main" id="{6FBCE52F-E9F9-5166-2B53-BE485B4E1C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66675</xdr:rowOff>
    </xdr:from>
    <xdr:to>
      <xdr:col>5</xdr:col>
      <xdr:colOff>476250</xdr:colOff>
      <xdr:row>51</xdr:row>
      <xdr:rowOff>76200</xdr:rowOff>
    </xdr:to>
    <xdr:graphicFrame macro="">
      <xdr:nvGraphicFramePr>
        <xdr:cNvPr id="7478290" name="Chart 2">
          <a:extLst>
            <a:ext uri="{FF2B5EF4-FFF2-40B4-BE49-F238E27FC236}">
              <a16:creationId xmlns:a16="http://schemas.microsoft.com/office/drawing/2014/main" id="{47654184-0A1B-CD00-90B7-78539676CA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22</xdr:row>
      <xdr:rowOff>9525</xdr:rowOff>
    </xdr:from>
    <xdr:to>
      <xdr:col>5</xdr:col>
      <xdr:colOff>476250</xdr:colOff>
      <xdr:row>36</xdr:row>
      <xdr:rowOff>0</xdr:rowOff>
    </xdr:to>
    <xdr:graphicFrame macro="">
      <xdr:nvGraphicFramePr>
        <xdr:cNvPr id="7478291" name="Chart 1">
          <a:extLst>
            <a:ext uri="{FF2B5EF4-FFF2-40B4-BE49-F238E27FC236}">
              <a16:creationId xmlns:a16="http://schemas.microsoft.com/office/drawing/2014/main" id="{F4E8A4D0-7567-10FA-07A5-99B427C2C0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38</xdr:row>
      <xdr:rowOff>66675</xdr:rowOff>
    </xdr:from>
    <xdr:to>
      <xdr:col>5</xdr:col>
      <xdr:colOff>476250</xdr:colOff>
      <xdr:row>51</xdr:row>
      <xdr:rowOff>76200</xdr:rowOff>
    </xdr:to>
    <xdr:graphicFrame macro="">
      <xdr:nvGraphicFramePr>
        <xdr:cNvPr id="7478292" name="Chart 2">
          <a:extLst>
            <a:ext uri="{FF2B5EF4-FFF2-40B4-BE49-F238E27FC236}">
              <a16:creationId xmlns:a16="http://schemas.microsoft.com/office/drawing/2014/main" id="{C4681BBB-724B-6CE5-1787-565C453D8D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22</xdr:row>
      <xdr:rowOff>9525</xdr:rowOff>
    </xdr:from>
    <xdr:to>
      <xdr:col>5</xdr:col>
      <xdr:colOff>476250</xdr:colOff>
      <xdr:row>36</xdr:row>
      <xdr:rowOff>0</xdr:rowOff>
    </xdr:to>
    <xdr:graphicFrame macro="">
      <xdr:nvGraphicFramePr>
        <xdr:cNvPr id="7478293" name="Chart 1">
          <a:extLst>
            <a:ext uri="{FF2B5EF4-FFF2-40B4-BE49-F238E27FC236}">
              <a16:creationId xmlns:a16="http://schemas.microsoft.com/office/drawing/2014/main" id="{F59BAD85-F684-1941-9AB8-4992419E85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38</xdr:row>
      <xdr:rowOff>66675</xdr:rowOff>
    </xdr:from>
    <xdr:to>
      <xdr:col>5</xdr:col>
      <xdr:colOff>476250</xdr:colOff>
      <xdr:row>51</xdr:row>
      <xdr:rowOff>76200</xdr:rowOff>
    </xdr:to>
    <xdr:graphicFrame macro="">
      <xdr:nvGraphicFramePr>
        <xdr:cNvPr id="7478294" name="Chart 2">
          <a:extLst>
            <a:ext uri="{FF2B5EF4-FFF2-40B4-BE49-F238E27FC236}">
              <a16:creationId xmlns:a16="http://schemas.microsoft.com/office/drawing/2014/main" id="{515A2C49-975D-6611-5C1E-AF725B8360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47625</xdr:colOff>
      <xdr:row>22</xdr:row>
      <xdr:rowOff>0</xdr:rowOff>
    </xdr:from>
    <xdr:to>
      <xdr:col>5</xdr:col>
      <xdr:colOff>819150</xdr:colOff>
      <xdr:row>36</xdr:row>
      <xdr:rowOff>38100</xdr:rowOff>
    </xdr:to>
    <xdr:graphicFrame macro="">
      <xdr:nvGraphicFramePr>
        <xdr:cNvPr id="7478295" name="Chart 1">
          <a:extLst>
            <a:ext uri="{FF2B5EF4-FFF2-40B4-BE49-F238E27FC236}">
              <a16:creationId xmlns:a16="http://schemas.microsoft.com/office/drawing/2014/main" id="{CCAC3297-4D1D-8865-0EB7-3BEBB2721A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37</xdr:row>
      <xdr:rowOff>133350</xdr:rowOff>
    </xdr:from>
    <xdr:to>
      <xdr:col>5</xdr:col>
      <xdr:colOff>790575</xdr:colOff>
      <xdr:row>51</xdr:row>
      <xdr:rowOff>76200</xdr:rowOff>
    </xdr:to>
    <xdr:graphicFrame macro="">
      <xdr:nvGraphicFramePr>
        <xdr:cNvPr id="7478296" name="Chart 2">
          <a:extLst>
            <a:ext uri="{FF2B5EF4-FFF2-40B4-BE49-F238E27FC236}">
              <a16:creationId xmlns:a16="http://schemas.microsoft.com/office/drawing/2014/main" id="{4B2800A2-1E07-BB24-E8F1-6DD32D2637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18</xdr:row>
      <xdr:rowOff>95250</xdr:rowOff>
    </xdr:from>
    <xdr:to>
      <xdr:col>3</xdr:col>
      <xdr:colOff>85725</xdr:colOff>
      <xdr:row>30</xdr:row>
      <xdr:rowOff>95250</xdr:rowOff>
    </xdr:to>
    <xdr:graphicFrame macro="">
      <xdr:nvGraphicFramePr>
        <xdr:cNvPr id="7496721" name="Chart 1">
          <a:extLst>
            <a:ext uri="{FF2B5EF4-FFF2-40B4-BE49-F238E27FC236}">
              <a16:creationId xmlns:a16="http://schemas.microsoft.com/office/drawing/2014/main" id="{F2AE83DB-354D-B9C4-7C42-248ED1864A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30</xdr:row>
      <xdr:rowOff>66675</xdr:rowOff>
    </xdr:from>
    <xdr:to>
      <xdr:col>3</xdr:col>
      <xdr:colOff>219075</xdr:colOff>
      <xdr:row>43</xdr:row>
      <xdr:rowOff>28575</xdr:rowOff>
    </xdr:to>
    <xdr:graphicFrame macro="">
      <xdr:nvGraphicFramePr>
        <xdr:cNvPr id="7496722" name="Chart 3">
          <a:extLst>
            <a:ext uri="{FF2B5EF4-FFF2-40B4-BE49-F238E27FC236}">
              <a16:creationId xmlns:a16="http://schemas.microsoft.com/office/drawing/2014/main" id="{EA9D795E-3842-18F4-6387-D1F54AC9C6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371475</xdr:colOff>
      <xdr:row>18</xdr:row>
      <xdr:rowOff>142875</xdr:rowOff>
    </xdr:from>
    <xdr:to>
      <xdr:col>5</xdr:col>
      <xdr:colOff>781050</xdr:colOff>
      <xdr:row>30</xdr:row>
      <xdr:rowOff>85725</xdr:rowOff>
    </xdr:to>
    <xdr:graphicFrame macro="">
      <xdr:nvGraphicFramePr>
        <xdr:cNvPr id="7496723" name="Chart 6">
          <a:extLst>
            <a:ext uri="{FF2B5EF4-FFF2-40B4-BE49-F238E27FC236}">
              <a16:creationId xmlns:a16="http://schemas.microsoft.com/office/drawing/2014/main" id="{0E875A77-F06B-7303-10C0-1EE2D53299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18</xdr:row>
      <xdr:rowOff>19050</xdr:rowOff>
    </xdr:from>
    <xdr:to>
      <xdr:col>2</xdr:col>
      <xdr:colOff>476250</xdr:colOff>
      <xdr:row>30</xdr:row>
      <xdr:rowOff>95250</xdr:rowOff>
    </xdr:to>
    <xdr:graphicFrame macro="">
      <xdr:nvGraphicFramePr>
        <xdr:cNvPr id="7496724" name="Chart 1">
          <a:extLst>
            <a:ext uri="{FF2B5EF4-FFF2-40B4-BE49-F238E27FC236}">
              <a16:creationId xmlns:a16="http://schemas.microsoft.com/office/drawing/2014/main" id="{DD79222D-4798-9CA9-4FA3-1AEE92BD52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30</xdr:row>
      <xdr:rowOff>133350</xdr:rowOff>
    </xdr:from>
    <xdr:to>
      <xdr:col>2</xdr:col>
      <xdr:colOff>409575</xdr:colOff>
      <xdr:row>43</xdr:row>
      <xdr:rowOff>95250</xdr:rowOff>
    </xdr:to>
    <xdr:graphicFrame macro="">
      <xdr:nvGraphicFramePr>
        <xdr:cNvPr id="7496725" name="Chart 3">
          <a:extLst>
            <a:ext uri="{FF2B5EF4-FFF2-40B4-BE49-F238E27FC236}">
              <a16:creationId xmlns:a16="http://schemas.microsoft.com/office/drawing/2014/main" id="{DF195182-9910-50C1-0846-24EE52DF40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28575</xdr:colOff>
      <xdr:row>30</xdr:row>
      <xdr:rowOff>152400</xdr:rowOff>
    </xdr:from>
    <xdr:to>
      <xdr:col>5</xdr:col>
      <xdr:colOff>800100</xdr:colOff>
      <xdr:row>43</xdr:row>
      <xdr:rowOff>114300</xdr:rowOff>
    </xdr:to>
    <xdr:graphicFrame macro="">
      <xdr:nvGraphicFramePr>
        <xdr:cNvPr id="7496726" name="Chart 4">
          <a:extLst>
            <a:ext uri="{FF2B5EF4-FFF2-40B4-BE49-F238E27FC236}">
              <a16:creationId xmlns:a16="http://schemas.microsoft.com/office/drawing/2014/main" id="{8A637E38-2EEE-0DC4-20D9-09A1E0C31A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228600</xdr:colOff>
      <xdr:row>43</xdr:row>
      <xdr:rowOff>142875</xdr:rowOff>
    </xdr:from>
    <xdr:to>
      <xdr:col>5</xdr:col>
      <xdr:colOff>638175</xdr:colOff>
      <xdr:row>55</xdr:row>
      <xdr:rowOff>142875</xdr:rowOff>
    </xdr:to>
    <xdr:graphicFrame macro="">
      <xdr:nvGraphicFramePr>
        <xdr:cNvPr id="7496727" name="Chart 5">
          <a:extLst>
            <a:ext uri="{FF2B5EF4-FFF2-40B4-BE49-F238E27FC236}">
              <a16:creationId xmlns:a16="http://schemas.microsoft.com/office/drawing/2014/main" id="{0F9F9DCF-2AA1-278C-9E68-010CD5D46E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914400</xdr:colOff>
      <xdr:row>18</xdr:row>
      <xdr:rowOff>28575</xdr:rowOff>
    </xdr:from>
    <xdr:to>
      <xdr:col>5</xdr:col>
      <xdr:colOff>704850</xdr:colOff>
      <xdr:row>30</xdr:row>
      <xdr:rowOff>104775</xdr:rowOff>
    </xdr:to>
    <xdr:graphicFrame macro="">
      <xdr:nvGraphicFramePr>
        <xdr:cNvPr id="7496728" name="Chart 6">
          <a:extLst>
            <a:ext uri="{FF2B5EF4-FFF2-40B4-BE49-F238E27FC236}">
              <a16:creationId xmlns:a16="http://schemas.microsoft.com/office/drawing/2014/main" id="{C1C6CB66-D1A7-BC2C-B4C8-3EFDDC74F5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22</xdr:row>
      <xdr:rowOff>161925</xdr:rowOff>
    </xdr:from>
    <xdr:to>
      <xdr:col>5</xdr:col>
      <xdr:colOff>695325</xdr:colOff>
      <xdr:row>35</xdr:row>
      <xdr:rowOff>152400</xdr:rowOff>
    </xdr:to>
    <xdr:graphicFrame macro="">
      <xdr:nvGraphicFramePr>
        <xdr:cNvPr id="7516165" name="Chart 1">
          <a:extLst>
            <a:ext uri="{FF2B5EF4-FFF2-40B4-BE49-F238E27FC236}">
              <a16:creationId xmlns:a16="http://schemas.microsoft.com/office/drawing/2014/main" id="{92D1E0F8-DFD1-E166-6BE9-0C3D5DA063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36</xdr:row>
      <xdr:rowOff>171450</xdr:rowOff>
    </xdr:from>
    <xdr:to>
      <xdr:col>5</xdr:col>
      <xdr:colOff>685800</xdr:colOff>
      <xdr:row>51</xdr:row>
      <xdr:rowOff>123825</xdr:rowOff>
    </xdr:to>
    <xdr:graphicFrame macro="">
      <xdr:nvGraphicFramePr>
        <xdr:cNvPr id="7516166" name="Chart 2">
          <a:extLst>
            <a:ext uri="{FF2B5EF4-FFF2-40B4-BE49-F238E27FC236}">
              <a16:creationId xmlns:a16="http://schemas.microsoft.com/office/drawing/2014/main" id="{B358D742-2E63-6F46-C879-C7EA4DA098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38100</xdr:colOff>
      <xdr:row>22</xdr:row>
      <xdr:rowOff>0</xdr:rowOff>
    </xdr:from>
    <xdr:to>
      <xdr:col>5</xdr:col>
      <xdr:colOff>571500</xdr:colOff>
      <xdr:row>36</xdr:row>
      <xdr:rowOff>0</xdr:rowOff>
    </xdr:to>
    <xdr:graphicFrame macro="">
      <xdr:nvGraphicFramePr>
        <xdr:cNvPr id="7520263" name="Chart 1">
          <a:extLst>
            <a:ext uri="{FF2B5EF4-FFF2-40B4-BE49-F238E27FC236}">
              <a16:creationId xmlns:a16="http://schemas.microsoft.com/office/drawing/2014/main" id="{BB9702B5-DC79-B7AD-4EA6-00B37C1FB4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152400</xdr:colOff>
      <xdr:row>22</xdr:row>
      <xdr:rowOff>38100</xdr:rowOff>
    </xdr:from>
    <xdr:to>
      <xdr:col>5</xdr:col>
      <xdr:colOff>600075</xdr:colOff>
      <xdr:row>36</xdr:row>
      <xdr:rowOff>142875</xdr:rowOff>
    </xdr:to>
    <xdr:graphicFrame macro="">
      <xdr:nvGraphicFramePr>
        <xdr:cNvPr id="7520264" name="Chart 1">
          <a:extLst>
            <a:ext uri="{FF2B5EF4-FFF2-40B4-BE49-F238E27FC236}">
              <a16:creationId xmlns:a16="http://schemas.microsoft.com/office/drawing/2014/main" id="{33FC2B42-BA35-10DA-E592-ACC54C540F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38</xdr:row>
      <xdr:rowOff>104775</xdr:rowOff>
    </xdr:from>
    <xdr:to>
      <xdr:col>5</xdr:col>
      <xdr:colOff>571500</xdr:colOff>
      <xdr:row>51</xdr:row>
      <xdr:rowOff>85725</xdr:rowOff>
    </xdr:to>
    <xdr:graphicFrame macro="">
      <xdr:nvGraphicFramePr>
        <xdr:cNvPr id="7520265" name="Chart 2">
          <a:extLst>
            <a:ext uri="{FF2B5EF4-FFF2-40B4-BE49-F238E27FC236}">
              <a16:creationId xmlns:a16="http://schemas.microsoft.com/office/drawing/2014/main" id="{9C1D3C3A-F244-02B4-A1D4-29D0425B91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38098</xdr:colOff>
      <xdr:row>14</xdr:row>
      <xdr:rowOff>76201</xdr:rowOff>
    </xdr:from>
    <xdr:to>
      <xdr:col>5</xdr:col>
      <xdr:colOff>485775</xdr:colOff>
      <xdr:row>39</xdr:row>
      <xdr:rowOff>76200</xdr:rowOff>
    </xdr:to>
    <xdr:graphicFrame macro="">
      <xdr:nvGraphicFramePr>
        <xdr:cNvPr id="7526405" name="Chart 352">
          <a:extLst>
            <a:ext uri="{FF2B5EF4-FFF2-40B4-BE49-F238E27FC236}">
              <a16:creationId xmlns:a16="http://schemas.microsoft.com/office/drawing/2014/main" id="{563953A6-C3D3-3D6C-F23D-23FD350E12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457200</xdr:colOff>
      <xdr:row>14</xdr:row>
      <xdr:rowOff>133350</xdr:rowOff>
    </xdr:from>
    <xdr:to>
      <xdr:col>13</xdr:col>
      <xdr:colOff>9525</xdr:colOff>
      <xdr:row>39</xdr:row>
      <xdr:rowOff>19050</xdr:rowOff>
    </xdr:to>
    <xdr:graphicFrame macro="">
      <xdr:nvGraphicFramePr>
        <xdr:cNvPr id="7526406" name="Chart 353">
          <a:extLst>
            <a:ext uri="{FF2B5EF4-FFF2-40B4-BE49-F238E27FC236}">
              <a16:creationId xmlns:a16="http://schemas.microsoft.com/office/drawing/2014/main" id="{29AB3F57-0293-583E-4816-5656AB62C3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457200</xdr:colOff>
      <xdr:row>36</xdr:row>
      <xdr:rowOff>95250</xdr:rowOff>
    </xdr:from>
    <xdr:to>
      <xdr:col>5</xdr:col>
      <xdr:colOff>314325</xdr:colOff>
      <xdr:row>53</xdr:row>
      <xdr:rowOff>142875</xdr:rowOff>
    </xdr:to>
    <xdr:graphicFrame macro="">
      <xdr:nvGraphicFramePr>
        <xdr:cNvPr id="7531525" name="Chart 3">
          <a:extLst>
            <a:ext uri="{FF2B5EF4-FFF2-40B4-BE49-F238E27FC236}">
              <a16:creationId xmlns:a16="http://schemas.microsoft.com/office/drawing/2014/main" id="{E07CBBB9-2F00-E917-8A5C-43C8428DFF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20</xdr:row>
      <xdr:rowOff>0</xdr:rowOff>
    </xdr:from>
    <xdr:to>
      <xdr:col>5</xdr:col>
      <xdr:colOff>581025</xdr:colOff>
      <xdr:row>36</xdr:row>
      <xdr:rowOff>76200</xdr:rowOff>
    </xdr:to>
    <xdr:graphicFrame macro="">
      <xdr:nvGraphicFramePr>
        <xdr:cNvPr id="7531526" name="Chart 1589">
          <a:extLst>
            <a:ext uri="{FF2B5EF4-FFF2-40B4-BE49-F238E27FC236}">
              <a16:creationId xmlns:a16="http://schemas.microsoft.com/office/drawing/2014/main" id="{C412FAE7-A507-0CCA-CA02-605DC90E95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0.77846</cdr:x>
      <cdr:y>0.80968</cdr:y>
    </cdr:to>
    <cdr:pic>
      <cdr:nvPicPr>
        <cdr:cNvPr id="2" name="chart">
          <a:extLst xmlns:a="http://schemas.openxmlformats.org/drawingml/2006/main">
            <a:ext uri="{FF2B5EF4-FFF2-40B4-BE49-F238E27FC236}">
              <a16:creationId xmlns:a16="http://schemas.microsoft.com/office/drawing/2014/main" id="{D15E32DB-4A66-8B2E-F0B4-AC766184D9A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4219048" cy="3295238"/>
        </a:xfrm>
        <a:prstGeom xmlns:a="http://schemas.openxmlformats.org/drawingml/2006/main" prst="rect">
          <a:avLst/>
        </a:prstGeom>
      </cdr:spPr>
    </cdr:pic>
  </cdr:relSizeAnchor>
</c:userShapes>
</file>

<file path=xl/drawings/drawing20.xml><?xml version="1.0" encoding="utf-8"?>
<xdr:wsDr xmlns:xdr="http://schemas.openxmlformats.org/drawingml/2006/spreadsheetDrawing" xmlns:a="http://schemas.openxmlformats.org/drawingml/2006/main">
  <xdr:twoCellAnchor>
    <xdr:from>
      <xdr:col>0</xdr:col>
      <xdr:colOff>9525</xdr:colOff>
      <xdr:row>38</xdr:row>
      <xdr:rowOff>85725</xdr:rowOff>
    </xdr:from>
    <xdr:to>
      <xdr:col>5</xdr:col>
      <xdr:colOff>609600</xdr:colOff>
      <xdr:row>53</xdr:row>
      <xdr:rowOff>19050</xdr:rowOff>
    </xdr:to>
    <xdr:graphicFrame macro="">
      <xdr:nvGraphicFramePr>
        <xdr:cNvPr id="7535625" name="Chart 2">
          <a:extLst>
            <a:ext uri="{FF2B5EF4-FFF2-40B4-BE49-F238E27FC236}">
              <a16:creationId xmlns:a16="http://schemas.microsoft.com/office/drawing/2014/main" id="{C710711D-5497-ED05-3369-44F75FB3BE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21</xdr:row>
      <xdr:rowOff>161925</xdr:rowOff>
    </xdr:from>
    <xdr:to>
      <xdr:col>5</xdr:col>
      <xdr:colOff>638175</xdr:colOff>
      <xdr:row>36</xdr:row>
      <xdr:rowOff>66675</xdr:rowOff>
    </xdr:to>
    <xdr:graphicFrame macro="">
      <xdr:nvGraphicFramePr>
        <xdr:cNvPr id="7535626" name="Chart 1">
          <a:extLst>
            <a:ext uri="{FF2B5EF4-FFF2-40B4-BE49-F238E27FC236}">
              <a16:creationId xmlns:a16="http://schemas.microsoft.com/office/drawing/2014/main" id="{DDA97F5B-1829-CA79-42AD-A616A290F8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38</xdr:row>
      <xdr:rowOff>85725</xdr:rowOff>
    </xdr:from>
    <xdr:to>
      <xdr:col>5</xdr:col>
      <xdr:colOff>609600</xdr:colOff>
      <xdr:row>53</xdr:row>
      <xdr:rowOff>28575</xdr:rowOff>
    </xdr:to>
    <xdr:graphicFrame macro="">
      <xdr:nvGraphicFramePr>
        <xdr:cNvPr id="7535627" name="Chart 1303">
          <a:extLst>
            <a:ext uri="{FF2B5EF4-FFF2-40B4-BE49-F238E27FC236}">
              <a16:creationId xmlns:a16="http://schemas.microsoft.com/office/drawing/2014/main" id="{E0D0DD36-92F8-CAA3-F8CC-D2A8408A35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47625</xdr:colOff>
      <xdr:row>37</xdr:row>
      <xdr:rowOff>171450</xdr:rowOff>
    </xdr:from>
    <xdr:to>
      <xdr:col>5</xdr:col>
      <xdr:colOff>638175</xdr:colOff>
      <xdr:row>53</xdr:row>
      <xdr:rowOff>104775</xdr:rowOff>
    </xdr:to>
    <xdr:graphicFrame macro="">
      <xdr:nvGraphicFramePr>
        <xdr:cNvPr id="7535628" name="Chart 1837">
          <a:extLst>
            <a:ext uri="{FF2B5EF4-FFF2-40B4-BE49-F238E27FC236}">
              <a16:creationId xmlns:a16="http://schemas.microsoft.com/office/drawing/2014/main" id="{A0728BAB-B5DD-7BF5-6A34-7A63CCB010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66675</xdr:colOff>
      <xdr:row>23</xdr:row>
      <xdr:rowOff>9525</xdr:rowOff>
    </xdr:from>
    <xdr:to>
      <xdr:col>5</xdr:col>
      <xdr:colOff>342900</xdr:colOff>
      <xdr:row>38</xdr:row>
      <xdr:rowOff>47625</xdr:rowOff>
    </xdr:to>
    <xdr:graphicFrame macro="">
      <xdr:nvGraphicFramePr>
        <xdr:cNvPr id="7543813" name="Chart 1">
          <a:extLst>
            <a:ext uri="{FF2B5EF4-FFF2-40B4-BE49-F238E27FC236}">
              <a16:creationId xmlns:a16="http://schemas.microsoft.com/office/drawing/2014/main" id="{FC37EA82-F01C-8D1E-7856-148C6668BC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285750</xdr:colOff>
      <xdr:row>39</xdr:row>
      <xdr:rowOff>57150</xdr:rowOff>
    </xdr:from>
    <xdr:to>
      <xdr:col>5</xdr:col>
      <xdr:colOff>428625</xdr:colOff>
      <xdr:row>55</xdr:row>
      <xdr:rowOff>133350</xdr:rowOff>
    </xdr:to>
    <xdr:graphicFrame macro="">
      <xdr:nvGraphicFramePr>
        <xdr:cNvPr id="7543814" name="Chart 2">
          <a:extLst>
            <a:ext uri="{FF2B5EF4-FFF2-40B4-BE49-F238E27FC236}">
              <a16:creationId xmlns:a16="http://schemas.microsoft.com/office/drawing/2014/main" id="{827C226E-1879-B45E-29E7-D26343C115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19050</xdr:colOff>
      <xdr:row>22</xdr:row>
      <xdr:rowOff>0</xdr:rowOff>
    </xdr:from>
    <xdr:to>
      <xdr:col>5</xdr:col>
      <xdr:colOff>523875</xdr:colOff>
      <xdr:row>36</xdr:row>
      <xdr:rowOff>171450</xdr:rowOff>
    </xdr:to>
    <xdr:graphicFrame macro="">
      <xdr:nvGraphicFramePr>
        <xdr:cNvPr id="7547909" name="Chart 2">
          <a:extLst>
            <a:ext uri="{FF2B5EF4-FFF2-40B4-BE49-F238E27FC236}">
              <a16:creationId xmlns:a16="http://schemas.microsoft.com/office/drawing/2014/main" id="{F325DEDE-4D04-B151-0AE8-4F38A188DE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47625</xdr:rowOff>
    </xdr:from>
    <xdr:to>
      <xdr:col>5</xdr:col>
      <xdr:colOff>466725</xdr:colOff>
      <xdr:row>53</xdr:row>
      <xdr:rowOff>38100</xdr:rowOff>
    </xdr:to>
    <xdr:graphicFrame macro="">
      <xdr:nvGraphicFramePr>
        <xdr:cNvPr id="7547910" name="Chart 2">
          <a:extLst>
            <a:ext uri="{FF2B5EF4-FFF2-40B4-BE49-F238E27FC236}">
              <a16:creationId xmlns:a16="http://schemas.microsoft.com/office/drawing/2014/main" id="{F1F6DD4C-AB3F-8CC0-414D-D820E6A394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352425</xdr:colOff>
      <xdr:row>22</xdr:row>
      <xdr:rowOff>85725</xdr:rowOff>
    </xdr:from>
    <xdr:to>
      <xdr:col>5</xdr:col>
      <xdr:colOff>514350</xdr:colOff>
      <xdr:row>38</xdr:row>
      <xdr:rowOff>104775</xdr:rowOff>
    </xdr:to>
    <xdr:graphicFrame macro="">
      <xdr:nvGraphicFramePr>
        <xdr:cNvPr id="7553029" name="Chart 1">
          <a:extLst>
            <a:ext uri="{FF2B5EF4-FFF2-40B4-BE49-F238E27FC236}">
              <a16:creationId xmlns:a16="http://schemas.microsoft.com/office/drawing/2014/main" id="{9ABFA387-C97C-B8A0-6B29-80F17EC354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381000</xdr:colOff>
      <xdr:row>38</xdr:row>
      <xdr:rowOff>38100</xdr:rowOff>
    </xdr:from>
    <xdr:to>
      <xdr:col>5</xdr:col>
      <xdr:colOff>457200</xdr:colOff>
      <xdr:row>54</xdr:row>
      <xdr:rowOff>104775</xdr:rowOff>
    </xdr:to>
    <xdr:graphicFrame macro="">
      <xdr:nvGraphicFramePr>
        <xdr:cNvPr id="7553030" name="Chart 2">
          <a:extLst>
            <a:ext uri="{FF2B5EF4-FFF2-40B4-BE49-F238E27FC236}">
              <a16:creationId xmlns:a16="http://schemas.microsoft.com/office/drawing/2014/main" id="{CC513871-AC59-A604-026F-A11E6087FC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23</xdr:row>
      <xdr:rowOff>47625</xdr:rowOff>
    </xdr:from>
    <xdr:to>
      <xdr:col>5</xdr:col>
      <xdr:colOff>638175</xdr:colOff>
      <xdr:row>37</xdr:row>
      <xdr:rowOff>9525</xdr:rowOff>
    </xdr:to>
    <xdr:graphicFrame macro="">
      <xdr:nvGraphicFramePr>
        <xdr:cNvPr id="7559173" name="Chart 1">
          <a:extLst>
            <a:ext uri="{FF2B5EF4-FFF2-40B4-BE49-F238E27FC236}">
              <a16:creationId xmlns:a16="http://schemas.microsoft.com/office/drawing/2014/main" id="{B7E57433-C5C6-6A89-9593-F6B2DEB73F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38</xdr:row>
      <xdr:rowOff>38100</xdr:rowOff>
    </xdr:from>
    <xdr:to>
      <xdr:col>5</xdr:col>
      <xdr:colOff>628650</xdr:colOff>
      <xdr:row>53</xdr:row>
      <xdr:rowOff>95250</xdr:rowOff>
    </xdr:to>
    <xdr:graphicFrame macro="">
      <xdr:nvGraphicFramePr>
        <xdr:cNvPr id="7559174" name="Chart 2">
          <a:extLst>
            <a:ext uri="{FF2B5EF4-FFF2-40B4-BE49-F238E27FC236}">
              <a16:creationId xmlns:a16="http://schemas.microsoft.com/office/drawing/2014/main" id="{389507A1-244E-18CD-E04D-2127549FEB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22</xdr:row>
      <xdr:rowOff>19050</xdr:rowOff>
    </xdr:from>
    <xdr:to>
      <xdr:col>5</xdr:col>
      <xdr:colOff>390525</xdr:colOff>
      <xdr:row>36</xdr:row>
      <xdr:rowOff>76200</xdr:rowOff>
    </xdr:to>
    <xdr:graphicFrame macro="">
      <xdr:nvGraphicFramePr>
        <xdr:cNvPr id="7562245" name="Chart 1">
          <a:extLst>
            <a:ext uri="{FF2B5EF4-FFF2-40B4-BE49-F238E27FC236}">
              <a16:creationId xmlns:a16="http://schemas.microsoft.com/office/drawing/2014/main" id="{C07158D1-51B7-76D7-6D57-22AF473BB9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39</xdr:row>
      <xdr:rowOff>19050</xdr:rowOff>
    </xdr:from>
    <xdr:to>
      <xdr:col>5</xdr:col>
      <xdr:colOff>276225</xdr:colOff>
      <xdr:row>55</xdr:row>
      <xdr:rowOff>66675</xdr:rowOff>
    </xdr:to>
    <xdr:graphicFrame macro="">
      <xdr:nvGraphicFramePr>
        <xdr:cNvPr id="7562246" name="Chart 2">
          <a:extLst>
            <a:ext uri="{FF2B5EF4-FFF2-40B4-BE49-F238E27FC236}">
              <a16:creationId xmlns:a16="http://schemas.microsoft.com/office/drawing/2014/main" id="{AFEAC4A3-CFB0-FAD3-015B-55E2BADC62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57150</xdr:colOff>
      <xdr:row>17</xdr:row>
      <xdr:rowOff>152400</xdr:rowOff>
    </xdr:from>
    <xdr:to>
      <xdr:col>5</xdr:col>
      <xdr:colOff>828675</xdr:colOff>
      <xdr:row>32</xdr:row>
      <xdr:rowOff>123825</xdr:rowOff>
    </xdr:to>
    <xdr:graphicFrame macro="">
      <xdr:nvGraphicFramePr>
        <xdr:cNvPr id="7565317" name="Chart 378">
          <a:extLst>
            <a:ext uri="{FF2B5EF4-FFF2-40B4-BE49-F238E27FC236}">
              <a16:creationId xmlns:a16="http://schemas.microsoft.com/office/drawing/2014/main" id="{607E3E39-6744-5DAE-92C9-691B238906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35</xdr:row>
      <xdr:rowOff>66675</xdr:rowOff>
    </xdr:from>
    <xdr:to>
      <xdr:col>5</xdr:col>
      <xdr:colOff>714375</xdr:colOff>
      <xdr:row>51</xdr:row>
      <xdr:rowOff>76200</xdr:rowOff>
    </xdr:to>
    <xdr:graphicFrame macro="">
      <xdr:nvGraphicFramePr>
        <xdr:cNvPr id="7565318" name="Chart 378">
          <a:extLst>
            <a:ext uri="{FF2B5EF4-FFF2-40B4-BE49-F238E27FC236}">
              <a16:creationId xmlns:a16="http://schemas.microsoft.com/office/drawing/2014/main" id="{7E55197B-E195-BF70-AD89-B70B24068C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19</xdr:row>
      <xdr:rowOff>19438</xdr:rowOff>
    </xdr:from>
    <xdr:to>
      <xdr:col>5</xdr:col>
      <xdr:colOff>390525</xdr:colOff>
      <xdr:row>33</xdr:row>
      <xdr:rowOff>181363</xdr:rowOff>
    </xdr:to>
    <xdr:graphicFrame macro="">
      <xdr:nvGraphicFramePr>
        <xdr:cNvPr id="2" name="Chart 2">
          <a:extLst>
            <a:ext uri="{FF2B5EF4-FFF2-40B4-BE49-F238E27FC236}">
              <a16:creationId xmlns:a16="http://schemas.microsoft.com/office/drawing/2014/main" id="{94F110B6-F9BC-4550-A3B8-54CC3E456E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38878</xdr:colOff>
      <xdr:row>35</xdr:row>
      <xdr:rowOff>34665</xdr:rowOff>
    </xdr:from>
    <xdr:to>
      <xdr:col>5</xdr:col>
      <xdr:colOff>429403</xdr:colOff>
      <xdr:row>52</xdr:row>
      <xdr:rowOff>73479</xdr:rowOff>
    </xdr:to>
    <xdr:graphicFrame macro="">
      <xdr:nvGraphicFramePr>
        <xdr:cNvPr id="7" name="Chart 2">
          <a:extLst>
            <a:ext uri="{FF2B5EF4-FFF2-40B4-BE49-F238E27FC236}">
              <a16:creationId xmlns:a16="http://schemas.microsoft.com/office/drawing/2014/main" id="{FB055F2D-4147-4427-8E09-238E6273EC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20</xdr:row>
      <xdr:rowOff>0</xdr:rowOff>
    </xdr:from>
    <xdr:to>
      <xdr:col>5</xdr:col>
      <xdr:colOff>390525</xdr:colOff>
      <xdr:row>33</xdr:row>
      <xdr:rowOff>142875</xdr:rowOff>
    </xdr:to>
    <xdr:graphicFrame macro="">
      <xdr:nvGraphicFramePr>
        <xdr:cNvPr id="7571461" name="Chart 1">
          <a:extLst>
            <a:ext uri="{FF2B5EF4-FFF2-40B4-BE49-F238E27FC236}">
              <a16:creationId xmlns:a16="http://schemas.microsoft.com/office/drawing/2014/main" id="{21759D12-56D7-4C55-799F-1EB10431ED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35</xdr:row>
      <xdr:rowOff>0</xdr:rowOff>
    </xdr:from>
    <xdr:to>
      <xdr:col>5</xdr:col>
      <xdr:colOff>390525</xdr:colOff>
      <xdr:row>50</xdr:row>
      <xdr:rowOff>133350</xdr:rowOff>
    </xdr:to>
    <xdr:graphicFrame macro="">
      <xdr:nvGraphicFramePr>
        <xdr:cNvPr id="7571462" name="Chart 2">
          <a:extLst>
            <a:ext uri="{FF2B5EF4-FFF2-40B4-BE49-F238E27FC236}">
              <a16:creationId xmlns:a16="http://schemas.microsoft.com/office/drawing/2014/main" id="{10F3B61F-17D6-9062-2B5E-03E5F4B168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19050</xdr:colOff>
      <xdr:row>23</xdr:row>
      <xdr:rowOff>66675</xdr:rowOff>
    </xdr:from>
    <xdr:to>
      <xdr:col>5</xdr:col>
      <xdr:colOff>581025</xdr:colOff>
      <xdr:row>38</xdr:row>
      <xdr:rowOff>85725</xdr:rowOff>
    </xdr:to>
    <xdr:graphicFrame macro="">
      <xdr:nvGraphicFramePr>
        <xdr:cNvPr id="7574533" name="Chart 1">
          <a:extLst>
            <a:ext uri="{FF2B5EF4-FFF2-40B4-BE49-F238E27FC236}">
              <a16:creationId xmlns:a16="http://schemas.microsoft.com/office/drawing/2014/main" id="{E6B94326-B399-6101-C7EF-09C033AC86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39</xdr:row>
      <xdr:rowOff>142875</xdr:rowOff>
    </xdr:from>
    <xdr:to>
      <xdr:col>5</xdr:col>
      <xdr:colOff>419100</xdr:colOff>
      <xdr:row>53</xdr:row>
      <xdr:rowOff>95250</xdr:rowOff>
    </xdr:to>
    <xdr:graphicFrame macro="">
      <xdr:nvGraphicFramePr>
        <xdr:cNvPr id="7574534" name="Chart 2">
          <a:extLst>
            <a:ext uri="{FF2B5EF4-FFF2-40B4-BE49-F238E27FC236}">
              <a16:creationId xmlns:a16="http://schemas.microsoft.com/office/drawing/2014/main" id="{5B60BBA9-6035-981E-14BA-B36AC71B22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48</xdr:row>
      <xdr:rowOff>0</xdr:rowOff>
    </xdr:from>
    <xdr:to>
      <xdr:col>1</xdr:col>
      <xdr:colOff>657225</xdr:colOff>
      <xdr:row>61</xdr:row>
      <xdr:rowOff>85725</xdr:rowOff>
    </xdr:to>
    <xdr:graphicFrame macro="">
      <xdr:nvGraphicFramePr>
        <xdr:cNvPr id="23" name="Chart 3">
          <a:extLst>
            <a:ext uri="{FF2B5EF4-FFF2-40B4-BE49-F238E27FC236}">
              <a16:creationId xmlns:a16="http://schemas.microsoft.com/office/drawing/2014/main" id="{985C105B-97E5-491F-ADE0-409B3F1E42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581026</xdr:colOff>
      <xdr:row>48</xdr:row>
      <xdr:rowOff>0</xdr:rowOff>
    </xdr:from>
    <xdr:to>
      <xdr:col>6</xdr:col>
      <xdr:colOff>47625</xdr:colOff>
      <xdr:row>62</xdr:row>
      <xdr:rowOff>57150</xdr:rowOff>
    </xdr:to>
    <xdr:graphicFrame macro="">
      <xdr:nvGraphicFramePr>
        <xdr:cNvPr id="25" name="Chart 3">
          <a:extLst>
            <a:ext uri="{FF2B5EF4-FFF2-40B4-BE49-F238E27FC236}">
              <a16:creationId xmlns:a16="http://schemas.microsoft.com/office/drawing/2014/main" id="{A3EB2A2F-D36D-4EDE-826B-DCB7E55AC2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38</xdr:row>
      <xdr:rowOff>114300</xdr:rowOff>
    </xdr:from>
    <xdr:to>
      <xdr:col>5</xdr:col>
      <xdr:colOff>571500</xdr:colOff>
      <xdr:row>53</xdr:row>
      <xdr:rowOff>9525</xdr:rowOff>
    </xdr:to>
    <xdr:graphicFrame macro="">
      <xdr:nvGraphicFramePr>
        <xdr:cNvPr id="7577605" name="Chart 2">
          <a:extLst>
            <a:ext uri="{FF2B5EF4-FFF2-40B4-BE49-F238E27FC236}">
              <a16:creationId xmlns:a16="http://schemas.microsoft.com/office/drawing/2014/main" id="{A8798D74-6D66-E0DD-EA96-2B880F09B1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24</xdr:row>
      <xdr:rowOff>9525</xdr:rowOff>
    </xdr:from>
    <xdr:to>
      <xdr:col>5</xdr:col>
      <xdr:colOff>647700</xdr:colOff>
      <xdr:row>37</xdr:row>
      <xdr:rowOff>149225</xdr:rowOff>
    </xdr:to>
    <xdr:graphicFrame macro="">
      <xdr:nvGraphicFramePr>
        <xdr:cNvPr id="5" name="Chart 1">
          <a:extLst>
            <a:ext uri="{FF2B5EF4-FFF2-40B4-BE49-F238E27FC236}">
              <a16:creationId xmlns:a16="http://schemas.microsoft.com/office/drawing/2014/main" id="{A2A486F8-A402-48AE-9DDE-786A902942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57150</xdr:colOff>
      <xdr:row>46</xdr:row>
      <xdr:rowOff>38100</xdr:rowOff>
    </xdr:from>
    <xdr:to>
      <xdr:col>3</xdr:col>
      <xdr:colOff>1171575</xdr:colOff>
      <xdr:row>65</xdr:row>
      <xdr:rowOff>53975</xdr:rowOff>
    </xdr:to>
    <xdr:graphicFrame macro="">
      <xdr:nvGraphicFramePr>
        <xdr:cNvPr id="7580677" name="Chart 1">
          <a:extLst>
            <a:ext uri="{FF2B5EF4-FFF2-40B4-BE49-F238E27FC236}">
              <a16:creationId xmlns:a16="http://schemas.microsoft.com/office/drawing/2014/main" id="{3B58321E-03E9-A846-024D-42611AA0A4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133350</xdr:rowOff>
    </xdr:from>
    <xdr:to>
      <xdr:col>3</xdr:col>
      <xdr:colOff>876300</xdr:colOff>
      <xdr:row>42</xdr:row>
      <xdr:rowOff>171450</xdr:rowOff>
    </xdr:to>
    <xdr:graphicFrame macro="">
      <xdr:nvGraphicFramePr>
        <xdr:cNvPr id="7580678" name="Chart 1">
          <a:extLst>
            <a:ext uri="{FF2B5EF4-FFF2-40B4-BE49-F238E27FC236}">
              <a16:creationId xmlns:a16="http://schemas.microsoft.com/office/drawing/2014/main" id="{1561D958-E1FB-D4E6-EF16-72F1930E17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24</xdr:row>
      <xdr:rowOff>0</xdr:rowOff>
    </xdr:from>
    <xdr:to>
      <xdr:col>5</xdr:col>
      <xdr:colOff>666750</xdr:colOff>
      <xdr:row>41</xdr:row>
      <xdr:rowOff>19050</xdr:rowOff>
    </xdr:to>
    <xdr:graphicFrame macro="">
      <xdr:nvGraphicFramePr>
        <xdr:cNvPr id="7583749" name="Chart 1">
          <a:extLst>
            <a:ext uri="{FF2B5EF4-FFF2-40B4-BE49-F238E27FC236}">
              <a16:creationId xmlns:a16="http://schemas.microsoft.com/office/drawing/2014/main" id="{501ACD4C-4D78-7538-4912-862B4AD653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42</xdr:row>
      <xdr:rowOff>0</xdr:rowOff>
    </xdr:from>
    <xdr:to>
      <xdr:col>5</xdr:col>
      <xdr:colOff>647700</xdr:colOff>
      <xdr:row>61</xdr:row>
      <xdr:rowOff>38100</xdr:rowOff>
    </xdr:to>
    <xdr:graphicFrame macro="">
      <xdr:nvGraphicFramePr>
        <xdr:cNvPr id="7583750" name="Chart 2">
          <a:extLst>
            <a:ext uri="{FF2B5EF4-FFF2-40B4-BE49-F238E27FC236}">
              <a16:creationId xmlns:a16="http://schemas.microsoft.com/office/drawing/2014/main" id="{53C82B1F-4F6E-C2D5-B9EE-FE4AB6C020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457200</xdr:colOff>
      <xdr:row>44</xdr:row>
      <xdr:rowOff>28575</xdr:rowOff>
    </xdr:from>
    <xdr:to>
      <xdr:col>4</xdr:col>
      <xdr:colOff>523875</xdr:colOff>
      <xdr:row>59</xdr:row>
      <xdr:rowOff>133350</xdr:rowOff>
    </xdr:to>
    <xdr:graphicFrame macro="">
      <xdr:nvGraphicFramePr>
        <xdr:cNvPr id="7586821" name="Chart 2">
          <a:extLst>
            <a:ext uri="{FF2B5EF4-FFF2-40B4-BE49-F238E27FC236}">
              <a16:creationId xmlns:a16="http://schemas.microsoft.com/office/drawing/2014/main" id="{043F29A4-E33D-5AD6-22AD-8E2BFF43C0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533400</xdr:colOff>
      <xdr:row>24</xdr:row>
      <xdr:rowOff>95250</xdr:rowOff>
    </xdr:from>
    <xdr:to>
      <xdr:col>4</xdr:col>
      <xdr:colOff>600075</xdr:colOff>
      <xdr:row>40</xdr:row>
      <xdr:rowOff>38100</xdr:rowOff>
    </xdr:to>
    <xdr:graphicFrame macro="">
      <xdr:nvGraphicFramePr>
        <xdr:cNvPr id="7586822" name="Chart 2">
          <a:extLst>
            <a:ext uri="{FF2B5EF4-FFF2-40B4-BE49-F238E27FC236}">
              <a16:creationId xmlns:a16="http://schemas.microsoft.com/office/drawing/2014/main" id="{B2CED055-78DE-432E-AD7F-42D43F2B2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19050</xdr:colOff>
      <xdr:row>39</xdr:row>
      <xdr:rowOff>142875</xdr:rowOff>
    </xdr:from>
    <xdr:to>
      <xdr:col>7</xdr:col>
      <xdr:colOff>552450</xdr:colOff>
      <xdr:row>54</xdr:row>
      <xdr:rowOff>47625</xdr:rowOff>
    </xdr:to>
    <xdr:graphicFrame macro="">
      <xdr:nvGraphicFramePr>
        <xdr:cNvPr id="7589893" name="Chart 2">
          <a:extLst>
            <a:ext uri="{FF2B5EF4-FFF2-40B4-BE49-F238E27FC236}">
              <a16:creationId xmlns:a16="http://schemas.microsoft.com/office/drawing/2014/main" id="{45D9388E-747E-7747-16B6-4E9C8C0F83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0</xdr:rowOff>
    </xdr:from>
    <xdr:to>
      <xdr:col>7</xdr:col>
      <xdr:colOff>371475</xdr:colOff>
      <xdr:row>36</xdr:row>
      <xdr:rowOff>133350</xdr:rowOff>
    </xdr:to>
    <xdr:graphicFrame macro="">
      <xdr:nvGraphicFramePr>
        <xdr:cNvPr id="7589894" name="Chart 4">
          <a:extLst>
            <a:ext uri="{FF2B5EF4-FFF2-40B4-BE49-F238E27FC236}">
              <a16:creationId xmlns:a16="http://schemas.microsoft.com/office/drawing/2014/main" id="{4E9544AC-1D7B-061E-8FC0-3E39EDD070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20</xdr:row>
      <xdr:rowOff>19050</xdr:rowOff>
    </xdr:from>
    <xdr:to>
      <xdr:col>7</xdr:col>
      <xdr:colOff>771525</xdr:colOff>
      <xdr:row>36</xdr:row>
      <xdr:rowOff>19050</xdr:rowOff>
    </xdr:to>
    <xdr:graphicFrame macro="">
      <xdr:nvGraphicFramePr>
        <xdr:cNvPr id="7592965" name="Chart 378">
          <a:extLst>
            <a:ext uri="{FF2B5EF4-FFF2-40B4-BE49-F238E27FC236}">
              <a16:creationId xmlns:a16="http://schemas.microsoft.com/office/drawing/2014/main" id="{8A61CDAF-14B3-B097-C4CA-8694F4CE7D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38</xdr:row>
      <xdr:rowOff>19050</xdr:rowOff>
    </xdr:from>
    <xdr:to>
      <xdr:col>7</xdr:col>
      <xdr:colOff>666750</xdr:colOff>
      <xdr:row>54</xdr:row>
      <xdr:rowOff>57150</xdr:rowOff>
    </xdr:to>
    <xdr:graphicFrame macro="">
      <xdr:nvGraphicFramePr>
        <xdr:cNvPr id="7592966" name="Chart 378">
          <a:extLst>
            <a:ext uri="{FF2B5EF4-FFF2-40B4-BE49-F238E27FC236}">
              <a16:creationId xmlns:a16="http://schemas.microsoft.com/office/drawing/2014/main" id="{F0A4302E-9531-2544-8FA7-AF51CC26FA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32</xdr:row>
      <xdr:rowOff>66675</xdr:rowOff>
    </xdr:from>
    <xdr:to>
      <xdr:col>5</xdr:col>
      <xdr:colOff>504825</xdr:colOff>
      <xdr:row>50</xdr:row>
      <xdr:rowOff>38100</xdr:rowOff>
    </xdr:to>
    <xdr:graphicFrame macro="">
      <xdr:nvGraphicFramePr>
        <xdr:cNvPr id="7596035" name="Chart 4">
          <a:extLst>
            <a:ext uri="{FF2B5EF4-FFF2-40B4-BE49-F238E27FC236}">
              <a16:creationId xmlns:a16="http://schemas.microsoft.com/office/drawing/2014/main" id="{D0F19E8D-9A4A-DF1F-8883-FF68170D26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57150</xdr:colOff>
      <xdr:row>34</xdr:row>
      <xdr:rowOff>0</xdr:rowOff>
    </xdr:from>
    <xdr:to>
      <xdr:col>7</xdr:col>
      <xdr:colOff>142875</xdr:colOff>
      <xdr:row>46</xdr:row>
      <xdr:rowOff>57150</xdr:rowOff>
    </xdr:to>
    <xdr:graphicFrame macro="">
      <xdr:nvGraphicFramePr>
        <xdr:cNvPr id="4" name="Chart 4">
          <a:extLst>
            <a:ext uri="{FF2B5EF4-FFF2-40B4-BE49-F238E27FC236}">
              <a16:creationId xmlns:a16="http://schemas.microsoft.com/office/drawing/2014/main" id="{71145C33-37C5-49D7-8FF9-8928E1AE35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34</xdr:row>
      <xdr:rowOff>28575</xdr:rowOff>
    </xdr:from>
    <xdr:to>
      <xdr:col>2</xdr:col>
      <xdr:colOff>123825</xdr:colOff>
      <xdr:row>45</xdr:row>
      <xdr:rowOff>161925</xdr:rowOff>
    </xdr:to>
    <xdr:graphicFrame macro="">
      <xdr:nvGraphicFramePr>
        <xdr:cNvPr id="5" name="Chart 1243">
          <a:extLst>
            <a:ext uri="{FF2B5EF4-FFF2-40B4-BE49-F238E27FC236}">
              <a16:creationId xmlns:a16="http://schemas.microsoft.com/office/drawing/2014/main" id="{CE08529C-B65A-4A3B-A6C8-4E8E89D106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114300</xdr:colOff>
      <xdr:row>34</xdr:row>
      <xdr:rowOff>0</xdr:rowOff>
    </xdr:from>
    <xdr:to>
      <xdr:col>8</xdr:col>
      <xdr:colOff>485775</xdr:colOff>
      <xdr:row>50</xdr:row>
      <xdr:rowOff>57150</xdr:rowOff>
    </xdr:to>
    <xdr:graphicFrame macro="">
      <xdr:nvGraphicFramePr>
        <xdr:cNvPr id="4" name="Chart 1194">
          <a:extLst>
            <a:ext uri="{FF2B5EF4-FFF2-40B4-BE49-F238E27FC236}">
              <a16:creationId xmlns:a16="http://schemas.microsoft.com/office/drawing/2014/main" id="{6BDDAD74-46EC-4AA8-8F80-09404881AC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34</xdr:row>
      <xdr:rowOff>9525</xdr:rowOff>
    </xdr:from>
    <xdr:to>
      <xdr:col>2</xdr:col>
      <xdr:colOff>19050</xdr:colOff>
      <xdr:row>49</xdr:row>
      <xdr:rowOff>38100</xdr:rowOff>
    </xdr:to>
    <xdr:graphicFrame macro="">
      <xdr:nvGraphicFramePr>
        <xdr:cNvPr id="5" name="Chart 1">
          <a:extLst>
            <a:ext uri="{FF2B5EF4-FFF2-40B4-BE49-F238E27FC236}">
              <a16:creationId xmlns:a16="http://schemas.microsoft.com/office/drawing/2014/main" id="{50D4356B-2A40-4CEF-AAFC-F33A2C47DC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29</xdr:row>
      <xdr:rowOff>76200</xdr:rowOff>
    </xdr:from>
    <xdr:to>
      <xdr:col>1</xdr:col>
      <xdr:colOff>771525</xdr:colOff>
      <xdr:row>46</xdr:row>
      <xdr:rowOff>66675</xdr:rowOff>
    </xdr:to>
    <xdr:graphicFrame macro="">
      <xdr:nvGraphicFramePr>
        <xdr:cNvPr id="6" name="Chart 87">
          <a:extLst>
            <a:ext uri="{FF2B5EF4-FFF2-40B4-BE49-F238E27FC236}">
              <a16:creationId xmlns:a16="http://schemas.microsoft.com/office/drawing/2014/main" id="{1CB3F255-D82D-4CEE-BE0D-1E100690D8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647700</xdr:colOff>
      <xdr:row>29</xdr:row>
      <xdr:rowOff>0</xdr:rowOff>
    </xdr:from>
    <xdr:to>
      <xdr:col>6</xdr:col>
      <xdr:colOff>114300</xdr:colOff>
      <xdr:row>46</xdr:row>
      <xdr:rowOff>57150</xdr:rowOff>
    </xdr:to>
    <xdr:graphicFrame macro="">
      <xdr:nvGraphicFramePr>
        <xdr:cNvPr id="7" name="Chart 613">
          <a:extLst>
            <a:ext uri="{FF2B5EF4-FFF2-40B4-BE49-F238E27FC236}">
              <a16:creationId xmlns:a16="http://schemas.microsoft.com/office/drawing/2014/main" id="{1E723E5F-5F95-4A46-B980-3C9F800C31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29</xdr:row>
      <xdr:rowOff>0</xdr:rowOff>
    </xdr:from>
    <xdr:to>
      <xdr:col>1</xdr:col>
      <xdr:colOff>390525</xdr:colOff>
      <xdr:row>46</xdr:row>
      <xdr:rowOff>28575</xdr:rowOff>
    </xdr:to>
    <xdr:graphicFrame macro="">
      <xdr:nvGraphicFramePr>
        <xdr:cNvPr id="4" name="Chart 1">
          <a:extLst>
            <a:ext uri="{FF2B5EF4-FFF2-40B4-BE49-F238E27FC236}">
              <a16:creationId xmlns:a16="http://schemas.microsoft.com/office/drawing/2014/main" id="{4144E19F-B4AF-47A4-B19A-28320A52D9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2409825</xdr:colOff>
      <xdr:row>29</xdr:row>
      <xdr:rowOff>57150</xdr:rowOff>
    </xdr:from>
    <xdr:to>
      <xdr:col>5</xdr:col>
      <xdr:colOff>200025</xdr:colOff>
      <xdr:row>46</xdr:row>
      <xdr:rowOff>85725</xdr:rowOff>
    </xdr:to>
    <xdr:graphicFrame macro="">
      <xdr:nvGraphicFramePr>
        <xdr:cNvPr id="5" name="Chart 2">
          <a:extLst>
            <a:ext uri="{FF2B5EF4-FFF2-40B4-BE49-F238E27FC236}">
              <a16:creationId xmlns:a16="http://schemas.microsoft.com/office/drawing/2014/main" id="{14C3562E-4800-4760-9D84-C08E5AA6B8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47625</xdr:colOff>
      <xdr:row>30</xdr:row>
      <xdr:rowOff>9525</xdr:rowOff>
    </xdr:from>
    <xdr:to>
      <xdr:col>7</xdr:col>
      <xdr:colOff>495300</xdr:colOff>
      <xdr:row>45</xdr:row>
      <xdr:rowOff>38100</xdr:rowOff>
    </xdr:to>
    <xdr:graphicFrame macro="">
      <xdr:nvGraphicFramePr>
        <xdr:cNvPr id="7385125" name="Chart 379">
          <a:extLst>
            <a:ext uri="{FF2B5EF4-FFF2-40B4-BE49-F238E27FC236}">
              <a16:creationId xmlns:a16="http://schemas.microsoft.com/office/drawing/2014/main" id="{876FE385-1171-8C88-FE64-208F0804C2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152400</xdr:colOff>
      <xdr:row>49</xdr:row>
      <xdr:rowOff>114300</xdr:rowOff>
    </xdr:from>
    <xdr:to>
      <xdr:col>7</xdr:col>
      <xdr:colOff>523875</xdr:colOff>
      <xdr:row>61</xdr:row>
      <xdr:rowOff>95250</xdr:rowOff>
    </xdr:to>
    <xdr:graphicFrame macro="">
      <xdr:nvGraphicFramePr>
        <xdr:cNvPr id="7385126" name="Chart 381">
          <a:extLst>
            <a:ext uri="{FF2B5EF4-FFF2-40B4-BE49-F238E27FC236}">
              <a16:creationId xmlns:a16="http://schemas.microsoft.com/office/drawing/2014/main" id="{C0317806-9DB2-0CCE-4DA0-6509F105B6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47625</xdr:colOff>
      <xdr:row>30</xdr:row>
      <xdr:rowOff>9525</xdr:rowOff>
    </xdr:from>
    <xdr:to>
      <xdr:col>7</xdr:col>
      <xdr:colOff>495300</xdr:colOff>
      <xdr:row>45</xdr:row>
      <xdr:rowOff>38100</xdr:rowOff>
    </xdr:to>
    <xdr:graphicFrame macro="">
      <xdr:nvGraphicFramePr>
        <xdr:cNvPr id="7385127" name="Chart 379">
          <a:extLst>
            <a:ext uri="{FF2B5EF4-FFF2-40B4-BE49-F238E27FC236}">
              <a16:creationId xmlns:a16="http://schemas.microsoft.com/office/drawing/2014/main" id="{3214281F-79AD-24B3-13EA-A50102DE02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561975</xdr:colOff>
      <xdr:row>49</xdr:row>
      <xdr:rowOff>38100</xdr:rowOff>
    </xdr:from>
    <xdr:to>
      <xdr:col>7</xdr:col>
      <xdr:colOff>647700</xdr:colOff>
      <xdr:row>67</xdr:row>
      <xdr:rowOff>19050</xdr:rowOff>
    </xdr:to>
    <xdr:graphicFrame macro="">
      <xdr:nvGraphicFramePr>
        <xdr:cNvPr id="7385128" name="Chart 381">
          <a:extLst>
            <a:ext uri="{FF2B5EF4-FFF2-40B4-BE49-F238E27FC236}">
              <a16:creationId xmlns:a16="http://schemas.microsoft.com/office/drawing/2014/main" id="{9647FA75-664E-50E8-E47A-410521C5E8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361950</xdr:colOff>
      <xdr:row>30</xdr:row>
      <xdr:rowOff>114300</xdr:rowOff>
    </xdr:from>
    <xdr:to>
      <xdr:col>7</xdr:col>
      <xdr:colOff>495300</xdr:colOff>
      <xdr:row>45</xdr:row>
      <xdr:rowOff>38100</xdr:rowOff>
    </xdr:to>
    <xdr:graphicFrame macro="">
      <xdr:nvGraphicFramePr>
        <xdr:cNvPr id="7385129" name="Chart 1062">
          <a:extLst>
            <a:ext uri="{FF2B5EF4-FFF2-40B4-BE49-F238E27FC236}">
              <a16:creationId xmlns:a16="http://schemas.microsoft.com/office/drawing/2014/main" id="{79AA1044-FEAE-4D84-83D9-F15DF70766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47625</xdr:colOff>
      <xdr:row>30</xdr:row>
      <xdr:rowOff>9525</xdr:rowOff>
    </xdr:from>
    <xdr:to>
      <xdr:col>7</xdr:col>
      <xdr:colOff>495300</xdr:colOff>
      <xdr:row>45</xdr:row>
      <xdr:rowOff>38100</xdr:rowOff>
    </xdr:to>
    <xdr:graphicFrame macro="">
      <xdr:nvGraphicFramePr>
        <xdr:cNvPr id="7385130" name="Chart 379">
          <a:extLst>
            <a:ext uri="{FF2B5EF4-FFF2-40B4-BE49-F238E27FC236}">
              <a16:creationId xmlns:a16="http://schemas.microsoft.com/office/drawing/2014/main" id="{4F8CBD71-E212-B9F2-590B-804E130E12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619125</xdr:colOff>
      <xdr:row>49</xdr:row>
      <xdr:rowOff>114300</xdr:rowOff>
    </xdr:from>
    <xdr:to>
      <xdr:col>7</xdr:col>
      <xdr:colOff>666750</xdr:colOff>
      <xdr:row>64</xdr:row>
      <xdr:rowOff>85725</xdr:rowOff>
    </xdr:to>
    <xdr:graphicFrame macro="">
      <xdr:nvGraphicFramePr>
        <xdr:cNvPr id="7385131" name="Chart 381">
          <a:extLst>
            <a:ext uri="{FF2B5EF4-FFF2-40B4-BE49-F238E27FC236}">
              <a16:creationId xmlns:a16="http://schemas.microsoft.com/office/drawing/2014/main" id="{B847CC21-E055-8089-A609-A065AC201B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571500</xdr:colOff>
      <xdr:row>30</xdr:row>
      <xdr:rowOff>9525</xdr:rowOff>
    </xdr:from>
    <xdr:to>
      <xdr:col>7</xdr:col>
      <xdr:colOff>685800</xdr:colOff>
      <xdr:row>45</xdr:row>
      <xdr:rowOff>38100</xdr:rowOff>
    </xdr:to>
    <xdr:graphicFrame macro="">
      <xdr:nvGraphicFramePr>
        <xdr:cNvPr id="7385132" name="Chart 1068">
          <a:extLst>
            <a:ext uri="{FF2B5EF4-FFF2-40B4-BE49-F238E27FC236}">
              <a16:creationId xmlns:a16="http://schemas.microsoft.com/office/drawing/2014/main" id="{84DBC7A7-18A0-FA76-FC50-9B35F221A8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47625</xdr:colOff>
      <xdr:row>30</xdr:row>
      <xdr:rowOff>9525</xdr:rowOff>
    </xdr:from>
    <xdr:to>
      <xdr:col>7</xdr:col>
      <xdr:colOff>495300</xdr:colOff>
      <xdr:row>45</xdr:row>
      <xdr:rowOff>38100</xdr:rowOff>
    </xdr:to>
    <xdr:graphicFrame macro="">
      <xdr:nvGraphicFramePr>
        <xdr:cNvPr id="7385133" name="Chart 379">
          <a:extLst>
            <a:ext uri="{FF2B5EF4-FFF2-40B4-BE49-F238E27FC236}">
              <a16:creationId xmlns:a16="http://schemas.microsoft.com/office/drawing/2014/main" id="{857B3287-3228-1F35-A6D0-37BEDDAC39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152400</xdr:colOff>
      <xdr:row>49</xdr:row>
      <xdr:rowOff>114300</xdr:rowOff>
    </xdr:from>
    <xdr:to>
      <xdr:col>7</xdr:col>
      <xdr:colOff>523875</xdr:colOff>
      <xdr:row>61</xdr:row>
      <xdr:rowOff>95250</xdr:rowOff>
    </xdr:to>
    <xdr:graphicFrame macro="">
      <xdr:nvGraphicFramePr>
        <xdr:cNvPr id="7385134" name="Chart 381">
          <a:extLst>
            <a:ext uri="{FF2B5EF4-FFF2-40B4-BE49-F238E27FC236}">
              <a16:creationId xmlns:a16="http://schemas.microsoft.com/office/drawing/2014/main" id="{890B2AA4-15C0-40FE-EAF8-D9A9243199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47625</xdr:colOff>
      <xdr:row>30</xdr:row>
      <xdr:rowOff>9525</xdr:rowOff>
    </xdr:from>
    <xdr:to>
      <xdr:col>7</xdr:col>
      <xdr:colOff>495300</xdr:colOff>
      <xdr:row>45</xdr:row>
      <xdr:rowOff>38100</xdr:rowOff>
    </xdr:to>
    <xdr:graphicFrame macro="">
      <xdr:nvGraphicFramePr>
        <xdr:cNvPr id="7385135" name="Chart 379">
          <a:extLst>
            <a:ext uri="{FF2B5EF4-FFF2-40B4-BE49-F238E27FC236}">
              <a16:creationId xmlns:a16="http://schemas.microsoft.com/office/drawing/2014/main" id="{5EAA39DA-2BDF-350E-A5F2-FF72B3D716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561975</xdr:colOff>
      <xdr:row>49</xdr:row>
      <xdr:rowOff>38100</xdr:rowOff>
    </xdr:from>
    <xdr:to>
      <xdr:col>7</xdr:col>
      <xdr:colOff>647700</xdr:colOff>
      <xdr:row>67</xdr:row>
      <xdr:rowOff>19050</xdr:rowOff>
    </xdr:to>
    <xdr:graphicFrame macro="">
      <xdr:nvGraphicFramePr>
        <xdr:cNvPr id="7385136" name="Chart 381">
          <a:extLst>
            <a:ext uri="{FF2B5EF4-FFF2-40B4-BE49-F238E27FC236}">
              <a16:creationId xmlns:a16="http://schemas.microsoft.com/office/drawing/2014/main" id="{3CDD72E2-FC8E-F1C3-0C5D-CF89C2E62A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361950</xdr:colOff>
      <xdr:row>30</xdr:row>
      <xdr:rowOff>114300</xdr:rowOff>
    </xdr:from>
    <xdr:to>
      <xdr:col>7</xdr:col>
      <xdr:colOff>495300</xdr:colOff>
      <xdr:row>45</xdr:row>
      <xdr:rowOff>38100</xdr:rowOff>
    </xdr:to>
    <xdr:graphicFrame macro="">
      <xdr:nvGraphicFramePr>
        <xdr:cNvPr id="7385137" name="Chart 1062">
          <a:extLst>
            <a:ext uri="{FF2B5EF4-FFF2-40B4-BE49-F238E27FC236}">
              <a16:creationId xmlns:a16="http://schemas.microsoft.com/office/drawing/2014/main" id="{03901188-55E9-D6A3-3999-7BBDC550B6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47625</xdr:colOff>
      <xdr:row>30</xdr:row>
      <xdr:rowOff>9525</xdr:rowOff>
    </xdr:from>
    <xdr:to>
      <xdr:col>7</xdr:col>
      <xdr:colOff>495300</xdr:colOff>
      <xdr:row>45</xdr:row>
      <xdr:rowOff>38100</xdr:rowOff>
    </xdr:to>
    <xdr:graphicFrame macro="">
      <xdr:nvGraphicFramePr>
        <xdr:cNvPr id="7385138" name="Chart 379">
          <a:extLst>
            <a:ext uri="{FF2B5EF4-FFF2-40B4-BE49-F238E27FC236}">
              <a16:creationId xmlns:a16="http://schemas.microsoft.com/office/drawing/2014/main" id="{C6C3F43B-3F90-313E-0993-E2F69F35C1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49</xdr:row>
      <xdr:rowOff>57150</xdr:rowOff>
    </xdr:from>
    <xdr:to>
      <xdr:col>3</xdr:col>
      <xdr:colOff>400050</xdr:colOff>
      <xdr:row>67</xdr:row>
      <xdr:rowOff>76200</xdr:rowOff>
    </xdr:to>
    <xdr:graphicFrame macro="">
      <xdr:nvGraphicFramePr>
        <xdr:cNvPr id="7385139" name="Chart 380">
          <a:extLst>
            <a:ext uri="{FF2B5EF4-FFF2-40B4-BE49-F238E27FC236}">
              <a16:creationId xmlns:a16="http://schemas.microsoft.com/office/drawing/2014/main" id="{9CBF53CF-C274-A988-C6E0-3916CC84A7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180975</xdr:colOff>
      <xdr:row>49</xdr:row>
      <xdr:rowOff>66674</xdr:rowOff>
    </xdr:from>
    <xdr:to>
      <xdr:col>7</xdr:col>
      <xdr:colOff>390525</xdr:colOff>
      <xdr:row>66</xdr:row>
      <xdr:rowOff>95249</xdr:rowOff>
    </xdr:to>
    <xdr:graphicFrame macro="">
      <xdr:nvGraphicFramePr>
        <xdr:cNvPr id="7385140" name="Chart 381">
          <a:extLst>
            <a:ext uri="{FF2B5EF4-FFF2-40B4-BE49-F238E27FC236}">
              <a16:creationId xmlns:a16="http://schemas.microsoft.com/office/drawing/2014/main" id="{CCDE26B2-C336-8592-46E6-9C4D8C6385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xdr:col>
      <xdr:colOff>304800</xdr:colOff>
      <xdr:row>30</xdr:row>
      <xdr:rowOff>28575</xdr:rowOff>
    </xdr:from>
    <xdr:to>
      <xdr:col>7</xdr:col>
      <xdr:colOff>552450</xdr:colOff>
      <xdr:row>45</xdr:row>
      <xdr:rowOff>76200</xdr:rowOff>
    </xdr:to>
    <xdr:graphicFrame macro="">
      <xdr:nvGraphicFramePr>
        <xdr:cNvPr id="7385141" name="Chart 1068">
          <a:extLst>
            <a:ext uri="{FF2B5EF4-FFF2-40B4-BE49-F238E27FC236}">
              <a16:creationId xmlns:a16="http://schemas.microsoft.com/office/drawing/2014/main" id="{E8869939-1F90-1020-D2C7-9A51DA3B04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30</xdr:row>
      <xdr:rowOff>85725</xdr:rowOff>
    </xdr:from>
    <xdr:to>
      <xdr:col>3</xdr:col>
      <xdr:colOff>19050</xdr:colOff>
      <xdr:row>45</xdr:row>
      <xdr:rowOff>123825</xdr:rowOff>
    </xdr:to>
    <xdr:graphicFrame macro="">
      <xdr:nvGraphicFramePr>
        <xdr:cNvPr id="7385142" name="Chart 378">
          <a:extLst>
            <a:ext uri="{FF2B5EF4-FFF2-40B4-BE49-F238E27FC236}">
              <a16:creationId xmlns:a16="http://schemas.microsoft.com/office/drawing/2014/main" id="{6381C6DC-6AD1-62EC-BDE2-5D0030CF11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30</xdr:row>
      <xdr:rowOff>161925</xdr:rowOff>
    </xdr:from>
    <xdr:to>
      <xdr:col>2</xdr:col>
      <xdr:colOff>238125</xdr:colOff>
      <xdr:row>42</xdr:row>
      <xdr:rowOff>104775</xdr:rowOff>
    </xdr:to>
    <xdr:graphicFrame macro="">
      <xdr:nvGraphicFramePr>
        <xdr:cNvPr id="7422985" name="Chart 2">
          <a:extLst>
            <a:ext uri="{FF2B5EF4-FFF2-40B4-BE49-F238E27FC236}">
              <a16:creationId xmlns:a16="http://schemas.microsoft.com/office/drawing/2014/main" id="{CE3F63F1-7ED2-4D3F-2EA8-40C3059CEF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171450</xdr:colOff>
      <xdr:row>30</xdr:row>
      <xdr:rowOff>142875</xdr:rowOff>
    </xdr:from>
    <xdr:to>
      <xdr:col>5</xdr:col>
      <xdr:colOff>742950</xdr:colOff>
      <xdr:row>42</xdr:row>
      <xdr:rowOff>142875</xdr:rowOff>
    </xdr:to>
    <xdr:graphicFrame macro="">
      <xdr:nvGraphicFramePr>
        <xdr:cNvPr id="7422986" name="Chart 3">
          <a:extLst>
            <a:ext uri="{FF2B5EF4-FFF2-40B4-BE49-F238E27FC236}">
              <a16:creationId xmlns:a16="http://schemas.microsoft.com/office/drawing/2014/main" id="{8538D203-AA3F-017C-644D-BA2343DE8A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45</xdr:row>
      <xdr:rowOff>9525</xdr:rowOff>
    </xdr:from>
    <xdr:to>
      <xdr:col>1</xdr:col>
      <xdr:colOff>676275</xdr:colOff>
      <xdr:row>58</xdr:row>
      <xdr:rowOff>85725</xdr:rowOff>
    </xdr:to>
    <xdr:graphicFrame macro="">
      <xdr:nvGraphicFramePr>
        <xdr:cNvPr id="7422987" name="Chart 4">
          <a:extLst>
            <a:ext uri="{FF2B5EF4-FFF2-40B4-BE49-F238E27FC236}">
              <a16:creationId xmlns:a16="http://schemas.microsoft.com/office/drawing/2014/main" id="{03D39F01-203C-8B7A-DD16-93ACD27EB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66675</xdr:colOff>
      <xdr:row>45</xdr:row>
      <xdr:rowOff>142875</xdr:rowOff>
    </xdr:from>
    <xdr:to>
      <xdr:col>5</xdr:col>
      <xdr:colOff>571500</xdr:colOff>
      <xdr:row>58</xdr:row>
      <xdr:rowOff>123825</xdr:rowOff>
    </xdr:to>
    <xdr:graphicFrame macro="">
      <xdr:nvGraphicFramePr>
        <xdr:cNvPr id="7422988" name="Chart 5">
          <a:extLst>
            <a:ext uri="{FF2B5EF4-FFF2-40B4-BE49-F238E27FC236}">
              <a16:creationId xmlns:a16="http://schemas.microsoft.com/office/drawing/2014/main" id="{899DB216-729E-2AB9-FACF-48E806E81D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mfgoval-my.sharepoint.com/personal/redona_eltari_amf_gov_al/Documents/Documents/Redona/redona%201/viti%202024/viti%202024/Buletini%20final%20sigurime%20me%20formula%20viti%202024.xlsx" TargetMode="External"/><Relationship Id="rId1" Type="http://schemas.openxmlformats.org/officeDocument/2006/relationships/externalLinkPath" Target="/personal/redona_eltari_amf_gov_al/Documents/Documents/Redona/redona%201/viti%202024/viti%202024/Buletini%20final%20sigurime%20me%20formula%20viti%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zart Reports"/>
      <sheetName val="Kapaku"/>
      <sheetName val="Shenime"/>
      <sheetName val="Permbajtja"/>
      <sheetName val="Te pergjithshme F3"/>
      <sheetName val="Primet dhe demet - Tregu F4"/>
      <sheetName val="Primet - Jeta F5"/>
      <sheetName val="Deme -Jeta F6"/>
      <sheetName val="Nr kontratave&amp; demeve Jeta F7"/>
      <sheetName val="Primet ne Klasa - Jo Jeta F8"/>
      <sheetName val="Demet  ne Klasa- Jo Jeta F9"/>
      <sheetName val="Primet ne grupe - Jo Jeta F10"/>
      <sheetName val="Deme ne grupe -Jo Jeta F11"/>
      <sheetName val="Nr kontratave&amp;demeve JoJeta F12"/>
      <sheetName val="Ndarja e tregut - Jeta F13"/>
      <sheetName val="Ndarja e Tregut -Jete deb F14"/>
      <sheetName val="Ndarja tregut prime JoJeta F15"/>
      <sheetName val="Ndarja e tregut deme jojete F16"/>
      <sheetName val="Sig vullnetar&amp;sig i detyr F17"/>
      <sheetName val="Prime sig. motorrik F18"/>
      <sheetName val="Deme sig motorik F19"/>
      <sheetName val="Sigurimi motorrik tregu 20"/>
      <sheetName val="Prime e tregut  DMTPL F21"/>
      <sheetName val="Demet e tregut DMTPL F22"/>
      <sheetName val="Ecuria mujore e DMTPL F23"/>
      <sheetName val="Ndarja e tregut KJ"/>
      <sheetName val="Primet e treg KJ F24"/>
      <sheetName val="Demet e tregut KJ F25"/>
      <sheetName val="Primet e tregut - Pasuri F26"/>
      <sheetName val="Demet e tregut -Pasuri F27"/>
      <sheetName val="Primet e tregut-Aks.&amp;Shende F28"/>
      <sheetName val="Demet e tregut -Aks.&amp;Shende F29"/>
      <sheetName val="shendeti ne udhetim F30"/>
      <sheetName val="shendeti ne udhetim jeta F31"/>
      <sheetName val="Semundjet F32"/>
      <sheetName val="deme semundje F33"/>
      <sheetName val="Pergjegjesia civile F34"/>
      <sheetName val="deme pergjegjesia civile F35"/>
      <sheetName val="Pergjegjesi ne ndertim F36"/>
      <sheetName val="garancia F37"/>
      <sheetName val="garancia deme F38"/>
      <sheetName val="deme pezull F39"/>
      <sheetName val="deme pezull jeta F40"/>
      <sheetName val="Fondi i kompesimit F41"/>
      <sheetName val="demet e drejtperdrejta F42"/>
      <sheetName val="Demi mesatar F43"/>
      <sheetName val="Sqarime"/>
      <sheetName val="prime 2024"/>
      <sheetName val="deme 2024"/>
      <sheetName val="Sheet1"/>
      <sheetName val="Sheet15"/>
      <sheetName val="Sheet14"/>
      <sheetName val="njoftimi per shtyp"/>
      <sheetName val="periodiku"/>
      <sheetName val="njof per shefen"/>
      <sheetName val="Sheet2"/>
      <sheetName val="kontratat"/>
      <sheetName val="nr demesh"/>
      <sheetName val="Sheet4"/>
      <sheetName val="Sheet5"/>
      <sheetName val="Sheet6"/>
      <sheetName val="Sheet7"/>
      <sheetName val="Sheet8"/>
      <sheetName val="Sheet9"/>
      <sheetName val="Sheet10"/>
      <sheetName val="Sheet11"/>
      <sheetName val="Sheet12"/>
      <sheetName val="Sheet13"/>
      <sheetName val="Compatibility Report"/>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ow r="63">
          <cell r="B63" t="str">
            <v>Aksidente dhe Shëndeti</v>
          </cell>
          <cell r="I63">
            <v>1372481.01247</v>
          </cell>
          <cell r="J63">
            <v>1392400.1726599999</v>
          </cell>
        </row>
        <row r="64">
          <cell r="B64" t="str">
            <v>Motorik</v>
          </cell>
          <cell r="I64">
            <v>15465162.99577</v>
          </cell>
          <cell r="J64">
            <v>16821181.51159</v>
          </cell>
        </row>
        <row r="65">
          <cell r="B65" t="str">
            <v xml:space="preserve">Sigurimi i përgjegjesive civile                                         </v>
          </cell>
          <cell r="I65">
            <v>1046400.4253</v>
          </cell>
          <cell r="J65">
            <v>943199.38992999995</v>
          </cell>
        </row>
        <row r="66">
          <cell r="B66" t="str">
            <v>Të tjera</v>
          </cell>
          <cell r="I66">
            <v>632675.07414999837</v>
          </cell>
          <cell r="J66">
            <v>655973.38739999942</v>
          </cell>
        </row>
        <row r="67">
          <cell r="B67" t="str">
            <v>Zjarri dhe dëmtime të tjera në pronë</v>
          </cell>
          <cell r="I67">
            <v>2507007.8042600001</v>
          </cell>
          <cell r="J67">
            <v>2610971.8458699998</v>
          </cell>
        </row>
        <row r="100">
          <cell r="B100" t="str">
            <v>Jetë Debitori</v>
          </cell>
          <cell r="C100">
            <v>1325753.2538899998</v>
          </cell>
          <cell r="D100">
            <v>1636421.4680600003</v>
          </cell>
        </row>
        <row r="101">
          <cell r="B101" t="str">
            <v xml:space="preserve">Të tjera </v>
          </cell>
          <cell r="C101">
            <v>175758.21437000035</v>
          </cell>
          <cell r="D101">
            <v>269271.77671999962</v>
          </cell>
        </row>
        <row r="102">
          <cell r="B102" t="str">
            <v xml:space="preserve">Jeta e kombinuar 
</v>
          </cell>
          <cell r="C102">
            <v>116988.54789</v>
          </cell>
          <cell r="D102">
            <v>43617.789250000002</v>
          </cell>
        </row>
        <row r="103">
          <cell r="B103" t="str">
            <v>Jeta me kursim</v>
          </cell>
          <cell r="C103">
            <v>125147.74310999998</v>
          </cell>
          <cell r="D103">
            <v>121111.41483999998</v>
          </cell>
        </row>
        <row r="104">
          <cell r="B104" t="str">
            <v>Jeta në Grup</v>
          </cell>
          <cell r="C104">
            <v>115547.39089</v>
          </cell>
        </row>
      </sheetData>
      <sheetData sheetId="48">
        <row r="61">
          <cell r="B61" t="str">
            <v xml:space="preserve"> Aksidente dhe Shëndeti</v>
          </cell>
          <cell r="C61">
            <v>597829.42726999987</v>
          </cell>
          <cell r="D61">
            <v>687460.98161999998</v>
          </cell>
        </row>
        <row r="62">
          <cell r="B62" t="str">
            <v>Motorik</v>
          </cell>
          <cell r="C62">
            <v>4792812.0734900003</v>
          </cell>
          <cell r="D62">
            <v>6238727.2337999986</v>
          </cell>
        </row>
        <row r="63">
          <cell r="B63" t="str">
            <v>Zjarri dhe dëmtime të tjera në pronë</v>
          </cell>
        </row>
        <row r="64">
          <cell r="B64" t="str">
            <v>Të tjera</v>
          </cell>
          <cell r="C64">
            <v>125086.6714099996</v>
          </cell>
          <cell r="D64">
            <v>61538.171680001542</v>
          </cell>
        </row>
        <row r="65">
          <cell r="B65" t="str">
            <v>Zjarri dhe dëmtime të tjera në pronë</v>
          </cell>
          <cell r="C65">
            <v>778727.25538999995</v>
          </cell>
          <cell r="D65">
            <v>872414.78903999995</v>
          </cell>
        </row>
        <row r="92">
          <cell r="B92" t="str">
            <v xml:space="preserve"> Jetë Debitori</v>
          </cell>
          <cell r="C92">
            <v>77427.742289999995</v>
          </cell>
          <cell r="D92" t="str">
            <v>Jetë Debitori</v>
          </cell>
          <cell r="E92">
            <v>169231.36166999998</v>
          </cell>
        </row>
        <row r="93">
          <cell r="B93" t="str">
            <v>Flexi plani</v>
          </cell>
          <cell r="C93">
            <v>44767.374130000004</v>
          </cell>
          <cell r="D93" t="str">
            <v>Të tjera</v>
          </cell>
          <cell r="E93">
            <v>2012.563230000007</v>
          </cell>
        </row>
        <row r="94">
          <cell r="B94" t="str">
            <v>Të tjera</v>
          </cell>
          <cell r="C94">
            <v>16986.100150000013</v>
          </cell>
          <cell r="D94" t="str">
            <v>Jeta ne Grup</v>
          </cell>
          <cell r="E94">
            <v>10270.22603</v>
          </cell>
        </row>
        <row r="95">
          <cell r="B95" t="str">
            <v>Jeta ne Grup</v>
          </cell>
          <cell r="C95">
            <v>10167.748939999999</v>
          </cell>
          <cell r="D95" t="str">
            <v>Jetë me kursim</v>
          </cell>
          <cell r="E95">
            <v>70724.56253000001</v>
          </cell>
        </row>
        <row r="96">
          <cell r="B96" t="str">
            <v>Plani i pagesave "Cash"</v>
          </cell>
          <cell r="C96">
            <v>42387.79466</v>
          </cell>
          <cell r="D96" t="str">
            <v>Plani i pagesave "Cash"</v>
          </cell>
          <cell r="E96">
            <v>44142.589119999997</v>
          </cell>
        </row>
        <row r="97">
          <cell r="B97" t="str">
            <v>Jetë me kursim</v>
          </cell>
          <cell r="C97">
            <v>90752.936200000011</v>
          </cell>
          <cell r="D97" t="str">
            <v>Flexi plan</v>
          </cell>
          <cell r="E97">
            <v>37785.718540000002</v>
          </cell>
        </row>
      </sheetData>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6.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7.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0.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1.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3.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4.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5.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6.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7.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8.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9.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0.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1.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3.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4.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5.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6.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
  <sheetViews>
    <sheetView workbookViewId="0"/>
  </sheetViews>
  <sheetFormatPr defaultRowHeight="12.75"/>
  <sheetData>
    <row r="1" spans="1:2">
      <c r="A1">
        <v>0</v>
      </c>
      <c r="B1" t="s">
        <v>8</v>
      </c>
    </row>
  </sheetData>
  <customSheetViews>
    <customSheetView guid="{CE7EBE67-DCEA-4A6B-A7CE-D3282729E0AF}" state="veryHidden" showRuler="0">
      <pageMargins left="0.75" right="0.75" top="1" bottom="1" header="0.5" footer="0.5"/>
      <headerFooter alignWithMargins="0"/>
    </customSheetView>
  </customSheetViews>
  <phoneticPr fontId="5"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31"/>
  <sheetViews>
    <sheetView topLeftCell="A15" zoomScaleNormal="100" workbookViewId="0">
      <selection activeCell="G45" sqref="G45"/>
    </sheetView>
  </sheetViews>
  <sheetFormatPr defaultRowHeight="12"/>
  <cols>
    <col min="1" max="1" width="4.28515625" style="72" customWidth="1"/>
    <col min="2" max="2" width="38.7109375" style="72" customWidth="1"/>
    <col min="3" max="4" width="13.7109375" style="72" customWidth="1"/>
    <col min="5" max="6" width="8.7109375" style="72" customWidth="1"/>
    <col min="7" max="7" width="8.42578125" style="72" customWidth="1"/>
    <col min="8" max="16384" width="9.140625" style="72"/>
  </cols>
  <sheetData>
    <row r="1" spans="1:7" s="88" customFormat="1"/>
    <row r="2" spans="1:7" s="317" customFormat="1" ht="15.75" customHeight="1">
      <c r="A2" s="646" t="s">
        <v>120</v>
      </c>
      <c r="B2" s="646"/>
      <c r="C2" s="646"/>
      <c r="D2" s="646"/>
      <c r="E2" s="646"/>
      <c r="F2" s="646"/>
      <c r="G2" s="646"/>
    </row>
    <row r="3" spans="1:7" s="317" customFormat="1" ht="15.75" customHeight="1">
      <c r="A3" s="643" t="s">
        <v>235</v>
      </c>
      <c r="B3" s="643"/>
      <c r="C3" s="643"/>
      <c r="D3" s="643"/>
      <c r="E3" s="643"/>
      <c r="F3" s="643"/>
      <c r="G3" s="643"/>
    </row>
    <row r="4" spans="1:7">
      <c r="D4" s="87"/>
      <c r="E4" s="320"/>
    </row>
    <row r="5" spans="1:7">
      <c r="A5" s="73"/>
      <c r="B5" s="73"/>
    </row>
    <row r="6" spans="1:7" ht="12" customHeight="1">
      <c r="A6" s="103"/>
      <c r="B6" s="103"/>
      <c r="C6" s="75"/>
      <c r="D6" s="76"/>
      <c r="E6" s="74" t="s">
        <v>54</v>
      </c>
      <c r="F6" s="648" t="s">
        <v>13</v>
      </c>
      <c r="G6" s="649"/>
    </row>
    <row r="7" spans="1:7" ht="12" customHeight="1">
      <c r="A7" s="152" t="s">
        <v>53</v>
      </c>
      <c r="B7" s="101" t="s">
        <v>11</v>
      </c>
      <c r="C7" s="648" t="s">
        <v>119</v>
      </c>
      <c r="D7" s="649"/>
      <c r="E7" s="74" t="s">
        <v>15</v>
      </c>
      <c r="F7" s="648" t="s">
        <v>15</v>
      </c>
      <c r="G7" s="649"/>
    </row>
    <row r="8" spans="1:7" ht="12" customHeight="1">
      <c r="A8" s="153"/>
      <c r="B8" s="104" t="s">
        <v>232</v>
      </c>
      <c r="C8" s="644" t="s">
        <v>350</v>
      </c>
      <c r="D8" s="645"/>
      <c r="E8" s="81" t="s">
        <v>55</v>
      </c>
      <c r="F8" s="644" t="s">
        <v>19</v>
      </c>
      <c r="G8" s="645"/>
    </row>
    <row r="9" spans="1:7" ht="12" customHeight="1">
      <c r="A9" s="105"/>
      <c r="B9" s="482"/>
      <c r="C9" s="75"/>
      <c r="D9" s="76"/>
      <c r="E9" s="81" t="s">
        <v>20</v>
      </c>
      <c r="F9" s="644" t="s">
        <v>20</v>
      </c>
      <c r="G9" s="645"/>
    </row>
    <row r="10" spans="1:7" ht="15.75" customHeight="1" thickBot="1">
      <c r="A10" s="73"/>
      <c r="B10" s="493" t="s">
        <v>599</v>
      </c>
      <c r="C10" s="83">
        <v>2023</v>
      </c>
      <c r="D10" s="83">
        <v>2024</v>
      </c>
      <c r="E10" s="83" t="s">
        <v>560</v>
      </c>
      <c r="F10" s="83">
        <v>2023</v>
      </c>
      <c r="G10" s="83">
        <v>2024</v>
      </c>
    </row>
    <row r="11" spans="1:7" ht="15.75" customHeight="1" thickBot="1">
      <c r="A11" s="640" t="s">
        <v>481</v>
      </c>
      <c r="B11" s="640"/>
      <c r="C11" s="640"/>
      <c r="D11" s="640"/>
      <c r="E11" s="640"/>
      <c r="F11" s="640"/>
      <c r="G11" s="640"/>
    </row>
    <row r="12" spans="1:7" ht="28.5" customHeight="1">
      <c r="A12" s="154">
        <v>1</v>
      </c>
      <c r="B12" s="155" t="s">
        <v>220</v>
      </c>
      <c r="C12" s="171">
        <v>621791.58262999996</v>
      </c>
      <c r="D12" s="171">
        <v>603299.39372000005</v>
      </c>
      <c r="E12" s="172">
        <v>-2.9740172473521231</v>
      </c>
      <c r="F12" s="172">
        <v>2.9575706220070832</v>
      </c>
      <c r="G12" s="172">
        <v>2.6903190534397732</v>
      </c>
    </row>
    <row r="13" spans="1:7" ht="35.25" customHeight="1">
      <c r="A13" s="156">
        <v>2</v>
      </c>
      <c r="B13" s="157" t="s">
        <v>478</v>
      </c>
      <c r="C13" s="165">
        <v>750689.42981</v>
      </c>
      <c r="D13" s="165">
        <v>789122.48491</v>
      </c>
      <c r="E13" s="163">
        <v>5.1197011139117121</v>
      </c>
      <c r="F13" s="163">
        <v>3.5706771623803966</v>
      </c>
      <c r="G13" s="163">
        <v>3.5189679929239639</v>
      </c>
    </row>
    <row r="14" spans="1:7" ht="33.75" customHeight="1">
      <c r="A14" s="156">
        <v>3</v>
      </c>
      <c r="B14" s="157" t="s">
        <v>285</v>
      </c>
      <c r="C14" s="165">
        <v>1484824.0824500001</v>
      </c>
      <c r="D14" s="165">
        <v>1763337.2423800002</v>
      </c>
      <c r="E14" s="164">
        <v>18.757316992760909</v>
      </c>
      <c r="F14" s="164">
        <v>7.0626110223751777</v>
      </c>
      <c r="G14" s="164">
        <v>7.8633259542385563</v>
      </c>
    </row>
    <row r="15" spans="1:7" ht="38.25" customHeight="1">
      <c r="A15" s="156">
        <v>4</v>
      </c>
      <c r="B15" s="157" t="s">
        <v>286</v>
      </c>
      <c r="C15" s="162">
        <v>0</v>
      </c>
      <c r="D15" s="162">
        <v>0</v>
      </c>
      <c r="E15" s="162">
        <v>0</v>
      </c>
      <c r="F15" s="162">
        <v>0</v>
      </c>
      <c r="G15" s="162">
        <v>0</v>
      </c>
    </row>
    <row r="16" spans="1:7" ht="29.25" customHeight="1">
      <c r="A16" s="156">
        <v>5</v>
      </c>
      <c r="B16" s="157" t="s">
        <v>287</v>
      </c>
      <c r="C16" s="162">
        <v>157494.53755000001</v>
      </c>
      <c r="D16" s="162">
        <v>77699.567460000006</v>
      </c>
      <c r="E16" s="163">
        <v>-50.665230255790547</v>
      </c>
      <c r="F16" s="162">
        <v>0.74912757006819863</v>
      </c>
      <c r="G16" s="162">
        <v>0.34648903837401157</v>
      </c>
    </row>
    <row r="17" spans="1:7" ht="38.25">
      <c r="A17" s="156">
        <v>6</v>
      </c>
      <c r="B17" s="157" t="s">
        <v>194</v>
      </c>
      <c r="C17" s="162">
        <v>40111.06583</v>
      </c>
      <c r="D17" s="162">
        <v>74436.689670000007</v>
      </c>
      <c r="E17" s="163">
        <v>85.576444130106054</v>
      </c>
      <c r="F17" s="345">
        <v>0.19078950765853692</v>
      </c>
      <c r="G17" s="345">
        <v>0.33193874646445842</v>
      </c>
    </row>
    <row r="18" spans="1:7" ht="25.5">
      <c r="A18" s="156">
        <v>7</v>
      </c>
      <c r="B18" s="157" t="s">
        <v>479</v>
      </c>
      <c r="C18" s="162">
        <v>57682.653309999994</v>
      </c>
      <c r="D18" s="162">
        <v>60353.436799999996</v>
      </c>
      <c r="E18" s="163">
        <v>4.6301328679292819</v>
      </c>
      <c r="F18" s="163">
        <v>0.27436929928752712</v>
      </c>
      <c r="G18" s="163">
        <v>0.26913668843992145</v>
      </c>
    </row>
    <row r="19" spans="1:7" ht="29.25" customHeight="1">
      <c r="A19" s="156">
        <v>8</v>
      </c>
      <c r="B19" s="157" t="s">
        <v>202</v>
      </c>
      <c r="C19" s="165">
        <v>2111662.6418300001</v>
      </c>
      <c r="D19" s="165">
        <v>2203058.33617</v>
      </c>
      <c r="E19" s="164">
        <v>4.328138999551312</v>
      </c>
      <c r="F19" s="164">
        <v>10.044187743182468</v>
      </c>
      <c r="G19" s="164">
        <v>9.8241932270004071</v>
      </c>
    </row>
    <row r="20" spans="1:7" ht="25.5">
      <c r="A20" s="156">
        <v>9</v>
      </c>
      <c r="B20" s="157" t="s">
        <v>195</v>
      </c>
      <c r="C20" s="165">
        <v>395345.16244000004</v>
      </c>
      <c r="D20" s="165">
        <v>407996.13233000005</v>
      </c>
      <c r="E20" s="163">
        <v>3.1999809513086008</v>
      </c>
      <c r="F20" s="163">
        <v>1.8804713197298726</v>
      </c>
      <c r="G20" s="163">
        <v>1.8193947813688085</v>
      </c>
    </row>
    <row r="21" spans="1:7" ht="25.5">
      <c r="A21" s="156">
        <v>10</v>
      </c>
      <c r="B21" s="157" t="s">
        <v>199</v>
      </c>
      <c r="C21" s="165">
        <v>13980338.913310001</v>
      </c>
      <c r="D21" s="165">
        <v>15058825.44019</v>
      </c>
      <c r="E21" s="163">
        <v>7.7143088845523344</v>
      </c>
      <c r="F21" s="164">
        <v>66.497908319727642</v>
      </c>
      <c r="G21" s="164">
        <v>67.152470938781391</v>
      </c>
    </row>
    <row r="22" spans="1:7" ht="12.75">
      <c r="A22" s="156"/>
      <c r="B22" s="158" t="s">
        <v>107</v>
      </c>
      <c r="C22" s="165">
        <v>11606703.109800002</v>
      </c>
      <c r="D22" s="165">
        <v>12682407.587800002</v>
      </c>
      <c r="E22" s="164">
        <v>9.2679589356579726</v>
      </c>
      <c r="F22" s="164">
        <v>55.207637245114597</v>
      </c>
      <c r="G22" s="164">
        <v>56.555208130679738</v>
      </c>
    </row>
    <row r="23" spans="1:7" ht="12.75">
      <c r="A23" s="156"/>
      <c r="B23" s="158" t="s">
        <v>399</v>
      </c>
      <c r="C23" s="165">
        <v>1814181.9997800002</v>
      </c>
      <c r="D23" s="165">
        <v>1869753.1871200001</v>
      </c>
      <c r="E23" s="163">
        <v>3.0631539364153637</v>
      </c>
      <c r="F23" s="163">
        <v>8.6292119987031057</v>
      </c>
      <c r="G23" s="163">
        <v>8.3378711745785061</v>
      </c>
    </row>
    <row r="24" spans="1:7" ht="12.75">
      <c r="A24" s="486"/>
      <c r="B24" s="158" t="s">
        <v>108</v>
      </c>
      <c r="C24" s="165">
        <v>559453.80374999996</v>
      </c>
      <c r="D24" s="165">
        <v>506664.66525999998</v>
      </c>
      <c r="E24" s="163">
        <v>-9.4358351192102337</v>
      </c>
      <c r="F24" s="163">
        <v>2.661059076005067</v>
      </c>
      <c r="G24" s="163">
        <v>2.2593916334785713</v>
      </c>
    </row>
    <row r="25" spans="1:7" ht="30" customHeight="1">
      <c r="A25" s="156">
        <v>11</v>
      </c>
      <c r="B25" s="157" t="s">
        <v>229</v>
      </c>
      <c r="C25" s="165">
        <v>16311.35677</v>
      </c>
      <c r="D25" s="165">
        <v>35684.500530000005</v>
      </c>
      <c r="E25" s="163">
        <v>118.77089093919686</v>
      </c>
      <c r="F25" s="345">
        <v>7.7585465830815173E-2</v>
      </c>
      <c r="G25" s="345">
        <v>0.15912943504945229</v>
      </c>
    </row>
    <row r="26" spans="1:7" ht="30.75" customHeight="1">
      <c r="A26" s="156">
        <v>12</v>
      </c>
      <c r="B26" s="157" t="s">
        <v>196</v>
      </c>
      <c r="C26" s="165">
        <v>21915.533880000003</v>
      </c>
      <c r="D26" s="165">
        <v>54272.379430000008</v>
      </c>
      <c r="E26" s="163">
        <v>147.64342829689716</v>
      </c>
      <c r="F26" s="163">
        <v>0.10424190513311986</v>
      </c>
      <c r="G26" s="163">
        <v>0.2420191665629407</v>
      </c>
    </row>
    <row r="27" spans="1:7" ht="45" customHeight="1">
      <c r="A27" s="156">
        <v>13</v>
      </c>
      <c r="B27" s="439" t="s">
        <v>198</v>
      </c>
      <c r="C27" s="165">
        <v>1008173.53465</v>
      </c>
      <c r="D27" s="165">
        <v>853260.1984799999</v>
      </c>
      <c r="E27" s="163">
        <v>-15.365741198887973</v>
      </c>
      <c r="F27" s="163">
        <v>4.7954081580743777</v>
      </c>
      <c r="G27" s="163">
        <v>3.8049800702732695</v>
      </c>
    </row>
    <row r="28" spans="1:7" ht="25.5">
      <c r="A28" s="156">
        <v>14</v>
      </c>
      <c r="B28" s="157" t="s">
        <v>480</v>
      </c>
      <c r="C28" s="162">
        <v>0</v>
      </c>
      <c r="D28" s="162">
        <v>0</v>
      </c>
      <c r="E28" s="162">
        <v>0</v>
      </c>
      <c r="F28" s="162">
        <v>0</v>
      </c>
      <c r="G28" s="162">
        <v>0</v>
      </c>
    </row>
    <row r="29" spans="1:7" ht="28.5" customHeight="1">
      <c r="A29" s="159">
        <v>15</v>
      </c>
      <c r="B29" s="160" t="s">
        <v>288</v>
      </c>
      <c r="C29" s="366">
        <v>377386.81751999998</v>
      </c>
      <c r="D29" s="366">
        <v>443481.20678000001</v>
      </c>
      <c r="E29" s="166">
        <v>17.513698463115301</v>
      </c>
      <c r="F29" s="166">
        <v>1.795051904544789</v>
      </c>
      <c r="G29" s="166">
        <v>1.9776349070830257</v>
      </c>
    </row>
    <row r="30" spans="1:7" ht="18.75" customHeight="1">
      <c r="A30" s="402"/>
      <c r="B30" s="403" t="s">
        <v>10</v>
      </c>
      <c r="C30" s="404">
        <v>21023727.311980002</v>
      </c>
      <c r="D30" s="404">
        <v>22424827.008850005</v>
      </c>
      <c r="E30" s="405">
        <v>6.6643734294993928</v>
      </c>
      <c r="F30" s="394">
        <v>100</v>
      </c>
      <c r="G30" s="406">
        <v>100</v>
      </c>
    </row>
    <row r="31" spans="1:7">
      <c r="A31" s="91"/>
      <c r="B31" s="91"/>
      <c r="C31" s="252"/>
      <c r="D31" s="252"/>
      <c r="E31" s="91"/>
      <c r="F31" s="91"/>
      <c r="G31" s="91"/>
    </row>
  </sheetData>
  <sheetProtection formatCells="0" formatColumns="0" formatRows="0" insertColumns="0" insertRows="0" insertHyperlinks="0" deleteColumns="0" deleteRows="0" sort="0" autoFilter="0" pivotTables="0"/>
  <mergeCells count="9">
    <mergeCell ref="A2:G2"/>
    <mergeCell ref="A3:G3"/>
    <mergeCell ref="F9:G9"/>
    <mergeCell ref="F6:G6"/>
    <mergeCell ref="A11:G11"/>
    <mergeCell ref="C8:D8"/>
    <mergeCell ref="F8:G8"/>
    <mergeCell ref="F7:G7"/>
    <mergeCell ref="C7:D7"/>
  </mergeCells>
  <phoneticPr fontId="5"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G37"/>
  <sheetViews>
    <sheetView topLeftCell="A25" zoomScaleNormal="100" workbookViewId="0">
      <selection activeCell="G45" sqref="G45"/>
    </sheetView>
  </sheetViews>
  <sheetFormatPr defaultRowHeight="12"/>
  <cols>
    <col min="1" max="1" width="4.5703125" style="72" customWidth="1"/>
    <col min="2" max="2" width="36.28515625" style="72" bestFit="1" customWidth="1"/>
    <col min="3" max="4" width="12.42578125" style="72" bestFit="1" customWidth="1"/>
    <col min="5" max="5" width="9.28515625" style="72" customWidth="1"/>
    <col min="6" max="6" width="8.7109375" style="72" customWidth="1"/>
    <col min="7" max="7" width="8.5703125" style="72" customWidth="1"/>
    <col min="8" max="16384" width="9.140625" style="72"/>
  </cols>
  <sheetData>
    <row r="1" spans="1:7" s="88" customFormat="1"/>
    <row r="2" spans="1:7" s="88" customFormat="1"/>
    <row r="3" spans="1:7" s="317" customFormat="1" ht="15.75" customHeight="1">
      <c r="A3" s="646" t="s">
        <v>63</v>
      </c>
      <c r="B3" s="646"/>
      <c r="C3" s="646"/>
      <c r="D3" s="646"/>
      <c r="E3" s="646"/>
      <c r="F3" s="646"/>
      <c r="G3" s="646"/>
    </row>
    <row r="4" spans="1:7" s="317" customFormat="1" ht="15.75" customHeight="1">
      <c r="A4" s="643" t="s">
        <v>148</v>
      </c>
      <c r="B4" s="643"/>
      <c r="C4" s="643"/>
      <c r="D4" s="643"/>
      <c r="E4" s="643"/>
      <c r="F4" s="643"/>
      <c r="G4" s="643"/>
    </row>
    <row r="5" spans="1:7" s="317" customFormat="1" ht="15.75" customHeight="1">
      <c r="A5" s="520"/>
      <c r="B5" s="352"/>
      <c r="C5" s="352"/>
      <c r="D5" s="352"/>
      <c r="E5" s="352"/>
      <c r="F5" s="352"/>
      <c r="G5" s="352"/>
    </row>
    <row r="6" spans="1:7" s="317" customFormat="1" ht="15.75" customHeight="1">
      <c r="A6" s="520"/>
      <c r="B6" s="352"/>
      <c r="C6" s="352"/>
      <c r="D6" s="352"/>
      <c r="E6" s="352"/>
      <c r="F6" s="352"/>
      <c r="G6" s="352"/>
    </row>
    <row r="8" spans="1:7" ht="12" customHeight="1">
      <c r="A8" s="103"/>
      <c r="B8" s="103"/>
      <c r="C8" s="75"/>
      <c r="D8" s="76"/>
      <c r="E8" s="74" t="s">
        <v>54</v>
      </c>
      <c r="F8" s="648" t="s">
        <v>13</v>
      </c>
      <c r="G8" s="649"/>
    </row>
    <row r="9" spans="1:7" ht="12" customHeight="1">
      <c r="A9" s="152" t="s">
        <v>53</v>
      </c>
      <c r="B9" s="482" t="s">
        <v>556</v>
      </c>
      <c r="C9" s="648" t="s">
        <v>119</v>
      </c>
      <c r="D9" s="649"/>
      <c r="E9" s="74" t="s">
        <v>15</v>
      </c>
      <c r="F9" s="648" t="s">
        <v>15</v>
      </c>
      <c r="G9" s="649"/>
    </row>
    <row r="10" spans="1:7" ht="12" customHeight="1">
      <c r="A10" s="153"/>
      <c r="B10" s="104" t="s">
        <v>232</v>
      </c>
      <c r="C10" s="644" t="s">
        <v>350</v>
      </c>
      <c r="D10" s="645"/>
      <c r="E10" s="81" t="s">
        <v>55</v>
      </c>
      <c r="F10" s="644" t="s">
        <v>19</v>
      </c>
      <c r="G10" s="645"/>
    </row>
    <row r="11" spans="1:7" ht="12" customHeight="1">
      <c r="A11" s="105"/>
      <c r="B11" s="105"/>
      <c r="C11" s="75"/>
      <c r="D11" s="76"/>
      <c r="E11" s="81" t="s">
        <v>20</v>
      </c>
      <c r="F11" s="644" t="s">
        <v>20</v>
      </c>
      <c r="G11" s="645"/>
    </row>
    <row r="12" spans="1:7" ht="15.75" customHeight="1" thickBot="1">
      <c r="A12" s="73"/>
      <c r="B12" s="493" t="s">
        <v>599</v>
      </c>
      <c r="C12" s="83">
        <v>2023</v>
      </c>
      <c r="D12" s="83">
        <v>2024</v>
      </c>
      <c r="E12" s="83" t="s">
        <v>560</v>
      </c>
      <c r="F12" s="83">
        <v>2023</v>
      </c>
      <c r="G12" s="83">
        <v>2024</v>
      </c>
    </row>
    <row r="13" spans="1:7" ht="16.5" customHeight="1" thickBot="1">
      <c r="A13" s="640" t="s">
        <v>489</v>
      </c>
      <c r="B13" s="640"/>
      <c r="C13" s="640"/>
      <c r="D13" s="640"/>
      <c r="E13" s="640"/>
      <c r="F13" s="640"/>
      <c r="G13" s="640"/>
    </row>
    <row r="14" spans="1:7" ht="29.25" customHeight="1">
      <c r="A14" s="154">
        <v>1</v>
      </c>
      <c r="B14" s="155" t="s">
        <v>220</v>
      </c>
      <c r="C14" s="348">
        <v>50711.093000000001</v>
      </c>
      <c r="D14" s="171">
        <v>69332.656940000001</v>
      </c>
      <c r="E14" s="172">
        <v>36.720888544050908</v>
      </c>
      <c r="F14" s="172">
        <v>0.8056470267118353</v>
      </c>
      <c r="G14" s="172">
        <v>0.88207056997168221</v>
      </c>
    </row>
    <row r="15" spans="1:7" ht="26.25" customHeight="1">
      <c r="A15" s="156">
        <v>2</v>
      </c>
      <c r="B15" s="157" t="s">
        <v>294</v>
      </c>
      <c r="C15" s="344">
        <v>547118.33428000007</v>
      </c>
      <c r="D15" s="165">
        <v>618129.29929</v>
      </c>
      <c r="E15" s="163">
        <v>12.979087075093055</v>
      </c>
      <c r="F15" s="163">
        <v>8.6920678138847052</v>
      </c>
      <c r="G15" s="163">
        <v>7.8640237862623419</v>
      </c>
    </row>
    <row r="16" spans="1:7" s="88" customFormat="1" ht="27.75" customHeight="1">
      <c r="A16" s="168">
        <v>3</v>
      </c>
      <c r="B16" s="169" t="s">
        <v>281</v>
      </c>
      <c r="C16" s="165">
        <v>854315.31223999988</v>
      </c>
      <c r="D16" s="165">
        <v>903716.94041999988</v>
      </c>
      <c r="E16" s="164">
        <v>5.7825989388472721</v>
      </c>
      <c r="F16" s="164">
        <v>13.572505549832048</v>
      </c>
      <c r="G16" s="164">
        <v>11.497354232640692</v>
      </c>
    </row>
    <row r="17" spans="1:7" ht="29.25" customHeight="1">
      <c r="A17" s="156">
        <v>4</v>
      </c>
      <c r="B17" s="157" t="s">
        <v>282</v>
      </c>
      <c r="C17" s="162">
        <v>0</v>
      </c>
      <c r="D17" s="162">
        <v>0</v>
      </c>
      <c r="E17" s="162">
        <v>0</v>
      </c>
      <c r="F17" s="162">
        <v>0</v>
      </c>
      <c r="G17" s="162">
        <v>0</v>
      </c>
    </row>
    <row r="18" spans="1:7" ht="28.5" customHeight="1">
      <c r="A18" s="156">
        <v>5</v>
      </c>
      <c r="B18" s="157" t="s">
        <v>283</v>
      </c>
      <c r="C18" s="162">
        <v>0</v>
      </c>
      <c r="D18" s="162">
        <v>0</v>
      </c>
      <c r="E18" s="162">
        <v>0</v>
      </c>
      <c r="F18" s="162">
        <v>0</v>
      </c>
      <c r="G18" s="162">
        <v>0</v>
      </c>
    </row>
    <row r="19" spans="1:7" ht="39.75" customHeight="1">
      <c r="A19" s="156">
        <v>6</v>
      </c>
      <c r="B19" s="157" t="s">
        <v>194</v>
      </c>
      <c r="C19" s="162">
        <v>1791.3119999999999</v>
      </c>
      <c r="D19" s="162">
        <v>0</v>
      </c>
      <c r="E19" s="163">
        <v>-100</v>
      </c>
      <c r="F19" s="345">
        <v>2.8458569936822914E-2</v>
      </c>
      <c r="G19" s="162">
        <v>0</v>
      </c>
    </row>
    <row r="20" spans="1:7" ht="32.25" customHeight="1">
      <c r="A20" s="156">
        <v>7</v>
      </c>
      <c r="B20" s="157" t="s">
        <v>295</v>
      </c>
      <c r="C20" s="162">
        <v>6668.3733499999998</v>
      </c>
      <c r="D20" s="162">
        <v>6470.1479399999998</v>
      </c>
      <c r="E20" s="163">
        <v>-2.9726201518095907</v>
      </c>
      <c r="F20" s="163">
        <v>0.10594043323877757</v>
      </c>
      <c r="G20" s="163">
        <v>8.2315135942010897E-2</v>
      </c>
    </row>
    <row r="21" spans="1:7" s="88" customFormat="1" ht="30.75" customHeight="1">
      <c r="A21" s="168">
        <v>8</v>
      </c>
      <c r="B21" s="169" t="s">
        <v>202</v>
      </c>
      <c r="C21" s="165">
        <v>563508.10813999991</v>
      </c>
      <c r="D21" s="165">
        <v>643403.04295999999</v>
      </c>
      <c r="E21" s="164">
        <v>14.178134026094735</v>
      </c>
      <c r="F21" s="164">
        <v>8.9524521163644071</v>
      </c>
      <c r="G21" s="164">
        <v>8.1855638291256572</v>
      </c>
    </row>
    <row r="22" spans="1:7" ht="38.25" customHeight="1">
      <c r="A22" s="156">
        <v>9</v>
      </c>
      <c r="B22" s="157" t="s">
        <v>477</v>
      </c>
      <c r="C22" s="165">
        <v>215219.14725000001</v>
      </c>
      <c r="D22" s="165">
        <v>229011.74607999998</v>
      </c>
      <c r="E22" s="163">
        <v>6.408629997022719</v>
      </c>
      <c r="F22" s="163">
        <v>3.4191861349432791</v>
      </c>
      <c r="G22" s="163">
        <v>2.9135551745811363</v>
      </c>
    </row>
    <row r="23" spans="1:7" ht="29.25" customHeight="1">
      <c r="A23" s="156">
        <v>10</v>
      </c>
      <c r="B23" s="157" t="s">
        <v>201</v>
      </c>
      <c r="C23" s="165">
        <v>3938496.7612399999</v>
      </c>
      <c r="D23" s="165">
        <v>5335084.6944699995</v>
      </c>
      <c r="E23" s="163">
        <v>35.459923364017108</v>
      </c>
      <c r="F23" s="163">
        <v>62.570889675109129</v>
      </c>
      <c r="G23" s="163">
        <v>67.874525584254215</v>
      </c>
    </row>
    <row r="24" spans="1:7" s="88" customFormat="1" ht="12.75">
      <c r="A24" s="486"/>
      <c r="B24" s="170" t="s">
        <v>107</v>
      </c>
      <c r="C24" s="165">
        <v>3380238.10433</v>
      </c>
      <c r="D24" s="165">
        <v>4267213.5057299994</v>
      </c>
      <c r="E24" s="164">
        <v>26.240027300556324</v>
      </c>
      <c r="F24" s="164">
        <v>53.701835579278779</v>
      </c>
      <c r="G24" s="164">
        <v>54.288752448178144</v>
      </c>
    </row>
    <row r="25" spans="1:7" ht="12.75">
      <c r="A25" s="156"/>
      <c r="B25" s="158" t="s">
        <v>399</v>
      </c>
      <c r="C25" s="165">
        <v>509934.67015999992</v>
      </c>
      <c r="D25" s="165">
        <v>1010983.0447300001</v>
      </c>
      <c r="E25" s="163">
        <v>98.257365872531949</v>
      </c>
      <c r="F25" s="163">
        <v>8.1013310210388152</v>
      </c>
      <c r="G25" s="163">
        <v>12.862025340647474</v>
      </c>
    </row>
    <row r="26" spans="1:7" ht="12.75">
      <c r="A26" s="156"/>
      <c r="B26" s="158" t="s">
        <v>108</v>
      </c>
      <c r="C26" s="165">
        <v>48323.986749999996</v>
      </c>
      <c r="D26" s="165">
        <v>56888.144009999996</v>
      </c>
      <c r="E26" s="163">
        <v>17.722373164916895</v>
      </c>
      <c r="F26" s="163">
        <v>0.76772307479153767</v>
      </c>
      <c r="G26" s="163">
        <v>0.72374779542859147</v>
      </c>
    </row>
    <row r="27" spans="1:7" ht="29.25" customHeight="1">
      <c r="A27" s="156">
        <v>11</v>
      </c>
      <c r="B27" s="157" t="s">
        <v>200</v>
      </c>
      <c r="C27" s="165">
        <v>0</v>
      </c>
      <c r="D27" s="165">
        <v>0</v>
      </c>
      <c r="E27" s="165">
        <v>0</v>
      </c>
      <c r="F27" s="165">
        <v>0</v>
      </c>
      <c r="G27" s="165">
        <v>0</v>
      </c>
    </row>
    <row r="28" spans="1:7" ht="25.5">
      <c r="A28" s="156">
        <v>12</v>
      </c>
      <c r="B28" s="157" t="s">
        <v>304</v>
      </c>
      <c r="C28" s="165">
        <v>7.1946000000000003</v>
      </c>
      <c r="D28" s="165">
        <v>13300.097</v>
      </c>
      <c r="E28" s="165">
        <v>184762.21610652434</v>
      </c>
      <c r="F28" s="165" t="s">
        <v>561</v>
      </c>
      <c r="G28" s="370">
        <v>0.16920776816069699</v>
      </c>
    </row>
    <row r="29" spans="1:7" ht="29.25" customHeight="1">
      <c r="A29" s="156">
        <v>13</v>
      </c>
      <c r="B29" s="157" t="s">
        <v>197</v>
      </c>
      <c r="C29" s="165">
        <v>19869.723439999998</v>
      </c>
      <c r="D29" s="165">
        <v>4610.1128399999998</v>
      </c>
      <c r="E29" s="163">
        <v>-76.798303942573639</v>
      </c>
      <c r="F29" s="370">
        <v>0.31567025406102878</v>
      </c>
      <c r="G29" s="370">
        <v>5.8651219207301458E-2</v>
      </c>
    </row>
    <row r="30" spans="1:7" ht="25.5">
      <c r="A30" s="156">
        <v>14</v>
      </c>
      <c r="B30" s="157" t="s">
        <v>303</v>
      </c>
      <c r="C30" s="165">
        <v>0</v>
      </c>
      <c r="D30" s="165">
        <v>0</v>
      </c>
      <c r="E30" s="165">
        <v>0</v>
      </c>
      <c r="F30" s="165">
        <v>0</v>
      </c>
      <c r="G30" s="165">
        <v>0</v>
      </c>
    </row>
    <row r="31" spans="1:7" ht="27" customHeight="1">
      <c r="A31" s="159">
        <v>15</v>
      </c>
      <c r="B31" s="160" t="s">
        <v>284</v>
      </c>
      <c r="C31" s="162">
        <v>96750.068039999998</v>
      </c>
      <c r="D31" s="162">
        <v>37157.813920000001</v>
      </c>
      <c r="E31" s="163">
        <v>-61.594017789592037</v>
      </c>
      <c r="F31" s="370">
        <v>1.537068125323068</v>
      </c>
      <c r="G31" s="163">
        <v>0.4727326998542703</v>
      </c>
    </row>
    <row r="32" spans="1:7" ht="14.25">
      <c r="A32" s="380"/>
      <c r="B32" s="407" t="s">
        <v>10</v>
      </c>
      <c r="C32" s="408">
        <v>6294455.427579999</v>
      </c>
      <c r="D32" s="408">
        <v>7860216.5518599991</v>
      </c>
      <c r="E32" s="413">
        <v>24.875243653635358</v>
      </c>
      <c r="F32" s="383">
        <v>100</v>
      </c>
      <c r="G32" s="389">
        <v>100</v>
      </c>
    </row>
    <row r="33" spans="1:7">
      <c r="A33" s="91"/>
      <c r="B33" s="91"/>
      <c r="C33" s="252"/>
      <c r="D33" s="252"/>
      <c r="E33" s="91"/>
      <c r="F33" s="91"/>
      <c r="G33" s="91"/>
    </row>
    <row r="34" spans="1:7">
      <c r="C34" s="87"/>
      <c r="D34" s="87"/>
    </row>
    <row r="36" spans="1:7" ht="19.5" customHeight="1">
      <c r="A36" s="659"/>
      <c r="B36" s="659"/>
      <c r="C36" s="659"/>
      <c r="D36" s="659"/>
      <c r="E36" s="659"/>
      <c r="F36" s="659"/>
      <c r="G36" s="659"/>
    </row>
    <row r="37" spans="1:7" ht="21" customHeight="1">
      <c r="A37" s="660"/>
      <c r="B37" s="660"/>
      <c r="C37" s="660"/>
      <c r="D37" s="660"/>
      <c r="E37" s="660"/>
      <c r="F37" s="660"/>
      <c r="G37" s="660"/>
    </row>
  </sheetData>
  <sheetProtection formatCells="0" formatColumns="0" formatRows="0" insertColumns="0" insertRows="0" insertHyperlinks="0" deleteColumns="0" deleteRows="0" sort="0" autoFilter="0" pivotTables="0"/>
  <mergeCells count="11">
    <mergeCell ref="F8:G8"/>
    <mergeCell ref="F9:G9"/>
    <mergeCell ref="A36:G36"/>
    <mergeCell ref="A37:G37"/>
    <mergeCell ref="A3:G3"/>
    <mergeCell ref="A4:G4"/>
    <mergeCell ref="F11:G11"/>
    <mergeCell ref="A13:G13"/>
    <mergeCell ref="C10:D10"/>
    <mergeCell ref="F10:G10"/>
    <mergeCell ref="C9:D9"/>
  </mergeCells>
  <phoneticPr fontId="5"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F44"/>
  <sheetViews>
    <sheetView zoomScaleNormal="100" workbookViewId="0">
      <selection activeCell="G45" sqref="G45"/>
    </sheetView>
  </sheetViews>
  <sheetFormatPr defaultRowHeight="12"/>
  <cols>
    <col min="1" max="1" width="36.42578125" style="72" customWidth="1"/>
    <col min="2" max="2" width="12.140625" style="72" customWidth="1"/>
    <col min="3" max="3" width="15.42578125" style="72" customWidth="1"/>
    <col min="4" max="4" width="9.5703125" style="72" customWidth="1"/>
    <col min="5" max="5" width="8.7109375" style="72" customWidth="1"/>
    <col min="6" max="6" width="8.85546875" style="72" customWidth="1"/>
    <col min="7" max="16384" width="9.140625" style="72"/>
  </cols>
  <sheetData>
    <row r="1" spans="1:6" s="88" customFormat="1"/>
    <row r="2" spans="1:6" s="317" customFormat="1" ht="15.75" customHeight="1">
      <c r="A2" s="646" t="s">
        <v>120</v>
      </c>
      <c r="B2" s="646"/>
      <c r="C2" s="646"/>
      <c r="D2" s="646"/>
      <c r="E2" s="646"/>
      <c r="F2" s="646"/>
    </row>
    <row r="3" spans="1:6" s="317" customFormat="1" ht="15.75" customHeight="1">
      <c r="A3" s="643" t="s">
        <v>235</v>
      </c>
      <c r="B3" s="643"/>
      <c r="C3" s="643"/>
      <c r="D3" s="643"/>
      <c r="E3" s="643"/>
      <c r="F3" s="643"/>
    </row>
    <row r="4" spans="1:6">
      <c r="A4" s="73"/>
    </row>
    <row r="5" spans="1:6" ht="12" customHeight="1">
      <c r="A5" s="103"/>
      <c r="B5" s="75"/>
      <c r="C5" s="76"/>
      <c r="D5" s="74" t="s">
        <v>54</v>
      </c>
      <c r="E5" s="648" t="s">
        <v>13</v>
      </c>
      <c r="F5" s="649"/>
    </row>
    <row r="6" spans="1:6" ht="12" customHeight="1">
      <c r="A6" s="101" t="s">
        <v>11</v>
      </c>
      <c r="B6" s="648" t="s">
        <v>119</v>
      </c>
      <c r="C6" s="649"/>
      <c r="D6" s="74" t="s">
        <v>15</v>
      </c>
      <c r="E6" s="648" t="s">
        <v>15</v>
      </c>
      <c r="F6" s="649"/>
    </row>
    <row r="7" spans="1:6" ht="12" customHeight="1">
      <c r="A7" s="104" t="s">
        <v>232</v>
      </c>
      <c r="B7" s="644" t="s">
        <v>350</v>
      </c>
      <c r="C7" s="645"/>
      <c r="D7" s="81" t="s">
        <v>55</v>
      </c>
      <c r="E7" s="644" t="s">
        <v>19</v>
      </c>
      <c r="F7" s="645"/>
    </row>
    <row r="8" spans="1:6" ht="12" customHeight="1">
      <c r="A8" s="105"/>
      <c r="B8" s="75"/>
      <c r="C8" s="76"/>
      <c r="D8" s="81" t="s">
        <v>20</v>
      </c>
      <c r="E8" s="644" t="s">
        <v>20</v>
      </c>
      <c r="F8" s="645"/>
    </row>
    <row r="9" spans="1:6" ht="17.25" customHeight="1" thickBot="1">
      <c r="A9" s="493" t="s">
        <v>599</v>
      </c>
      <c r="B9" s="83">
        <v>2023</v>
      </c>
      <c r="C9" s="83">
        <v>2024</v>
      </c>
      <c r="D9" s="83" t="s">
        <v>560</v>
      </c>
      <c r="E9" s="83">
        <v>2023</v>
      </c>
      <c r="F9" s="83">
        <v>2024</v>
      </c>
    </row>
    <row r="10" spans="1:6" ht="15.75" thickBot="1">
      <c r="A10" s="640" t="s">
        <v>481</v>
      </c>
      <c r="B10" s="640"/>
      <c r="C10" s="640"/>
      <c r="D10" s="640"/>
      <c r="E10" s="640"/>
      <c r="F10" s="640"/>
    </row>
    <row r="11" spans="1:6" ht="12.75">
      <c r="A11" s="337" t="s">
        <v>25</v>
      </c>
      <c r="B11" s="161">
        <v>1372481.01244</v>
      </c>
      <c r="C11" s="161">
        <v>1392421.8786300002</v>
      </c>
      <c r="D11" s="172">
        <v>1.4529065254279327</v>
      </c>
      <c r="E11" s="275">
        <v>6.5282477843874807</v>
      </c>
      <c r="F11" s="275">
        <v>6.2092870463637384</v>
      </c>
    </row>
    <row r="12" spans="1:6" ht="12.75">
      <c r="A12" s="338" t="s">
        <v>26</v>
      </c>
      <c r="B12" s="149"/>
      <c r="C12" s="149"/>
      <c r="D12" s="167"/>
      <c r="E12" s="179"/>
      <c r="F12" s="179"/>
    </row>
    <row r="13" spans="1:6" ht="12.75">
      <c r="A13" s="339" t="s">
        <v>27</v>
      </c>
      <c r="B13" s="180">
        <v>13980338.913310001</v>
      </c>
      <c r="C13" s="180">
        <v>15058825.44019</v>
      </c>
      <c r="D13" s="181">
        <v>7.7143088845523344</v>
      </c>
      <c r="E13" s="182">
        <v>66.497908319727657</v>
      </c>
      <c r="F13" s="182">
        <v>67.152470938781406</v>
      </c>
    </row>
    <row r="14" spans="1:6" ht="12.75">
      <c r="A14" s="340" t="s">
        <v>28</v>
      </c>
      <c r="B14" s="183"/>
      <c r="C14" s="183"/>
      <c r="D14" s="184"/>
      <c r="E14" s="185"/>
      <c r="F14" s="185"/>
    </row>
    <row r="15" spans="1:6" ht="12.75">
      <c r="A15" s="339" t="s">
        <v>343</v>
      </c>
      <c r="B15" s="180">
        <v>1484824.0824500001</v>
      </c>
      <c r="C15" s="180">
        <v>1763337.2423800002</v>
      </c>
      <c r="D15" s="181">
        <v>18.757316992760909</v>
      </c>
      <c r="E15" s="182">
        <v>7.0626110223751786</v>
      </c>
      <c r="F15" s="182">
        <v>7.8633259542385581</v>
      </c>
    </row>
    <row r="16" spans="1:6" ht="12.75">
      <c r="A16" s="340" t="s">
        <v>29</v>
      </c>
      <c r="B16" s="183"/>
      <c r="C16" s="183"/>
      <c r="D16" s="184"/>
      <c r="E16" s="185"/>
      <c r="F16" s="185"/>
    </row>
    <row r="17" spans="1:6" ht="12.75">
      <c r="A17" s="339" t="s">
        <v>221</v>
      </c>
      <c r="B17" s="180">
        <v>255288.25669000001</v>
      </c>
      <c r="C17" s="180">
        <v>212489.69393000001</v>
      </c>
      <c r="D17" s="181">
        <v>-16.764798864983</v>
      </c>
      <c r="E17" s="182">
        <v>1.2142863770142629</v>
      </c>
      <c r="F17" s="182">
        <v>0.94756447327839155</v>
      </c>
    </row>
    <row r="18" spans="1:6" ht="12.75">
      <c r="A18" s="340" t="s">
        <v>222</v>
      </c>
      <c r="B18" s="315"/>
      <c r="C18" s="315"/>
      <c r="D18" s="184"/>
      <c r="E18" s="185"/>
      <c r="F18" s="185"/>
    </row>
    <row r="19" spans="1:6" ht="12.75">
      <c r="A19" s="339" t="s">
        <v>30</v>
      </c>
      <c r="B19" s="191">
        <v>2507007.8042700002</v>
      </c>
      <c r="C19" s="191">
        <v>2611054.4685</v>
      </c>
      <c r="D19" s="181">
        <v>4.1502329610934918</v>
      </c>
      <c r="E19" s="182">
        <v>11.924659062912342</v>
      </c>
      <c r="F19" s="182">
        <v>11.643588008369218</v>
      </c>
    </row>
    <row r="20" spans="1:6" ht="12.75">
      <c r="A20" s="340" t="s">
        <v>31</v>
      </c>
      <c r="B20" s="315"/>
      <c r="C20" s="315"/>
      <c r="D20" s="184"/>
      <c r="E20" s="185"/>
      <c r="F20" s="185"/>
    </row>
    <row r="21" spans="1:6" ht="12.75">
      <c r="A21" s="339" t="s">
        <v>32</v>
      </c>
      <c r="B21" s="191">
        <v>1046400.4253</v>
      </c>
      <c r="C21" s="191">
        <v>943217.07843999995</v>
      </c>
      <c r="D21" s="181">
        <v>-9.8607898434691208</v>
      </c>
      <c r="E21" s="182">
        <v>4.977235529038313</v>
      </c>
      <c r="F21" s="182">
        <v>4.2061286718856632</v>
      </c>
    </row>
    <row r="22" spans="1:6" ht="12.75">
      <c r="A22" s="340" t="s">
        <v>33</v>
      </c>
      <c r="B22" s="183"/>
      <c r="C22" s="183"/>
      <c r="D22" s="184"/>
      <c r="E22" s="185"/>
      <c r="F22" s="185"/>
    </row>
    <row r="23" spans="1:6" ht="12.75">
      <c r="A23" s="339" t="s">
        <v>34</v>
      </c>
      <c r="B23" s="180">
        <v>377386.81751999998</v>
      </c>
      <c r="C23" s="180">
        <v>443481.20678000001</v>
      </c>
      <c r="D23" s="181">
        <v>17.513698463115301</v>
      </c>
      <c r="E23" s="182">
        <v>1.7950519045447892</v>
      </c>
      <c r="F23" s="182">
        <v>1.9776349070830261</v>
      </c>
    </row>
    <row r="24" spans="1:6" ht="12.75">
      <c r="A24" s="263" t="s">
        <v>553</v>
      </c>
      <c r="B24" s="183"/>
      <c r="C24" s="183"/>
      <c r="D24" s="184"/>
      <c r="E24" s="184"/>
      <c r="F24" s="185"/>
    </row>
    <row r="25" spans="1:6" ht="14.25">
      <c r="A25" s="409" t="s">
        <v>10</v>
      </c>
      <c r="B25" s="381">
        <v>21023727.311979998</v>
      </c>
      <c r="C25" s="381">
        <v>22424827.008850001</v>
      </c>
      <c r="D25" s="382">
        <v>6.6643734294993928</v>
      </c>
      <c r="E25" s="383">
        <v>100</v>
      </c>
      <c r="F25" s="383">
        <v>100</v>
      </c>
    </row>
    <row r="26" spans="1:6">
      <c r="A26" s="91"/>
      <c r="B26" s="281"/>
      <c r="C26" s="281"/>
      <c r="D26" s="91"/>
      <c r="E26" s="91"/>
      <c r="F26" s="91"/>
    </row>
    <row r="27" spans="1:6" ht="15">
      <c r="A27" s="661" t="s">
        <v>217</v>
      </c>
      <c r="B27" s="662"/>
      <c r="C27" s="662"/>
      <c r="D27" s="662"/>
      <c r="E27" s="662"/>
      <c r="F27" s="662"/>
    </row>
    <row r="28" spans="1:6" ht="15">
      <c r="A28" s="176"/>
      <c r="B28" s="177"/>
      <c r="C28" s="177"/>
      <c r="D28" s="178"/>
      <c r="E28" s="178"/>
      <c r="F28" s="178"/>
    </row>
    <row r="29" spans="1:6" ht="14.25">
      <c r="A29" s="127">
        <v>2023</v>
      </c>
      <c r="B29" s="127"/>
      <c r="C29" s="127">
        <v>2024</v>
      </c>
      <c r="D29" s="127"/>
      <c r="F29" s="126"/>
    </row>
    <row r="30" spans="1:6" ht="15">
      <c r="A30" s="298"/>
      <c r="B30" s="177"/>
      <c r="C30" s="177"/>
      <c r="D30" s="178"/>
      <c r="E30" s="178"/>
      <c r="F30" s="178"/>
    </row>
    <row r="31" spans="1:6" ht="15">
      <c r="A31" s="91"/>
      <c r="B31" s="177"/>
      <c r="C31" s="177"/>
      <c r="D31" s="178"/>
      <c r="E31" s="178"/>
      <c r="F31" s="178"/>
    </row>
    <row r="32" spans="1:6" ht="15">
      <c r="A32" s="176"/>
      <c r="B32" s="177"/>
      <c r="C32" s="177"/>
      <c r="D32" s="178"/>
      <c r="E32" s="178"/>
      <c r="F32" s="178"/>
    </row>
    <row r="33" spans="1:6" ht="15">
      <c r="A33" s="91"/>
      <c r="B33" s="177"/>
      <c r="C33" s="177"/>
      <c r="D33" s="178"/>
      <c r="E33" s="178"/>
      <c r="F33" s="178"/>
    </row>
    <row r="34" spans="1:6" ht="15">
      <c r="A34" s="176"/>
      <c r="B34" s="177"/>
      <c r="C34" s="177"/>
      <c r="D34" s="178"/>
      <c r="E34" s="178"/>
      <c r="F34" s="178"/>
    </row>
    <row r="35" spans="1:6" ht="15">
      <c r="A35" s="91"/>
      <c r="B35" s="177"/>
      <c r="C35" s="177"/>
      <c r="D35" s="178"/>
      <c r="E35" s="178"/>
      <c r="F35" s="178"/>
    </row>
    <row r="36" spans="1:6" ht="15">
      <c r="A36" s="176"/>
      <c r="B36" s="177"/>
      <c r="C36" s="177"/>
      <c r="D36" s="178"/>
      <c r="E36" s="178"/>
      <c r="F36" s="178"/>
    </row>
    <row r="37" spans="1:6" ht="15">
      <c r="A37" s="91"/>
      <c r="B37" s="177"/>
      <c r="C37" s="177"/>
      <c r="D37" s="178"/>
      <c r="E37" s="178"/>
      <c r="F37" s="178"/>
    </row>
    <row r="38" spans="1:6" ht="15">
      <c r="A38" s="176"/>
      <c r="B38" s="177"/>
      <c r="C38" s="177"/>
      <c r="D38" s="178"/>
      <c r="E38" s="178"/>
      <c r="F38" s="178"/>
    </row>
    <row r="39" spans="1:6" ht="15">
      <c r="A39" s="91"/>
      <c r="B39" s="177"/>
      <c r="C39" s="177"/>
      <c r="D39" s="178"/>
      <c r="E39" s="178"/>
      <c r="F39" s="178"/>
    </row>
    <row r="40" spans="1:6" ht="15">
      <c r="A40" s="263"/>
      <c r="B40" s="177"/>
      <c r="C40" s="177"/>
      <c r="D40" s="178"/>
      <c r="E40" s="178"/>
      <c r="F40" s="178"/>
    </row>
    <row r="41" spans="1:6">
      <c r="A41" s="91"/>
      <c r="B41" s="91"/>
      <c r="C41" s="91"/>
      <c r="D41" s="91"/>
      <c r="E41" s="91"/>
      <c r="F41" s="91"/>
    </row>
    <row r="42" spans="1:6" ht="14.25">
      <c r="A42" s="93"/>
      <c r="B42" s="94"/>
      <c r="C42" s="94"/>
      <c r="D42" s="95"/>
      <c r="E42" s="96"/>
      <c r="F42" s="96"/>
    </row>
    <row r="43" spans="1:6">
      <c r="A43" s="141"/>
      <c r="B43" s="141"/>
      <c r="C43" s="141"/>
      <c r="D43" s="141"/>
      <c r="E43" s="141"/>
      <c r="F43" s="141"/>
    </row>
    <row r="44" spans="1:6">
      <c r="A44" s="141"/>
      <c r="B44" s="141"/>
      <c r="C44" s="141"/>
      <c r="D44" s="141"/>
      <c r="E44" s="141"/>
      <c r="F44" s="141"/>
    </row>
  </sheetData>
  <sheetProtection formatCells="0" formatColumns="0" formatRows="0" insertColumns="0" insertRows="0" insertHyperlinks="0" deleteColumns="0" deleteRows="0" sort="0" autoFilter="0" pivotTables="0"/>
  <mergeCells count="10">
    <mergeCell ref="A2:F2"/>
    <mergeCell ref="A3:F3"/>
    <mergeCell ref="E5:F5"/>
    <mergeCell ref="A10:F10"/>
    <mergeCell ref="A27:F27"/>
    <mergeCell ref="E8:F8"/>
    <mergeCell ref="B6:C6"/>
    <mergeCell ref="B7:C7"/>
    <mergeCell ref="E7:F7"/>
    <mergeCell ref="E6:F6"/>
  </mergeCells>
  <phoneticPr fontId="5"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3:F40"/>
  <sheetViews>
    <sheetView zoomScaleNormal="100" workbookViewId="0">
      <selection activeCell="G45" sqref="G45"/>
    </sheetView>
  </sheetViews>
  <sheetFormatPr defaultRowHeight="12.75"/>
  <cols>
    <col min="1" max="1" width="37" style="143" customWidth="1"/>
    <col min="2" max="2" width="12.140625" style="143" customWidth="1"/>
    <col min="3" max="3" width="11.28515625" style="143" customWidth="1"/>
    <col min="4" max="4" width="9.5703125" style="143" customWidth="1"/>
    <col min="5" max="5" width="8.140625" style="143" customWidth="1"/>
    <col min="6" max="6" width="8.28515625" style="143" customWidth="1"/>
    <col min="7" max="16384" width="9.140625" style="143"/>
  </cols>
  <sheetData>
    <row r="3" spans="1:6" ht="15.75" customHeight="1">
      <c r="A3" s="646" t="s">
        <v>63</v>
      </c>
      <c r="B3" s="646"/>
      <c r="C3" s="646"/>
      <c r="D3" s="646"/>
      <c r="E3" s="646"/>
      <c r="F3" s="646"/>
    </row>
    <row r="4" spans="1:6" ht="15.75">
      <c r="A4" s="643" t="s">
        <v>148</v>
      </c>
      <c r="B4" s="643"/>
      <c r="C4" s="643"/>
      <c r="D4" s="643"/>
      <c r="E4" s="643"/>
      <c r="F4" s="643"/>
    </row>
    <row r="6" spans="1:6">
      <c r="A6" s="103"/>
      <c r="B6" s="311"/>
      <c r="C6" s="76"/>
      <c r="D6" s="74" t="s">
        <v>54</v>
      </c>
      <c r="E6" s="648" t="s">
        <v>13</v>
      </c>
      <c r="F6" s="649"/>
    </row>
    <row r="7" spans="1:6" ht="14.25">
      <c r="A7" s="101" t="s">
        <v>11</v>
      </c>
      <c r="B7" s="648" t="s">
        <v>119</v>
      </c>
      <c r="C7" s="649"/>
      <c r="D7" s="74" t="s">
        <v>15</v>
      </c>
      <c r="E7" s="648" t="s">
        <v>15</v>
      </c>
      <c r="F7" s="649"/>
    </row>
    <row r="8" spans="1:6" ht="15">
      <c r="A8" s="104" t="s">
        <v>232</v>
      </c>
      <c r="B8" s="644" t="s">
        <v>350</v>
      </c>
      <c r="C8" s="645"/>
      <c r="D8" s="81" t="s">
        <v>55</v>
      </c>
      <c r="E8" s="644" t="s">
        <v>19</v>
      </c>
      <c r="F8" s="645"/>
    </row>
    <row r="9" spans="1:6">
      <c r="A9" s="105"/>
      <c r="B9" s="492"/>
      <c r="C9" s="76"/>
      <c r="D9" s="81" t="s">
        <v>20</v>
      </c>
      <c r="E9" s="644" t="s">
        <v>20</v>
      </c>
      <c r="F9" s="645"/>
    </row>
    <row r="10" spans="1:6" ht="15.75" customHeight="1" thickBot="1">
      <c r="A10" s="493" t="s">
        <v>599</v>
      </c>
      <c r="B10" s="83">
        <v>2023</v>
      </c>
      <c r="C10" s="83">
        <v>2024</v>
      </c>
      <c r="D10" s="83" t="s">
        <v>560</v>
      </c>
      <c r="E10" s="83">
        <v>2023</v>
      </c>
      <c r="F10" s="83">
        <v>2024</v>
      </c>
    </row>
    <row r="11" spans="1:6" ht="15.75" thickBot="1">
      <c r="A11" s="640" t="s">
        <v>486</v>
      </c>
      <c r="B11" s="640"/>
      <c r="C11" s="640"/>
      <c r="D11" s="640"/>
      <c r="E11" s="640"/>
      <c r="F11" s="640"/>
    </row>
    <row r="12" spans="1:6" ht="12" customHeight="1">
      <c r="A12" s="337" t="s">
        <v>25</v>
      </c>
      <c r="B12" s="171">
        <v>597829.42728000006</v>
      </c>
      <c r="C12" s="171">
        <v>687461.95623000001</v>
      </c>
      <c r="D12" s="275">
        <v>14.992993797212261</v>
      </c>
      <c r="E12" s="276">
        <v>9.4977148405965401</v>
      </c>
      <c r="F12" s="275">
        <v>8.7460943562340265</v>
      </c>
    </row>
    <row r="13" spans="1:6" ht="12" customHeight="1">
      <c r="A13" s="338" t="s">
        <v>26</v>
      </c>
      <c r="B13" s="369"/>
      <c r="C13" s="369"/>
      <c r="D13" s="179"/>
      <c r="E13" s="277"/>
      <c r="F13" s="179"/>
    </row>
    <row r="14" spans="1:6" ht="12" customHeight="1">
      <c r="A14" s="339" t="s">
        <v>27</v>
      </c>
      <c r="B14" s="191">
        <v>3938496.7612399999</v>
      </c>
      <c r="C14" s="191">
        <v>5335084.6944699995</v>
      </c>
      <c r="D14" s="182">
        <v>35.459923364017108</v>
      </c>
      <c r="E14" s="278">
        <v>62.570889675109122</v>
      </c>
      <c r="F14" s="182">
        <v>67.874525584254215</v>
      </c>
    </row>
    <row r="15" spans="1:6" ht="12" customHeight="1">
      <c r="A15" s="340" t="s">
        <v>28</v>
      </c>
      <c r="B15" s="315"/>
      <c r="C15" s="315"/>
      <c r="D15" s="185"/>
      <c r="E15" s="279"/>
      <c r="F15" s="185"/>
    </row>
    <row r="16" spans="1:6" ht="12" customHeight="1">
      <c r="A16" s="339" t="s">
        <v>343</v>
      </c>
      <c r="B16" s="191">
        <v>854315.31223999988</v>
      </c>
      <c r="C16" s="191">
        <v>903716.94041999988</v>
      </c>
      <c r="D16" s="182">
        <v>5.7825989388472721</v>
      </c>
      <c r="E16" s="278">
        <v>13.572505549832044</v>
      </c>
      <c r="F16" s="182">
        <v>11.497354232640694</v>
      </c>
    </row>
    <row r="17" spans="1:6" ht="12" customHeight="1">
      <c r="A17" s="340" t="s">
        <v>29</v>
      </c>
      <c r="B17" s="315"/>
      <c r="C17" s="315"/>
      <c r="D17" s="185"/>
      <c r="E17" s="279"/>
      <c r="F17" s="185"/>
    </row>
    <row r="18" spans="1:6" ht="12" customHeight="1">
      <c r="A18" s="339" t="s">
        <v>221</v>
      </c>
      <c r="B18" s="191">
        <v>8459.6853499999997</v>
      </c>
      <c r="C18" s="191">
        <v>6470.1479399999998</v>
      </c>
      <c r="D18" s="182">
        <v>-23.517865354176561</v>
      </c>
      <c r="E18" s="182">
        <v>0.13439900317560047</v>
      </c>
      <c r="F18" s="182">
        <v>8.2315135942010911E-2</v>
      </c>
    </row>
    <row r="19" spans="1:6" ht="13.5" customHeight="1">
      <c r="A19" s="340" t="s">
        <v>222</v>
      </c>
      <c r="B19" s="315"/>
      <c r="C19" s="315"/>
      <c r="D19" s="185"/>
      <c r="E19" s="279"/>
      <c r="F19" s="185"/>
    </row>
    <row r="20" spans="1:6" ht="12.75" customHeight="1">
      <c r="A20" s="339" t="s">
        <v>30</v>
      </c>
      <c r="B20" s="191">
        <v>778727.25538999995</v>
      </c>
      <c r="C20" s="191">
        <v>872414.78903999995</v>
      </c>
      <c r="D20" s="182">
        <v>12.03085329318283</v>
      </c>
      <c r="E20" s="278">
        <v>12.371638251307685</v>
      </c>
      <c r="F20" s="182">
        <v>11.099119003706793</v>
      </c>
    </row>
    <row r="21" spans="1:6" ht="15" customHeight="1">
      <c r="A21" s="340" t="s">
        <v>31</v>
      </c>
      <c r="B21" s="315"/>
      <c r="C21" s="315"/>
      <c r="D21" s="185"/>
      <c r="E21" s="279"/>
      <c r="F21" s="185"/>
    </row>
    <row r="22" spans="1:6">
      <c r="A22" s="339" t="s">
        <v>32</v>
      </c>
      <c r="B22" s="191">
        <v>19876.918039999997</v>
      </c>
      <c r="C22" s="191">
        <v>17910.20984</v>
      </c>
      <c r="D22" s="182">
        <v>-9.8944323060658803</v>
      </c>
      <c r="E22" s="544">
        <v>0.31578455465593763</v>
      </c>
      <c r="F22" s="544">
        <v>0.22785898736799848</v>
      </c>
    </row>
    <row r="23" spans="1:6">
      <c r="A23" s="340" t="s">
        <v>33</v>
      </c>
      <c r="B23" s="315"/>
      <c r="C23" s="315"/>
      <c r="D23" s="185"/>
      <c r="E23" s="279"/>
      <c r="F23" s="185"/>
    </row>
    <row r="24" spans="1:6">
      <c r="A24" s="485" t="s">
        <v>552</v>
      </c>
      <c r="B24" s="191">
        <v>96750.068039999998</v>
      </c>
      <c r="C24" s="191">
        <v>37157.813920000001</v>
      </c>
      <c r="D24" s="182">
        <v>-61.594017789592037</v>
      </c>
      <c r="E24" s="182">
        <v>1.5370681253230678</v>
      </c>
      <c r="F24" s="182">
        <v>0.4727326998542703</v>
      </c>
    </row>
    <row r="25" spans="1:6">
      <c r="A25" s="341" t="s">
        <v>35</v>
      </c>
      <c r="B25" s="183"/>
      <c r="C25" s="183"/>
      <c r="D25" s="184"/>
      <c r="E25" s="190"/>
      <c r="F25" s="184"/>
    </row>
    <row r="26" spans="1:6" ht="14.25">
      <c r="A26" s="409" t="s">
        <v>10</v>
      </c>
      <c r="B26" s="381">
        <v>6294455.4275799999</v>
      </c>
      <c r="C26" s="381">
        <v>7860216.5518599981</v>
      </c>
      <c r="D26" s="410">
        <v>24.875243653635316</v>
      </c>
      <c r="E26" s="383">
        <v>100</v>
      </c>
      <c r="F26" s="383">
        <v>100</v>
      </c>
    </row>
    <row r="27" spans="1:6">
      <c r="B27" s="146"/>
      <c r="C27" s="146"/>
    </row>
    <row r="28" spans="1:6" ht="15.75" customHeight="1">
      <c r="A28" s="124" t="s">
        <v>216</v>
      </c>
      <c r="B28" s="186"/>
    </row>
    <row r="29" spans="1:6" s="72" customFormat="1" ht="14.25">
      <c r="A29" s="127">
        <v>2023</v>
      </c>
      <c r="B29" s="127"/>
      <c r="D29" s="650">
        <v>2024</v>
      </c>
      <c r="E29" s="650"/>
      <c r="F29" s="126"/>
    </row>
    <row r="30" spans="1:6">
      <c r="A30" s="82"/>
    </row>
    <row r="40" spans="1:1">
      <c r="A40" s="263"/>
    </row>
  </sheetData>
  <sheetProtection formatCells="0" formatColumns="0" formatRows="0" insertColumns="0" insertRows="0" insertHyperlinks="0" deleteColumns="0" deleteRows="0" sort="0" autoFilter="0" pivotTables="0"/>
  <mergeCells count="10">
    <mergeCell ref="D29:E29"/>
    <mergeCell ref="A3:F3"/>
    <mergeCell ref="A4:F4"/>
    <mergeCell ref="E9:F9"/>
    <mergeCell ref="A11:F11"/>
    <mergeCell ref="B7:C7"/>
    <mergeCell ref="E6:F6"/>
    <mergeCell ref="E7:F7"/>
    <mergeCell ref="B8:C8"/>
    <mergeCell ref="E8:F8"/>
  </mergeCells>
  <phoneticPr fontId="53"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ignoredErrors>
    <ignoredError sqref="D27:F27" evalError="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F45"/>
  <sheetViews>
    <sheetView topLeftCell="A6" zoomScaleNormal="100" workbookViewId="0">
      <selection activeCell="G45" sqref="G45"/>
    </sheetView>
  </sheetViews>
  <sheetFormatPr defaultRowHeight="12"/>
  <cols>
    <col min="1" max="1" width="38" style="72" customWidth="1"/>
    <col min="2" max="2" width="11.5703125" style="72" customWidth="1"/>
    <col min="3" max="3" width="11.140625" style="72" customWidth="1"/>
    <col min="4" max="5" width="9.7109375" style="72" customWidth="1"/>
    <col min="6" max="6" width="8.5703125" style="72" customWidth="1"/>
    <col min="7" max="16384" width="9.140625" style="72"/>
  </cols>
  <sheetData>
    <row r="1" spans="1:6" s="88" customFormat="1"/>
    <row r="2" spans="1:6" s="88" customFormat="1"/>
    <row r="3" spans="1:6" s="317" customFormat="1" ht="15.75" customHeight="1">
      <c r="A3" s="646" t="s">
        <v>106</v>
      </c>
      <c r="B3" s="646"/>
      <c r="C3" s="646"/>
      <c r="D3" s="646"/>
      <c r="E3" s="646"/>
      <c r="F3" s="646"/>
    </row>
    <row r="4" spans="1:6" s="317" customFormat="1" ht="15.75" customHeight="1">
      <c r="A4" s="643" t="s">
        <v>203</v>
      </c>
      <c r="B4" s="643"/>
      <c r="C4" s="643"/>
      <c r="D4" s="643"/>
      <c r="E4" s="643"/>
      <c r="F4" s="643"/>
    </row>
    <row r="5" spans="1:6">
      <c r="A5" s="73"/>
    </row>
    <row r="6" spans="1:6" ht="12" customHeight="1">
      <c r="A6" s="103"/>
      <c r="B6" s="102"/>
      <c r="C6" s="151"/>
      <c r="D6" s="103" t="s">
        <v>54</v>
      </c>
      <c r="E6" s="648" t="s">
        <v>13</v>
      </c>
      <c r="F6" s="649"/>
    </row>
    <row r="7" spans="1:6" ht="12.75" customHeight="1">
      <c r="A7" s="101" t="s">
        <v>11</v>
      </c>
      <c r="B7" s="654" t="s">
        <v>49</v>
      </c>
      <c r="C7" s="655"/>
      <c r="D7" s="103" t="s">
        <v>15</v>
      </c>
      <c r="E7" s="648" t="s">
        <v>15</v>
      </c>
      <c r="F7" s="649"/>
    </row>
    <row r="8" spans="1:6" ht="13.5" customHeight="1">
      <c r="A8" s="104" t="s">
        <v>232</v>
      </c>
      <c r="B8" s="656" t="s">
        <v>50</v>
      </c>
      <c r="C8" s="657"/>
      <c r="D8" s="105" t="s">
        <v>55</v>
      </c>
      <c r="E8" s="644" t="s">
        <v>19</v>
      </c>
      <c r="F8" s="645"/>
    </row>
    <row r="9" spans="1:6" ht="12" customHeight="1">
      <c r="A9" s="105"/>
      <c r="B9" s="491"/>
      <c r="C9" s="151"/>
      <c r="D9" s="105" t="s">
        <v>20</v>
      </c>
      <c r="E9" s="644" t="s">
        <v>20</v>
      </c>
      <c r="F9" s="645"/>
    </row>
    <row r="10" spans="1:6" ht="16.5" customHeight="1" thickBot="1">
      <c r="A10" s="493" t="s">
        <v>599</v>
      </c>
      <c r="B10" s="83">
        <v>2023</v>
      </c>
      <c r="C10" s="83">
        <v>2024</v>
      </c>
      <c r="D10" s="83" t="s">
        <v>560</v>
      </c>
      <c r="E10" s="83">
        <v>2023</v>
      </c>
      <c r="F10" s="83">
        <v>2024</v>
      </c>
    </row>
    <row r="11" spans="1:6" ht="15.75" thickBot="1">
      <c r="A11" s="640" t="s">
        <v>490</v>
      </c>
      <c r="B11" s="640" t="s">
        <v>23</v>
      </c>
      <c r="C11" s="640"/>
      <c r="D11" s="640"/>
      <c r="E11" s="640"/>
      <c r="F11" s="640"/>
    </row>
    <row r="12" spans="1:6" ht="12.75">
      <c r="A12" s="173" t="s">
        <v>25</v>
      </c>
      <c r="B12" s="171">
        <v>164050</v>
      </c>
      <c r="C12" s="171">
        <v>155190</v>
      </c>
      <c r="D12" s="172">
        <v>-5.4007924413288606</v>
      </c>
      <c r="E12" s="172">
        <v>12.321533052578133</v>
      </c>
      <c r="F12" s="187">
        <v>10.755274027666122</v>
      </c>
    </row>
    <row r="13" spans="1:6" ht="12.75">
      <c r="A13" s="91" t="s">
        <v>26</v>
      </c>
      <c r="B13" s="149"/>
      <c r="C13" s="149"/>
      <c r="D13" s="167"/>
      <c r="E13" s="167"/>
      <c r="F13" s="188"/>
    </row>
    <row r="14" spans="1:6" ht="12.75">
      <c r="A14" s="174" t="s">
        <v>27</v>
      </c>
      <c r="B14" s="180">
        <v>1016872</v>
      </c>
      <c r="C14" s="180">
        <v>1122956</v>
      </c>
      <c r="D14" s="181">
        <v>10.432384803593763</v>
      </c>
      <c r="E14" s="181">
        <v>76.375629126737167</v>
      </c>
      <c r="F14" s="189">
        <v>77.825243256729408</v>
      </c>
    </row>
    <row r="15" spans="1:6" ht="12.75">
      <c r="A15" s="175" t="s">
        <v>28</v>
      </c>
      <c r="B15" s="183"/>
      <c r="C15" s="183"/>
      <c r="D15" s="184"/>
      <c r="E15" s="184"/>
      <c r="F15" s="190"/>
    </row>
    <row r="16" spans="1:6" ht="12.75">
      <c r="A16" s="174" t="s">
        <v>343</v>
      </c>
      <c r="B16" s="180">
        <v>42689</v>
      </c>
      <c r="C16" s="180">
        <v>49922</v>
      </c>
      <c r="D16" s="181">
        <v>16.943474899857101</v>
      </c>
      <c r="E16" s="181">
        <v>3.2063024960774635</v>
      </c>
      <c r="F16" s="189">
        <v>3.4597898705402934</v>
      </c>
    </row>
    <row r="17" spans="1:6" ht="12.75">
      <c r="A17" s="175" t="s">
        <v>29</v>
      </c>
      <c r="B17" s="183"/>
      <c r="C17" s="183"/>
      <c r="D17" s="184"/>
      <c r="E17" s="184"/>
      <c r="F17" s="190"/>
    </row>
    <row r="18" spans="1:6" ht="12.75">
      <c r="A18" s="174" t="s">
        <v>221</v>
      </c>
      <c r="B18" s="180">
        <v>2163</v>
      </c>
      <c r="C18" s="180">
        <v>2850</v>
      </c>
      <c r="D18" s="181">
        <v>31.761442441054101</v>
      </c>
      <c r="E18" s="181">
        <v>0.16245946962954286</v>
      </c>
      <c r="F18" s="189">
        <v>0.19751614781138246</v>
      </c>
    </row>
    <row r="19" spans="1:6" ht="12" customHeight="1">
      <c r="A19" s="175" t="s">
        <v>222</v>
      </c>
      <c r="B19" s="183"/>
      <c r="C19" s="183"/>
      <c r="D19" s="184"/>
      <c r="E19" s="184"/>
      <c r="F19" s="190"/>
    </row>
    <row r="20" spans="1:6" ht="12.75">
      <c r="A20" s="174" t="s">
        <v>30</v>
      </c>
      <c r="B20" s="191">
        <v>56135</v>
      </c>
      <c r="C20" s="180">
        <v>58032</v>
      </c>
      <c r="D20" s="181">
        <v>3.3793533446156543</v>
      </c>
      <c r="E20" s="181">
        <v>4.2162100451476592</v>
      </c>
      <c r="F20" s="189">
        <v>4.0218445929088231</v>
      </c>
    </row>
    <row r="21" spans="1:6" ht="12" customHeight="1">
      <c r="A21" s="175" t="s">
        <v>31</v>
      </c>
      <c r="B21" s="183"/>
      <c r="C21" s="183"/>
      <c r="D21" s="184"/>
      <c r="E21" s="184"/>
      <c r="F21" s="190"/>
    </row>
    <row r="22" spans="1:6" ht="12.75">
      <c r="A22" s="174" t="s">
        <v>32</v>
      </c>
      <c r="B22" s="180">
        <v>17549</v>
      </c>
      <c r="C22" s="180">
        <v>17333</v>
      </c>
      <c r="D22" s="181">
        <v>-1.2308393640663273</v>
      </c>
      <c r="E22" s="181">
        <v>1.3180773150849965</v>
      </c>
      <c r="F22" s="189">
        <v>1.2012446982507692</v>
      </c>
    </row>
    <row r="23" spans="1:6" ht="12.75">
      <c r="A23" s="175" t="s">
        <v>33</v>
      </c>
      <c r="B23" s="183"/>
      <c r="C23" s="183"/>
      <c r="D23" s="184"/>
      <c r="E23" s="184"/>
      <c r="F23" s="190"/>
    </row>
    <row r="24" spans="1:6" ht="12.75">
      <c r="A24" s="485" t="s">
        <v>552</v>
      </c>
      <c r="B24" s="180">
        <v>31951</v>
      </c>
      <c r="C24" s="180">
        <v>36637</v>
      </c>
      <c r="D24" s="181">
        <v>14.666207630434091</v>
      </c>
      <c r="E24" s="181">
        <v>2.3997884947450405</v>
      </c>
      <c r="F24" s="189">
        <v>2.5390874060931998</v>
      </c>
    </row>
    <row r="25" spans="1:6" ht="12.75">
      <c r="A25" s="175" t="s">
        <v>35</v>
      </c>
      <c r="B25" s="183"/>
      <c r="C25" s="183"/>
      <c r="D25" s="184"/>
      <c r="E25" s="184"/>
      <c r="F25" s="190"/>
    </row>
    <row r="26" spans="1:6" ht="14.25">
      <c r="A26" s="411" t="s">
        <v>10</v>
      </c>
      <c r="B26" s="412">
        <v>1331409</v>
      </c>
      <c r="C26" s="412">
        <v>1442920</v>
      </c>
      <c r="D26" s="413">
        <v>8.3754128145445925</v>
      </c>
      <c r="E26" s="383">
        <v>100</v>
      </c>
      <c r="F26" s="383">
        <v>100</v>
      </c>
    </row>
    <row r="27" spans="1:6" ht="12.75" thickBot="1">
      <c r="A27" s="91"/>
      <c r="B27" s="286"/>
      <c r="C27" s="286"/>
      <c r="D27" s="91"/>
      <c r="E27" s="91"/>
      <c r="F27" s="91"/>
    </row>
    <row r="28" spans="1:6" ht="15.75" thickBot="1">
      <c r="A28" s="640" t="s">
        <v>491</v>
      </c>
      <c r="B28" s="640"/>
      <c r="C28" s="640"/>
      <c r="D28" s="640"/>
      <c r="E28" s="640"/>
      <c r="F28" s="640"/>
    </row>
    <row r="29" spans="1:6" ht="12.75">
      <c r="A29" s="173" t="s">
        <v>25</v>
      </c>
      <c r="B29" s="161">
        <v>30433</v>
      </c>
      <c r="C29" s="472">
        <v>32948</v>
      </c>
      <c r="D29" s="172">
        <v>8.2640554661058694</v>
      </c>
      <c r="E29" s="172">
        <v>51.857342466687115</v>
      </c>
      <c r="F29" s="172">
        <v>47.064537325372115</v>
      </c>
    </row>
    <row r="30" spans="1:6" ht="12.75">
      <c r="A30" s="91" t="s">
        <v>26</v>
      </c>
      <c r="B30" s="149"/>
      <c r="C30" s="149"/>
      <c r="D30" s="167"/>
      <c r="E30" s="167"/>
      <c r="F30" s="167"/>
    </row>
    <row r="31" spans="1:6" ht="12.75">
      <c r="A31" s="174" t="s">
        <v>27</v>
      </c>
      <c r="B31" s="180">
        <v>21255</v>
      </c>
      <c r="C31" s="180">
        <v>28728</v>
      </c>
      <c r="D31" s="181">
        <v>35.158786167960486</v>
      </c>
      <c r="E31" s="181">
        <v>36.218178100398731</v>
      </c>
      <c r="F31" s="181">
        <v>41.036482587206812</v>
      </c>
    </row>
    <row r="32" spans="1:6" ht="12.75">
      <c r="A32" s="175" t="s">
        <v>28</v>
      </c>
      <c r="B32" s="183"/>
      <c r="C32" s="183"/>
      <c r="D32" s="184"/>
      <c r="E32" s="184"/>
      <c r="F32" s="184"/>
    </row>
    <row r="33" spans="1:6" ht="12.75">
      <c r="A33" s="174" t="s">
        <v>343</v>
      </c>
      <c r="B33" s="180">
        <v>6597</v>
      </c>
      <c r="C33" s="447">
        <v>8007</v>
      </c>
      <c r="D33" s="181">
        <v>21.373351523419725</v>
      </c>
      <c r="E33" s="181">
        <v>11.241181883243021</v>
      </c>
      <c r="F33" s="181">
        <v>11.437591063623117</v>
      </c>
    </row>
    <row r="34" spans="1:6" ht="12.75">
      <c r="A34" s="175" t="s">
        <v>29</v>
      </c>
      <c r="B34" s="183"/>
      <c r="C34" s="183"/>
      <c r="D34" s="183"/>
      <c r="E34" s="184"/>
      <c r="F34" s="184"/>
    </row>
    <row r="35" spans="1:6" ht="12.75">
      <c r="A35" s="174" t="s">
        <v>221</v>
      </c>
      <c r="B35" s="336">
        <v>9</v>
      </c>
      <c r="C35" s="336">
        <v>8</v>
      </c>
      <c r="D35" s="181">
        <v>-11.111111111111116</v>
      </c>
      <c r="E35" s="181">
        <v>1.5335855229526633E-2</v>
      </c>
      <c r="F35" s="181">
        <v>1.1427591920692513E-2</v>
      </c>
    </row>
    <row r="36" spans="1:6" ht="12.75">
      <c r="A36" s="175" t="s">
        <v>222</v>
      </c>
      <c r="B36" s="183"/>
      <c r="C36" s="183"/>
      <c r="D36" s="183"/>
      <c r="E36" s="184"/>
      <c r="F36" s="184"/>
    </row>
    <row r="37" spans="1:6" ht="12.75">
      <c r="A37" s="174" t="s">
        <v>30</v>
      </c>
      <c r="B37" s="180">
        <v>333</v>
      </c>
      <c r="C37" s="180">
        <v>256</v>
      </c>
      <c r="D37" s="181">
        <v>-23.123123123123122</v>
      </c>
      <c r="E37" s="181">
        <v>0.56742664349248551</v>
      </c>
      <c r="F37" s="181">
        <v>0.3656829414621604</v>
      </c>
    </row>
    <row r="38" spans="1:6" ht="12.75">
      <c r="A38" s="175" t="s">
        <v>31</v>
      </c>
      <c r="B38" s="183"/>
      <c r="C38" s="183"/>
      <c r="D38" s="184"/>
      <c r="E38" s="184"/>
      <c r="F38" s="184"/>
    </row>
    <row r="39" spans="1:6" ht="12.75">
      <c r="A39" s="174" t="s">
        <v>32</v>
      </c>
      <c r="B39" s="180">
        <v>11</v>
      </c>
      <c r="C39" s="180">
        <v>14</v>
      </c>
      <c r="D39" s="181">
        <v>27.27272727272727</v>
      </c>
      <c r="E39" s="545">
        <v>1.8743823058310329E-2</v>
      </c>
      <c r="F39" s="545">
        <v>1.9998285861211895E-2</v>
      </c>
    </row>
    <row r="40" spans="1:6" ht="12.75">
      <c r="A40" s="175" t="s">
        <v>33</v>
      </c>
      <c r="B40" s="183"/>
      <c r="C40" s="183"/>
      <c r="D40" s="184"/>
      <c r="E40" s="184"/>
      <c r="F40" s="184"/>
    </row>
    <row r="41" spans="1:6" ht="12.75">
      <c r="A41" s="174" t="s">
        <v>34</v>
      </c>
      <c r="B41" s="180">
        <v>48</v>
      </c>
      <c r="C41" s="180">
        <v>45</v>
      </c>
      <c r="D41" s="181">
        <v>-6.25</v>
      </c>
      <c r="E41" s="181">
        <v>8.1791227890808713E-2</v>
      </c>
      <c r="F41" s="189">
        <v>6.4280204553895381E-2</v>
      </c>
    </row>
    <row r="42" spans="1:6" ht="12.75">
      <c r="A42" s="175" t="s">
        <v>35</v>
      </c>
      <c r="B42" s="183"/>
      <c r="C42" s="183"/>
      <c r="D42" s="184"/>
      <c r="E42" s="184"/>
      <c r="F42" s="190"/>
    </row>
    <row r="43" spans="1:6" ht="14.25">
      <c r="A43" s="409" t="s">
        <v>10</v>
      </c>
      <c r="B43" s="412">
        <v>58686</v>
      </c>
      <c r="C43" s="412">
        <v>70006</v>
      </c>
      <c r="D43" s="413">
        <v>19.289097910915732</v>
      </c>
      <c r="E43" s="383">
        <v>100</v>
      </c>
      <c r="F43" s="383">
        <v>100</v>
      </c>
    </row>
    <row r="44" spans="1:6">
      <c r="A44" s="141"/>
      <c r="B44" s="141"/>
      <c r="C44" s="305"/>
      <c r="D44" s="141"/>
      <c r="E44" s="141"/>
      <c r="F44" s="141"/>
    </row>
    <row r="45" spans="1:6">
      <c r="A45" s="141"/>
      <c r="B45" s="192"/>
      <c r="C45" s="192"/>
      <c r="D45" s="141"/>
      <c r="E45" s="141"/>
      <c r="F45" s="141"/>
    </row>
  </sheetData>
  <sheetProtection formatCells="0" formatColumns="0" formatRows="0" insertColumns="0" insertRows="0" insertHyperlinks="0" deleteColumns="0" deleteRows="0" sort="0" autoFilter="0" pivotTables="0"/>
  <mergeCells count="10">
    <mergeCell ref="A3:F3"/>
    <mergeCell ref="A4:F4"/>
    <mergeCell ref="B8:C8"/>
    <mergeCell ref="E8:F8"/>
    <mergeCell ref="E7:F7"/>
    <mergeCell ref="A28:F28"/>
    <mergeCell ref="B7:C7"/>
    <mergeCell ref="E6:F6"/>
    <mergeCell ref="E9:F9"/>
    <mergeCell ref="A11:F11"/>
  </mergeCells>
  <phoneticPr fontId="5"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H54"/>
  <sheetViews>
    <sheetView zoomScaleNormal="100" workbookViewId="0">
      <selection activeCell="G45" sqref="G45"/>
    </sheetView>
  </sheetViews>
  <sheetFormatPr defaultRowHeight="12"/>
  <cols>
    <col min="1" max="1" width="26.85546875" style="72" customWidth="1"/>
    <col min="2" max="2" width="8.7109375" style="72" customWidth="1"/>
    <col min="3" max="3" width="15" style="72" customWidth="1"/>
    <col min="4" max="4" width="12" style="72" customWidth="1"/>
    <col min="5" max="5" width="15.5703125" style="72" customWidth="1"/>
    <col min="6" max="6" width="14" style="72" customWidth="1"/>
    <col min="7" max="7" width="8.5703125" style="72" customWidth="1"/>
    <col min="8" max="8" width="11.140625" style="72" customWidth="1"/>
    <col min="9" max="16384" width="9.140625" style="72"/>
  </cols>
  <sheetData>
    <row r="1" spans="1:8" s="88" customFormat="1"/>
    <row r="2" spans="1:8" s="317" customFormat="1" ht="15.75" customHeight="1">
      <c r="A2" s="646" t="s">
        <v>236</v>
      </c>
      <c r="B2" s="646"/>
      <c r="C2" s="646"/>
      <c r="D2" s="646"/>
      <c r="E2" s="646"/>
      <c r="F2" s="646"/>
      <c r="G2" s="646"/>
      <c r="H2" s="646"/>
    </row>
    <row r="3" spans="1:8" s="317" customFormat="1" ht="15.75" customHeight="1">
      <c r="A3" s="643" t="s">
        <v>237</v>
      </c>
      <c r="B3" s="643"/>
      <c r="C3" s="643"/>
      <c r="D3" s="643"/>
      <c r="E3" s="643"/>
      <c r="F3" s="643"/>
      <c r="G3" s="643"/>
      <c r="H3" s="643"/>
    </row>
    <row r="4" spans="1:8">
      <c r="A4" s="73"/>
      <c r="B4" s="73"/>
    </row>
    <row r="5" spans="1:8" ht="12" customHeight="1">
      <c r="A5" s="103"/>
      <c r="B5" s="77"/>
      <c r="C5" s="102"/>
      <c r="D5" s="102"/>
      <c r="E5" s="151"/>
      <c r="F5" s="103" t="s">
        <v>54</v>
      </c>
      <c r="G5" s="648" t="s">
        <v>13</v>
      </c>
      <c r="H5" s="649"/>
    </row>
    <row r="6" spans="1:8" ht="12" customHeight="1">
      <c r="A6" s="115" t="s">
        <v>57</v>
      </c>
      <c r="B6" s="193"/>
      <c r="C6" s="641" t="s">
        <v>119</v>
      </c>
      <c r="D6" s="641"/>
      <c r="E6" s="649"/>
      <c r="F6" s="103" t="s">
        <v>15</v>
      </c>
      <c r="G6" s="648" t="s">
        <v>15</v>
      </c>
      <c r="H6" s="649"/>
    </row>
    <row r="7" spans="1:8" ht="12" customHeight="1">
      <c r="A7" s="194" t="s">
        <v>37</v>
      </c>
      <c r="B7" s="195"/>
      <c r="C7" s="642" t="s">
        <v>350</v>
      </c>
      <c r="D7" s="642"/>
      <c r="E7" s="645"/>
      <c r="F7" s="105" t="s">
        <v>55</v>
      </c>
      <c r="G7" s="644" t="s">
        <v>19</v>
      </c>
      <c r="H7" s="645"/>
    </row>
    <row r="8" spans="1:8" ht="12" customHeight="1">
      <c r="A8" s="105"/>
      <c r="B8" s="80"/>
      <c r="C8" s="102"/>
      <c r="D8" s="102"/>
      <c r="E8" s="151"/>
      <c r="F8" s="105" t="s">
        <v>20</v>
      </c>
      <c r="G8" s="644" t="s">
        <v>20</v>
      </c>
      <c r="H8" s="645"/>
    </row>
    <row r="9" spans="1:8" ht="19.5" customHeight="1" thickBot="1">
      <c r="A9" s="493" t="s">
        <v>599</v>
      </c>
      <c r="B9" s="490"/>
      <c r="C9" s="83">
        <v>2023</v>
      </c>
      <c r="D9" s="83"/>
      <c r="E9" s="83">
        <v>2024</v>
      </c>
      <c r="F9" s="83" t="s">
        <v>560</v>
      </c>
      <c r="G9" s="83">
        <v>2023</v>
      </c>
      <c r="H9" s="83">
        <v>2024</v>
      </c>
    </row>
    <row r="10" spans="1:8" ht="15.75" thickBot="1">
      <c r="A10" s="640" t="s">
        <v>485</v>
      </c>
      <c r="B10" s="640"/>
      <c r="C10" s="640"/>
      <c r="D10" s="640"/>
      <c r="E10" s="640"/>
      <c r="F10" s="640"/>
      <c r="G10" s="640"/>
      <c r="H10" s="640"/>
    </row>
    <row r="11" spans="1:8" ht="15">
      <c r="A11" s="157" t="s">
        <v>576</v>
      </c>
      <c r="B11" s="157"/>
      <c r="C11" s="205">
        <v>824932.45139000006</v>
      </c>
      <c r="D11" s="205"/>
      <c r="E11" s="205">
        <v>820455.54437000002</v>
      </c>
      <c r="F11" s="207">
        <v>-0.54269983105362796</v>
      </c>
      <c r="G11" s="206">
        <v>44.370406803365661</v>
      </c>
      <c r="H11" s="206">
        <v>39.627446312601087</v>
      </c>
    </row>
    <row r="12" spans="1:8" ht="15">
      <c r="A12" s="169" t="s">
        <v>577</v>
      </c>
      <c r="B12" s="157"/>
      <c r="C12" s="205">
        <v>333169.54253000004</v>
      </c>
      <c r="D12" s="205"/>
      <c r="E12" s="205">
        <v>500055.83918000001</v>
      </c>
      <c r="F12" s="207">
        <v>50.090502085727962</v>
      </c>
      <c r="G12" s="611">
        <v>17.920095289788158</v>
      </c>
      <c r="H12" s="611">
        <v>24.152357865561285</v>
      </c>
    </row>
    <row r="13" spans="1:8" ht="13.5" customHeight="1">
      <c r="A13" s="157" t="s">
        <v>574</v>
      </c>
      <c r="B13" s="157"/>
      <c r="C13" s="205">
        <v>403857.46032000001</v>
      </c>
      <c r="D13" s="205"/>
      <c r="E13" s="205">
        <v>415155.99678000004</v>
      </c>
      <c r="F13" s="207">
        <v>2.7976545118288954</v>
      </c>
      <c r="G13" s="206">
        <v>21.72216619043013</v>
      </c>
      <c r="H13" s="206">
        <v>20.05175306163169</v>
      </c>
    </row>
    <row r="14" spans="1:8" ht="14.25" customHeight="1">
      <c r="A14" s="211" t="s">
        <v>575</v>
      </c>
      <c r="B14" s="211"/>
      <c r="C14" s="330">
        <v>297235.69591000001</v>
      </c>
      <c r="D14" s="330"/>
      <c r="E14" s="330">
        <v>334755.06853999995</v>
      </c>
      <c r="F14" s="554">
        <v>12.622768108363559</v>
      </c>
      <c r="G14" s="612">
        <v>15.987331716416053</v>
      </c>
      <c r="H14" s="612">
        <v>16.168442760205938</v>
      </c>
    </row>
    <row r="15" spans="1:8" ht="14.25" customHeight="1">
      <c r="A15" s="78" t="s">
        <v>10</v>
      </c>
      <c r="B15" s="440"/>
      <c r="C15" s="430">
        <v>1859195.1501500001</v>
      </c>
      <c r="D15" s="430"/>
      <c r="E15" s="430">
        <v>2070422.44887</v>
      </c>
      <c r="F15" s="431">
        <v>11.361222553907702</v>
      </c>
      <c r="G15" s="431">
        <v>100</v>
      </c>
      <c r="H15" s="431">
        <v>100</v>
      </c>
    </row>
    <row r="16" spans="1:8" s="88" customFormat="1" ht="14.25">
      <c r="A16" s="196"/>
      <c r="B16" s="196"/>
      <c r="C16" s="197"/>
      <c r="D16" s="197"/>
      <c r="E16" s="197"/>
      <c r="F16" s="198"/>
      <c r="G16" s="198"/>
      <c r="H16" s="198"/>
    </row>
    <row r="17" spans="1:8" ht="26.25" customHeight="1" thickBot="1">
      <c r="A17" s="115" t="s">
        <v>57</v>
      </c>
      <c r="B17" s="199" t="s">
        <v>365</v>
      </c>
      <c r="C17" s="200" t="s">
        <v>119</v>
      </c>
      <c r="D17" s="199" t="s">
        <v>365</v>
      </c>
      <c r="E17" s="199" t="s">
        <v>119</v>
      </c>
      <c r="F17" s="201" t="s">
        <v>277</v>
      </c>
      <c r="G17" s="144" t="s">
        <v>273</v>
      </c>
      <c r="H17" s="145"/>
    </row>
    <row r="18" spans="1:8" ht="24.75" customHeight="1">
      <c r="A18" s="194" t="s">
        <v>37</v>
      </c>
      <c r="B18" s="202" t="s">
        <v>275</v>
      </c>
      <c r="C18" s="102" t="s">
        <v>24</v>
      </c>
      <c r="D18" s="202" t="s">
        <v>275</v>
      </c>
      <c r="E18" s="202" t="s">
        <v>24</v>
      </c>
      <c r="F18" s="203" t="s">
        <v>276</v>
      </c>
      <c r="G18" s="644" t="s">
        <v>274</v>
      </c>
      <c r="H18" s="645"/>
    </row>
    <row r="19" spans="1:8" s="88" customFormat="1" ht="20.25" customHeight="1" thickBot="1">
      <c r="A19" s="493" t="s">
        <v>599</v>
      </c>
      <c r="B19" s="83"/>
      <c r="C19" s="83">
        <v>2023</v>
      </c>
      <c r="D19" s="83"/>
      <c r="E19" s="83">
        <v>2024</v>
      </c>
      <c r="F19" s="83" t="s">
        <v>560</v>
      </c>
      <c r="G19" s="83">
        <v>2023</v>
      </c>
      <c r="H19" s="83">
        <v>2024</v>
      </c>
    </row>
    <row r="20" spans="1:8" ht="15.75" thickBot="1">
      <c r="A20" s="640" t="s">
        <v>492</v>
      </c>
      <c r="B20" s="640"/>
      <c r="C20" s="640"/>
      <c r="D20" s="640"/>
      <c r="E20" s="640"/>
      <c r="F20" s="640"/>
      <c r="G20" s="640"/>
      <c r="H20" s="640"/>
    </row>
    <row r="21" spans="1:8" ht="15" customHeight="1">
      <c r="A21" s="157" t="s">
        <v>576</v>
      </c>
      <c r="B21" s="563">
        <v>187</v>
      </c>
      <c r="C21" s="563">
        <v>144369.64511000001</v>
      </c>
      <c r="D21" s="608">
        <v>226</v>
      </c>
      <c r="E21" s="563">
        <v>178099.29716999998</v>
      </c>
      <c r="F21" s="207">
        <v>23.363396117168691</v>
      </c>
      <c r="G21" s="206">
        <v>51.106163150427683</v>
      </c>
      <c r="H21" s="206">
        <v>53.296491249519264</v>
      </c>
    </row>
    <row r="22" spans="1:8" ht="15">
      <c r="A22" s="157" t="s">
        <v>575</v>
      </c>
      <c r="B22" s="563">
        <v>1797</v>
      </c>
      <c r="C22" s="563">
        <v>52168.76627</v>
      </c>
      <c r="D22" s="608">
        <v>1410</v>
      </c>
      <c r="E22" s="563">
        <v>62375.927729999996</v>
      </c>
      <c r="F22" s="207">
        <v>19.56565621500943</v>
      </c>
      <c r="G22" s="206">
        <v>18.467493483964198</v>
      </c>
      <c r="H22" s="206">
        <v>18.666093237130269</v>
      </c>
    </row>
    <row r="23" spans="1:8" ht="16.5" customHeight="1">
      <c r="A23" s="157" t="s">
        <v>574</v>
      </c>
      <c r="B23" s="563">
        <v>1824</v>
      </c>
      <c r="C23" s="563">
        <v>68615.247989999989</v>
      </c>
      <c r="D23" s="607">
        <v>1355</v>
      </c>
      <c r="E23" s="563">
        <v>57149.482219999998</v>
      </c>
      <c r="F23" s="206">
        <v>-16.710230023027851</v>
      </c>
      <c r="G23" s="206">
        <v>24.28946926974956</v>
      </c>
      <c r="H23" s="206">
        <v>17.102071302086244</v>
      </c>
    </row>
    <row r="24" spans="1:8" ht="16.5" customHeight="1">
      <c r="A24" s="558" t="s">
        <v>577</v>
      </c>
      <c r="B24" s="564">
        <v>833</v>
      </c>
      <c r="C24" s="564">
        <v>17336.037</v>
      </c>
      <c r="D24" s="609">
        <v>485</v>
      </c>
      <c r="E24" s="564">
        <v>36542.313999999998</v>
      </c>
      <c r="F24" s="207">
        <v>110.78816340781921</v>
      </c>
      <c r="G24" s="365">
        <v>6.1368740958585493</v>
      </c>
      <c r="H24" s="365">
        <v>10.935344211264217</v>
      </c>
    </row>
    <row r="25" spans="1:8" ht="14.25" customHeight="1">
      <c r="A25" s="78" t="s">
        <v>10</v>
      </c>
      <c r="B25" s="559">
        <v>4641</v>
      </c>
      <c r="C25" s="559">
        <v>282489.69637000002</v>
      </c>
      <c r="D25" s="559">
        <v>3476</v>
      </c>
      <c r="E25" s="559">
        <v>334167.02111999999</v>
      </c>
      <c r="F25" s="560">
        <v>18.293525538826707</v>
      </c>
      <c r="G25" s="561">
        <v>100</v>
      </c>
      <c r="H25" s="562">
        <v>100</v>
      </c>
    </row>
    <row r="26" spans="1:8" ht="14.25">
      <c r="A26" s="204"/>
      <c r="B26" s="197"/>
      <c r="C26" s="197"/>
      <c r="D26" s="197"/>
      <c r="E26" s="197"/>
      <c r="F26" s="333"/>
      <c r="G26" s="198"/>
      <c r="H26" s="198"/>
    </row>
    <row r="27" spans="1:8">
      <c r="A27" s="141"/>
      <c r="B27" s="141"/>
      <c r="C27" s="141"/>
      <c r="D27" s="141"/>
      <c r="E27" s="141"/>
      <c r="F27" s="141"/>
      <c r="G27" s="141"/>
      <c r="H27" s="141"/>
    </row>
    <row r="28" spans="1:8" ht="13.5">
      <c r="A28" s="124" t="s">
        <v>204</v>
      </c>
      <c r="B28" s="124"/>
      <c r="C28" s="141"/>
      <c r="D28" s="141"/>
      <c r="E28" s="141"/>
      <c r="F28" s="141"/>
      <c r="G28" s="141"/>
      <c r="H28" s="141"/>
    </row>
    <row r="29" spans="1:8">
      <c r="A29" s="141"/>
      <c r="B29" s="141"/>
      <c r="C29" s="141"/>
      <c r="D29" s="141"/>
      <c r="E29" s="141"/>
      <c r="F29" s="141"/>
      <c r="G29" s="141"/>
      <c r="H29" s="141"/>
    </row>
    <row r="30" spans="1:8" ht="14.25">
      <c r="A30" s="127">
        <v>2023</v>
      </c>
      <c r="B30" s="127"/>
      <c r="E30" s="219">
        <v>2024</v>
      </c>
      <c r="F30" s="126"/>
      <c r="G30" s="126"/>
      <c r="H30" s="126"/>
    </row>
    <row r="32" spans="1:8" s="88" customFormat="1" ht="14.25">
      <c r="A32" s="298"/>
    </row>
    <row r="42" spans="1:8">
      <c r="A42" s="263"/>
    </row>
    <row r="47" spans="1:8" ht="13.5">
      <c r="A47" s="124" t="s">
        <v>205</v>
      </c>
      <c r="B47" s="124"/>
    </row>
    <row r="48" spans="1:8" ht="12.75">
      <c r="A48" s="141"/>
      <c r="B48" s="141"/>
      <c r="C48" s="141"/>
      <c r="D48" s="141"/>
      <c r="E48" s="141"/>
      <c r="F48" s="126"/>
      <c r="G48" s="126"/>
      <c r="H48" s="126"/>
    </row>
    <row r="49" spans="1:5" ht="14.25">
      <c r="A49" s="127">
        <v>2023</v>
      </c>
      <c r="B49" s="127"/>
      <c r="E49" s="219">
        <v>2024</v>
      </c>
    </row>
    <row r="54" spans="1:5">
      <c r="A54" s="141"/>
      <c r="B54" s="141"/>
    </row>
  </sheetData>
  <sortState xmlns:xlrd2="http://schemas.microsoft.com/office/spreadsheetml/2017/richdata2" ref="A21:H24">
    <sortCondition descending="1" ref="E21:E24"/>
  </sortState>
  <mergeCells count="11">
    <mergeCell ref="G5:H5"/>
    <mergeCell ref="A2:H2"/>
    <mergeCell ref="A3:H3"/>
    <mergeCell ref="A20:H20"/>
    <mergeCell ref="C6:E6"/>
    <mergeCell ref="A10:H10"/>
    <mergeCell ref="G6:H6"/>
    <mergeCell ref="G8:H8"/>
    <mergeCell ref="C7:E7"/>
    <mergeCell ref="G7:H7"/>
    <mergeCell ref="G18:H18"/>
  </mergeCells>
  <phoneticPr fontId="5" type="noConversion"/>
  <printOptions horizontalCentered="1"/>
  <pageMargins left="0.7" right="0.7" top="0.75" bottom="0.75" header="0.3" footer="0.3"/>
  <pageSetup paperSize="9" scale="79"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F45"/>
  <sheetViews>
    <sheetView zoomScaleNormal="100" workbookViewId="0">
      <selection activeCell="G45" sqref="G45"/>
    </sheetView>
  </sheetViews>
  <sheetFormatPr defaultRowHeight="12.75"/>
  <cols>
    <col min="1" max="1" width="29.5703125" style="441" customWidth="1"/>
    <col min="2" max="3" width="11.5703125" style="441" customWidth="1"/>
    <col min="4" max="4" width="12.7109375" style="441" customWidth="1"/>
    <col min="5" max="5" width="9.140625" style="441"/>
    <col min="6" max="6" width="13.5703125" style="441" customWidth="1"/>
    <col min="7" max="16384" width="9.140625" style="441"/>
  </cols>
  <sheetData>
    <row r="2" spans="1:6" ht="15.75">
      <c r="A2" s="663" t="s">
        <v>506</v>
      </c>
      <c r="B2" s="663"/>
      <c r="C2" s="663"/>
      <c r="D2" s="663"/>
      <c r="E2" s="663"/>
      <c r="F2" s="663"/>
    </row>
    <row r="3" spans="1:6" ht="15.75">
      <c r="A3" s="643" t="s">
        <v>507</v>
      </c>
      <c r="B3" s="643"/>
      <c r="C3" s="643"/>
      <c r="D3" s="643"/>
      <c r="E3" s="643"/>
      <c r="F3" s="643"/>
    </row>
    <row r="4" spans="1:6">
      <c r="A4" s="73"/>
      <c r="B4" s="72"/>
      <c r="C4" s="72"/>
      <c r="D4" s="72"/>
      <c r="E4" s="72"/>
      <c r="F4" s="72"/>
    </row>
    <row r="5" spans="1:6">
      <c r="A5" s="103"/>
      <c r="B5" s="102"/>
      <c r="C5" s="151"/>
      <c r="D5" s="103" t="s">
        <v>54</v>
      </c>
      <c r="E5" s="648" t="s">
        <v>13</v>
      </c>
      <c r="F5" s="649"/>
    </row>
    <row r="6" spans="1:6" ht="14.25">
      <c r="A6" s="115" t="s">
        <v>57</v>
      </c>
      <c r="B6" s="641" t="s">
        <v>119</v>
      </c>
      <c r="C6" s="649"/>
      <c r="D6" s="103" t="s">
        <v>15</v>
      </c>
      <c r="E6" s="648" t="s">
        <v>15</v>
      </c>
      <c r="F6" s="649"/>
    </row>
    <row r="7" spans="1:6" ht="15">
      <c r="A7" s="194" t="s">
        <v>37</v>
      </c>
      <c r="B7" s="642" t="s">
        <v>350</v>
      </c>
      <c r="C7" s="645"/>
      <c r="D7" s="105" t="s">
        <v>55</v>
      </c>
      <c r="E7" s="644" t="s">
        <v>19</v>
      </c>
      <c r="F7" s="645"/>
    </row>
    <row r="8" spans="1:6">
      <c r="A8" s="105"/>
      <c r="B8" s="102"/>
      <c r="C8" s="151"/>
      <c r="D8" s="105" t="s">
        <v>20</v>
      </c>
      <c r="E8" s="644" t="s">
        <v>20</v>
      </c>
      <c r="F8" s="645"/>
    </row>
    <row r="9" spans="1:6" ht="13.5" thickBot="1">
      <c r="A9" s="493" t="s">
        <v>599</v>
      </c>
      <c r="B9" s="83">
        <v>2023</v>
      </c>
      <c r="C9" s="83">
        <v>2024</v>
      </c>
      <c r="D9" s="83" t="s">
        <v>560</v>
      </c>
      <c r="E9" s="83">
        <v>2023</v>
      </c>
      <c r="F9" s="83">
        <v>2024</v>
      </c>
    </row>
    <row r="10" spans="1:6" ht="15.75" thickBot="1">
      <c r="A10" s="640" t="s">
        <v>485</v>
      </c>
      <c r="B10" s="640"/>
      <c r="C10" s="640"/>
      <c r="D10" s="640"/>
      <c r="E10" s="640"/>
      <c r="F10" s="640"/>
    </row>
    <row r="11" spans="1:6">
      <c r="A11" s="157" t="s">
        <v>576</v>
      </c>
      <c r="B11" s="162">
        <v>639643.17866999994</v>
      </c>
      <c r="C11" s="162">
        <v>720850.04492000013</v>
      </c>
      <c r="D11" s="163">
        <v>12.695651100173123</v>
      </c>
      <c r="E11" s="163">
        <v>48.247528474334963</v>
      </c>
      <c r="F11" s="163">
        <v>44.050390378621564</v>
      </c>
    </row>
    <row r="12" spans="1:6">
      <c r="A12" s="169" t="s">
        <v>577</v>
      </c>
      <c r="B12" s="162">
        <v>281718.20756999997</v>
      </c>
      <c r="C12" s="162">
        <v>437078.87364000001</v>
      </c>
      <c r="D12" s="163">
        <v>55.147541726211216</v>
      </c>
      <c r="E12" s="345">
        <v>21.249671214714187</v>
      </c>
      <c r="F12" s="345">
        <v>26.709431657491201</v>
      </c>
    </row>
    <row r="13" spans="1:6">
      <c r="A13" s="157" t="s">
        <v>574</v>
      </c>
      <c r="B13" s="162">
        <v>266412.80607000005</v>
      </c>
      <c r="C13" s="162">
        <v>315609.52724000002</v>
      </c>
      <c r="D13" s="163">
        <v>18.466349983594089</v>
      </c>
      <c r="E13" s="163">
        <v>20.095202880950637</v>
      </c>
      <c r="F13" s="163">
        <v>19.286567268893105</v>
      </c>
    </row>
    <row r="14" spans="1:6">
      <c r="A14" s="211" t="s">
        <v>575</v>
      </c>
      <c r="B14" s="149">
        <v>137979.06157999998</v>
      </c>
      <c r="C14" s="149">
        <v>162883.02226000003</v>
      </c>
      <c r="D14" s="167">
        <v>18.049086864937671</v>
      </c>
      <c r="E14" s="167">
        <v>10.407597430000225</v>
      </c>
      <c r="F14" s="167">
        <v>9.9536106949941221</v>
      </c>
    </row>
    <row r="15" spans="1:6">
      <c r="A15" s="581" t="s">
        <v>10</v>
      </c>
      <c r="B15" s="582">
        <v>1325753.2538899998</v>
      </c>
      <c r="C15" s="582">
        <v>1636421.4680600003</v>
      </c>
      <c r="D15" s="583">
        <v>23.433335973978853</v>
      </c>
      <c r="E15" s="583">
        <v>100</v>
      </c>
      <c r="F15" s="583">
        <v>100</v>
      </c>
    </row>
    <row r="17" spans="1:6">
      <c r="A17" s="103"/>
      <c r="B17" s="102"/>
      <c r="C17" s="151"/>
      <c r="D17" s="103" t="s">
        <v>54</v>
      </c>
      <c r="E17" s="648" t="s">
        <v>13</v>
      </c>
      <c r="F17" s="649"/>
    </row>
    <row r="18" spans="1:6" ht="14.25">
      <c r="A18" s="115" t="s">
        <v>57</v>
      </c>
      <c r="B18" s="641" t="s">
        <v>119</v>
      </c>
      <c r="C18" s="649"/>
      <c r="D18" s="103" t="s">
        <v>15</v>
      </c>
      <c r="E18" s="648" t="s">
        <v>15</v>
      </c>
      <c r="F18" s="649"/>
    </row>
    <row r="19" spans="1:6" ht="15">
      <c r="A19" s="194" t="s">
        <v>37</v>
      </c>
      <c r="B19" s="642" t="s">
        <v>350</v>
      </c>
      <c r="C19" s="645"/>
      <c r="D19" s="105" t="s">
        <v>55</v>
      </c>
      <c r="E19" s="644" t="s">
        <v>19</v>
      </c>
      <c r="F19" s="645"/>
    </row>
    <row r="20" spans="1:6">
      <c r="A20" s="105"/>
      <c r="B20" s="102"/>
      <c r="C20" s="151"/>
      <c r="D20" s="105" t="s">
        <v>20</v>
      </c>
      <c r="E20" s="644" t="s">
        <v>20</v>
      </c>
      <c r="F20" s="645"/>
    </row>
    <row r="21" spans="1:6" ht="13.5" thickBot="1">
      <c r="A21" s="493" t="s">
        <v>599</v>
      </c>
      <c r="B21" s="83">
        <v>2023</v>
      </c>
      <c r="C21" s="83">
        <v>2024</v>
      </c>
      <c r="D21" s="83" t="s">
        <v>560</v>
      </c>
      <c r="E21" s="83">
        <v>2023</v>
      </c>
      <c r="F21" s="83">
        <v>2024</v>
      </c>
    </row>
    <row r="22" spans="1:6" ht="15.75" thickBot="1">
      <c r="A22" s="640" t="s">
        <v>508</v>
      </c>
      <c r="B22" s="640"/>
      <c r="C22" s="640"/>
      <c r="D22" s="640"/>
      <c r="E22" s="640"/>
      <c r="F22" s="640"/>
    </row>
    <row r="23" spans="1:6">
      <c r="A23" s="157" t="s">
        <v>576</v>
      </c>
      <c r="B23" s="162">
        <v>52810.9087</v>
      </c>
      <c r="C23" s="162">
        <v>120456.56895999999</v>
      </c>
      <c r="D23" s="163">
        <v>128.0903168022935</v>
      </c>
      <c r="E23" s="345">
        <v>68.206260581509582</v>
      </c>
      <c r="F23" s="345">
        <v>71.178632477642935</v>
      </c>
    </row>
    <row r="24" spans="1:6">
      <c r="A24" s="157" t="s">
        <v>577</v>
      </c>
      <c r="B24" s="162">
        <v>4398.72</v>
      </c>
      <c r="C24" s="162">
        <v>26520.595000000001</v>
      </c>
      <c r="D24" s="163">
        <v>502.916189255056</v>
      </c>
      <c r="E24" s="345">
        <v>5.6810278393315707</v>
      </c>
      <c r="F24" s="345">
        <v>15.671205820417011</v>
      </c>
    </row>
    <row r="25" spans="1:6">
      <c r="A25" s="610" t="s">
        <v>575</v>
      </c>
      <c r="B25" s="162">
        <v>5443.0075299999999</v>
      </c>
      <c r="C25" s="162">
        <v>11918.83959</v>
      </c>
      <c r="D25" s="163">
        <v>118.97525447663675</v>
      </c>
      <c r="E25" s="345">
        <v>7.0297444046498461</v>
      </c>
      <c r="F25" s="345">
        <v>7.0429260111028693</v>
      </c>
    </row>
    <row r="26" spans="1:6" ht="15">
      <c r="A26" s="593" t="s">
        <v>574</v>
      </c>
      <c r="B26" s="149">
        <v>14775.60606</v>
      </c>
      <c r="C26" s="149">
        <v>10335.358119999999</v>
      </c>
      <c r="D26" s="206">
        <v>-30.05120684707806</v>
      </c>
      <c r="E26" s="584">
        <v>19.082967174509008</v>
      </c>
      <c r="F26" s="345">
        <v>6.107235690837185</v>
      </c>
    </row>
    <row r="27" spans="1:6">
      <c r="A27" s="581" t="s">
        <v>10</v>
      </c>
      <c r="B27" s="582">
        <v>77428.242289999995</v>
      </c>
      <c r="C27" s="582">
        <v>169231.36166999998</v>
      </c>
      <c r="D27" s="583">
        <v>118.56541833425625</v>
      </c>
      <c r="E27" s="583">
        <v>100.00000000000001</v>
      </c>
      <c r="F27" s="583">
        <v>100</v>
      </c>
    </row>
    <row r="28" spans="1:6" ht="9.75" customHeight="1"/>
    <row r="29" spans="1:6" ht="15">
      <c r="A29" s="443" t="s">
        <v>509</v>
      </c>
    </row>
    <row r="31" spans="1:6" ht="14.25">
      <c r="A31" s="444">
        <v>2023</v>
      </c>
      <c r="B31" s="445"/>
      <c r="C31" s="445"/>
      <c r="D31" s="444">
        <v>2024</v>
      </c>
      <c r="E31" s="442"/>
      <c r="F31" s="442"/>
    </row>
    <row r="44" spans="1:4" ht="15">
      <c r="A44" s="219" t="s">
        <v>510</v>
      </c>
    </row>
    <row r="45" spans="1:4" ht="14.25">
      <c r="A45" s="444">
        <v>2023</v>
      </c>
      <c r="B45" s="445"/>
      <c r="C45" s="445"/>
      <c r="D45" s="444">
        <v>2024</v>
      </c>
    </row>
  </sheetData>
  <sortState xmlns:xlrd2="http://schemas.microsoft.com/office/spreadsheetml/2017/richdata2" ref="A23:F26">
    <sortCondition descending="1" ref="C23:C26"/>
  </sortState>
  <mergeCells count="16">
    <mergeCell ref="B7:C7"/>
    <mergeCell ref="E7:F7"/>
    <mergeCell ref="A2:F2"/>
    <mergeCell ref="A3:F3"/>
    <mergeCell ref="E5:F5"/>
    <mergeCell ref="B6:C6"/>
    <mergeCell ref="E6:F6"/>
    <mergeCell ref="E20:F20"/>
    <mergeCell ref="A22:F22"/>
    <mergeCell ref="E8:F8"/>
    <mergeCell ref="A10:F10"/>
    <mergeCell ref="E17:F17"/>
    <mergeCell ref="B18:C18"/>
    <mergeCell ref="E18:F18"/>
    <mergeCell ref="B19:C19"/>
    <mergeCell ref="E19:F19"/>
  </mergeCells>
  <pageMargins left="0.7" right="0.7" top="0.75" bottom="0.75" header="0.3" footer="0.3"/>
  <pageSetup paperSize="9" scale="94" orientation="portrait" r:id="rId1"/>
  <headerFooter>
    <oddHeader xml:space="preserve">&amp;L&amp;"Times New Roman,Regular"BULETINI STATISTIKOR 
&amp;"Times New Roman,Italic"Statistics </oddHeader>
    <oddFooter>&amp;L&amp;"Times New Roman,Regular"AMF - Drejtoria e Statistikës
FSA -  Statistics Directorate</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AH38"/>
  <sheetViews>
    <sheetView zoomScaleNormal="100" workbookViewId="0">
      <selection activeCell="G45" sqref="G45"/>
    </sheetView>
  </sheetViews>
  <sheetFormatPr defaultRowHeight="12"/>
  <cols>
    <col min="1" max="1" width="35" style="72" customWidth="1"/>
    <col min="2" max="3" width="13.5703125" style="72" customWidth="1"/>
    <col min="4" max="4" width="14.5703125" style="72" customWidth="1"/>
    <col min="5" max="5" width="12.140625" style="72" customWidth="1"/>
    <col min="6" max="6" width="10" style="72" customWidth="1"/>
    <col min="7" max="10" width="9.140625" style="88"/>
    <col min="11" max="12" width="12" style="88" bestFit="1" customWidth="1"/>
    <col min="13" max="13" width="11.28515625" style="88" bestFit="1" customWidth="1"/>
    <col min="14" max="15" width="9.42578125" style="88" bestFit="1" customWidth="1"/>
    <col min="16" max="16" width="9.28515625" style="88" bestFit="1" customWidth="1"/>
    <col min="17" max="34" width="9.140625" style="88"/>
    <col min="35" max="16384" width="9.140625" style="72"/>
  </cols>
  <sheetData>
    <row r="1" spans="1:6" s="88" customFormat="1"/>
    <row r="2" spans="1:6" s="317" customFormat="1" ht="14.25" customHeight="1">
      <c r="A2" s="646" t="s">
        <v>238</v>
      </c>
      <c r="B2" s="646"/>
      <c r="C2" s="646"/>
      <c r="D2" s="646"/>
      <c r="E2" s="646"/>
      <c r="F2" s="646"/>
    </row>
    <row r="3" spans="1:6" s="317" customFormat="1" ht="15.75" customHeight="1">
      <c r="A3" s="643" t="s">
        <v>259</v>
      </c>
      <c r="B3" s="643"/>
      <c r="C3" s="643"/>
      <c r="D3" s="643"/>
      <c r="E3" s="643"/>
      <c r="F3" s="643"/>
    </row>
    <row r="4" spans="1:6">
      <c r="A4" s="73"/>
    </row>
    <row r="5" spans="1:6" ht="12" customHeight="1">
      <c r="A5" s="103"/>
      <c r="B5" s="102"/>
      <c r="C5" s="151"/>
      <c r="D5" s="103" t="s">
        <v>54</v>
      </c>
      <c r="E5" s="648" t="s">
        <v>13</v>
      </c>
      <c r="F5" s="649"/>
    </row>
    <row r="6" spans="1:6" ht="12" customHeight="1">
      <c r="A6" s="115" t="s">
        <v>57</v>
      </c>
      <c r="B6" s="654" t="s">
        <v>119</v>
      </c>
      <c r="C6" s="655"/>
      <c r="D6" s="103" t="s">
        <v>15</v>
      </c>
      <c r="E6" s="648" t="s">
        <v>15</v>
      </c>
      <c r="F6" s="649"/>
    </row>
    <row r="7" spans="1:6" ht="12" customHeight="1">
      <c r="A7" s="194" t="s">
        <v>37</v>
      </c>
      <c r="B7" s="656" t="s">
        <v>356</v>
      </c>
      <c r="C7" s="657"/>
      <c r="D7" s="105" t="s">
        <v>55</v>
      </c>
      <c r="E7" s="644" t="s">
        <v>19</v>
      </c>
      <c r="F7" s="645"/>
    </row>
    <row r="8" spans="1:6" ht="12" customHeight="1">
      <c r="A8" s="105"/>
      <c r="B8" s="102"/>
      <c r="C8" s="151"/>
      <c r="D8" s="105" t="s">
        <v>20</v>
      </c>
      <c r="E8" s="644" t="s">
        <v>20</v>
      </c>
      <c r="F8" s="645"/>
    </row>
    <row r="9" spans="1:6" ht="18.75" customHeight="1" thickBot="1">
      <c r="A9" s="493" t="s">
        <v>599</v>
      </c>
      <c r="B9" s="83">
        <v>2023</v>
      </c>
      <c r="C9" s="83">
        <v>2024</v>
      </c>
      <c r="D9" s="83" t="s">
        <v>560</v>
      </c>
      <c r="E9" s="83">
        <v>2023</v>
      </c>
      <c r="F9" s="83">
        <v>2024</v>
      </c>
    </row>
    <row r="10" spans="1:6" ht="15.75" thickBot="1">
      <c r="A10" s="640" t="s">
        <v>485</v>
      </c>
      <c r="B10" s="640"/>
      <c r="C10" s="640"/>
      <c r="D10" s="640"/>
      <c r="E10" s="640"/>
      <c r="F10" s="640"/>
    </row>
    <row r="11" spans="1:6" s="88" customFormat="1" ht="15" customHeight="1">
      <c r="A11" s="208" t="s">
        <v>578</v>
      </c>
      <c r="B11" s="165">
        <v>5478973.1831700001</v>
      </c>
      <c r="C11" s="165">
        <v>5716356.9134799996</v>
      </c>
      <c r="D11" s="164">
        <v>4.3326317244841039</v>
      </c>
      <c r="E11" s="164">
        <v>26.060903006745729</v>
      </c>
      <c r="F11" s="164">
        <v>25.491197373378771</v>
      </c>
    </row>
    <row r="12" spans="1:6" s="88" customFormat="1" ht="15" customHeight="1">
      <c r="A12" s="208" t="s">
        <v>42</v>
      </c>
      <c r="B12" s="165">
        <v>4090664.9442199999</v>
      </c>
      <c r="C12" s="165">
        <v>4313116.9866899997</v>
      </c>
      <c r="D12" s="164">
        <v>5.4380411376472759</v>
      </c>
      <c r="E12" s="370">
        <v>19.457372536861456</v>
      </c>
      <c r="F12" s="370">
        <v>19.233668937451689</v>
      </c>
    </row>
    <row r="13" spans="1:6" s="88" customFormat="1" ht="15" customHeight="1">
      <c r="A13" s="208" t="s">
        <v>44</v>
      </c>
      <c r="B13" s="165">
        <v>2875559.9314999999</v>
      </c>
      <c r="C13" s="165">
        <v>3094289.2610200001</v>
      </c>
      <c r="D13" s="164">
        <v>7.6064952472022718</v>
      </c>
      <c r="E13" s="164">
        <v>13.677688493731157</v>
      </c>
      <c r="F13" s="164">
        <v>13.798497797956497</v>
      </c>
    </row>
    <row r="14" spans="1:6" s="88" customFormat="1" ht="15" customHeight="1">
      <c r="A14" s="208" t="s">
        <v>581</v>
      </c>
      <c r="B14" s="165">
        <v>2583700.0510900002</v>
      </c>
      <c r="C14" s="165">
        <v>2822672.8602999998</v>
      </c>
      <c r="D14" s="164">
        <v>9.2492473771939032</v>
      </c>
      <c r="E14" s="164">
        <v>12.28944807337475</v>
      </c>
      <c r="F14" s="164">
        <v>12.587267046378884</v>
      </c>
    </row>
    <row r="15" spans="1:6" s="88" customFormat="1" ht="15" customHeight="1">
      <c r="A15" s="208" t="s">
        <v>579</v>
      </c>
      <c r="B15" s="165">
        <v>1931978.79</v>
      </c>
      <c r="C15" s="165">
        <v>2113543.5699300002</v>
      </c>
      <c r="D15" s="164">
        <v>9.3978661085611712</v>
      </c>
      <c r="E15" s="164">
        <v>9.1895160231737449</v>
      </c>
      <c r="F15" s="164">
        <v>9.4250161621769983</v>
      </c>
    </row>
    <row r="16" spans="1:6" s="88" customFormat="1" ht="15" customHeight="1">
      <c r="A16" s="208" t="s">
        <v>36</v>
      </c>
      <c r="B16" s="165">
        <v>1443515.04443</v>
      </c>
      <c r="C16" s="165">
        <v>1556618.4988800001</v>
      </c>
      <c r="D16" s="164">
        <v>7.8352806149423415</v>
      </c>
      <c r="E16" s="164">
        <v>6.8661233234769856</v>
      </c>
      <c r="F16" s="164">
        <v>6.9414961295421049</v>
      </c>
    </row>
    <row r="17" spans="1:6" s="88" customFormat="1" ht="15" customHeight="1">
      <c r="A17" s="208" t="s">
        <v>580</v>
      </c>
      <c r="B17" s="165">
        <v>1335718.4689000002</v>
      </c>
      <c r="C17" s="165">
        <v>1429257.08635</v>
      </c>
      <c r="D17" s="164">
        <v>7.0028692144259441</v>
      </c>
      <c r="E17" s="164">
        <v>6.3533856251111605</v>
      </c>
      <c r="F17" s="164">
        <v>6.3735478796876199</v>
      </c>
    </row>
    <row r="18" spans="1:6" s="88" customFormat="1" ht="15" customHeight="1">
      <c r="A18" s="328" t="s">
        <v>40</v>
      </c>
      <c r="B18" s="505">
        <v>1283616.89864</v>
      </c>
      <c r="C18" s="505">
        <v>1378971.8322600001</v>
      </c>
      <c r="D18" s="506">
        <v>7.428613141586804</v>
      </c>
      <c r="E18" s="506">
        <v>6.1055629175250257</v>
      </c>
      <c r="F18" s="506">
        <v>6.1493086734274325</v>
      </c>
    </row>
    <row r="19" spans="1:6" s="88" customFormat="1" ht="15" customHeight="1">
      <c r="A19" s="424" t="s">
        <v>10</v>
      </c>
      <c r="B19" s="425">
        <v>21023727.311949998</v>
      </c>
      <c r="C19" s="425">
        <v>22424827.00891</v>
      </c>
      <c r="D19" s="426">
        <v>6.6643734299369983</v>
      </c>
      <c r="E19" s="426">
        <v>100</v>
      </c>
      <c r="F19" s="426">
        <v>100.00000000000001</v>
      </c>
    </row>
    <row r="20" spans="1:6" ht="14.25">
      <c r="A20" s="93"/>
      <c r="B20" s="197"/>
      <c r="C20" s="197"/>
      <c r="D20" s="139"/>
      <c r="E20" s="140"/>
      <c r="F20" s="140"/>
    </row>
    <row r="21" spans="1:6" ht="13.5">
      <c r="A21" s="124" t="s">
        <v>366</v>
      </c>
      <c r="B21" s="91"/>
      <c r="C21" s="91"/>
      <c r="D21" s="91"/>
      <c r="E21" s="91"/>
      <c r="F21" s="91"/>
    </row>
    <row r="22" spans="1:6" ht="14.25">
      <c r="A22" s="664">
        <v>2023</v>
      </c>
      <c r="B22" s="664"/>
      <c r="C22" s="664"/>
      <c r="D22" s="664"/>
      <c r="E22" s="664"/>
      <c r="F22" s="664"/>
    </row>
    <row r="23" spans="1:6" ht="15">
      <c r="A23" s="209"/>
      <c r="B23" s="177"/>
      <c r="C23" s="177"/>
      <c r="D23" s="210"/>
      <c r="E23" s="178"/>
      <c r="F23" s="178"/>
    </row>
    <row r="24" spans="1:6" ht="15">
      <c r="A24" s="263"/>
      <c r="B24" s="177"/>
      <c r="C24" s="177"/>
      <c r="D24" s="210"/>
      <c r="E24" s="178"/>
      <c r="F24" s="178"/>
    </row>
    <row r="25" spans="1:6" ht="15">
      <c r="A25" s="211"/>
      <c r="B25" s="177"/>
      <c r="C25" s="177"/>
      <c r="D25" s="210"/>
      <c r="E25" s="178"/>
      <c r="F25" s="178"/>
    </row>
    <row r="26" spans="1:6" ht="15">
      <c r="A26" s="209"/>
      <c r="B26" s="177"/>
      <c r="C26" s="177"/>
      <c r="D26" s="210"/>
      <c r="E26" s="178"/>
      <c r="F26" s="178"/>
    </row>
    <row r="27" spans="1:6" ht="15">
      <c r="A27" s="209"/>
      <c r="B27" s="177"/>
      <c r="C27" s="177"/>
      <c r="D27" s="210"/>
      <c r="E27" s="178"/>
      <c r="F27" s="178"/>
    </row>
    <row r="28" spans="1:6" ht="15">
      <c r="A28" s="209"/>
      <c r="B28" s="177"/>
      <c r="C28" s="177"/>
      <c r="D28" s="210"/>
      <c r="E28" s="178"/>
      <c r="F28" s="178"/>
    </row>
    <row r="29" spans="1:6" s="88" customFormat="1" ht="15">
      <c r="A29" s="298"/>
      <c r="B29" s="300"/>
      <c r="C29" s="300"/>
      <c r="D29" s="301"/>
      <c r="E29" s="302"/>
      <c r="F29" s="302"/>
    </row>
    <row r="30" spans="1:6" ht="15">
      <c r="A30" s="211"/>
      <c r="B30" s="177"/>
      <c r="C30" s="177"/>
      <c r="D30" s="210"/>
      <c r="E30" s="178"/>
      <c r="F30" s="178"/>
    </row>
    <row r="31" spans="1:6" ht="14.25">
      <c r="A31" s="93"/>
      <c r="B31" s="197"/>
      <c r="C31" s="197"/>
      <c r="D31" s="139"/>
      <c r="E31" s="140"/>
      <c r="F31" s="140"/>
    </row>
    <row r="37" spans="1:1" ht="14.25">
      <c r="A37" s="127">
        <v>2024</v>
      </c>
    </row>
    <row r="38" spans="1:1">
      <c r="A38" s="263"/>
    </row>
  </sheetData>
  <sortState xmlns:xlrd2="http://schemas.microsoft.com/office/spreadsheetml/2017/richdata2" ref="A11:F18">
    <sortCondition descending="1" ref="C11:C18"/>
  </sortState>
  <mergeCells count="10">
    <mergeCell ref="A2:F2"/>
    <mergeCell ref="A3:F3"/>
    <mergeCell ref="A10:F10"/>
    <mergeCell ref="A22:F22"/>
    <mergeCell ref="E8:F8"/>
    <mergeCell ref="B6:C6"/>
    <mergeCell ref="E5:F5"/>
    <mergeCell ref="E6:F6"/>
    <mergeCell ref="B7:C7"/>
    <mergeCell ref="E7:F7"/>
  </mergeCells>
  <phoneticPr fontId="5"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2:BF56"/>
  <sheetViews>
    <sheetView zoomScaleNormal="100" workbookViewId="0">
      <selection activeCell="G45" sqref="G45"/>
    </sheetView>
  </sheetViews>
  <sheetFormatPr defaultRowHeight="12.75"/>
  <cols>
    <col min="1" max="1" width="34.5703125" style="143" customWidth="1"/>
    <col min="2" max="2" width="10" style="143" customWidth="1"/>
    <col min="3" max="3" width="15.5703125" style="143" customWidth="1"/>
    <col min="4" max="4" width="10.5703125" style="143" customWidth="1"/>
    <col min="5" max="5" width="15.85546875" style="143" customWidth="1"/>
    <col min="6" max="6" width="11.5703125" style="143" customWidth="1"/>
    <col min="7" max="7" width="8.7109375" style="143" customWidth="1"/>
    <col min="8" max="8" width="8.28515625" style="143" customWidth="1"/>
    <col min="9" max="11" width="9.140625" style="147"/>
    <col min="12" max="12" width="10.28515625" style="147" bestFit="1" customWidth="1"/>
    <col min="13" max="13" width="12.85546875" style="147" bestFit="1" customWidth="1"/>
    <col min="14" max="14" width="10.28515625" style="147" bestFit="1" customWidth="1"/>
    <col min="15" max="15" width="13" style="147" bestFit="1" customWidth="1"/>
    <col min="16" max="16" width="10.42578125" style="147" bestFit="1" customWidth="1"/>
    <col min="17" max="17" width="13" style="147" bestFit="1" customWidth="1"/>
    <col min="18" max="18" width="9.42578125" style="147" bestFit="1" customWidth="1"/>
    <col min="19" max="20" width="9.28515625" style="147" bestFit="1" customWidth="1"/>
    <col min="21" max="58" width="9.140625" style="147"/>
    <col min="59" max="16384" width="9.140625" style="143"/>
  </cols>
  <sheetData>
    <row r="2" spans="1:8" ht="15.75" customHeight="1">
      <c r="A2" s="646" t="s">
        <v>271</v>
      </c>
      <c r="B2" s="646"/>
      <c r="C2" s="646"/>
      <c r="D2" s="646"/>
      <c r="E2" s="646"/>
      <c r="F2" s="646"/>
      <c r="G2" s="646"/>
      <c r="H2" s="646"/>
    </row>
    <row r="3" spans="1:8" ht="15.75">
      <c r="A3" s="643" t="s">
        <v>272</v>
      </c>
      <c r="B3" s="643"/>
      <c r="C3" s="643"/>
      <c r="D3" s="643"/>
      <c r="E3" s="643"/>
      <c r="F3" s="643"/>
      <c r="G3" s="643"/>
      <c r="H3" s="643"/>
    </row>
    <row r="6" spans="1:8" ht="14.25" customHeight="1">
      <c r="A6" s="103"/>
      <c r="B6" s="103"/>
      <c r="C6" s="102"/>
      <c r="D6" s="212"/>
      <c r="E6" s="151"/>
      <c r="F6" s="201" t="s">
        <v>278</v>
      </c>
      <c r="G6" s="648" t="s">
        <v>13</v>
      </c>
      <c r="H6" s="649"/>
    </row>
    <row r="7" spans="1:8">
      <c r="A7" s="213" t="s">
        <v>57</v>
      </c>
      <c r="B7" s="103" t="s">
        <v>269</v>
      </c>
      <c r="C7" s="144" t="s">
        <v>119</v>
      </c>
      <c r="D7" s="103" t="s">
        <v>269</v>
      </c>
      <c r="E7" s="144" t="s">
        <v>119</v>
      </c>
      <c r="F7" s="103" t="s">
        <v>279</v>
      </c>
      <c r="G7" s="648" t="s">
        <v>16</v>
      </c>
      <c r="H7" s="649"/>
    </row>
    <row r="8" spans="1:8" ht="15" customHeight="1">
      <c r="A8" s="214" t="s">
        <v>37</v>
      </c>
      <c r="B8" s="105" t="s">
        <v>270</v>
      </c>
      <c r="C8" s="75" t="s">
        <v>356</v>
      </c>
      <c r="D8" s="105" t="s">
        <v>270</v>
      </c>
      <c r="E8" s="75" t="s">
        <v>356</v>
      </c>
      <c r="F8" s="105" t="s">
        <v>280</v>
      </c>
      <c r="G8" s="644" t="s">
        <v>19</v>
      </c>
      <c r="H8" s="645"/>
    </row>
    <row r="9" spans="1:8">
      <c r="A9" s="105"/>
      <c r="B9" s="482"/>
      <c r="C9" s="102"/>
      <c r="D9" s="212"/>
      <c r="E9" s="151"/>
      <c r="F9" s="105" t="s">
        <v>20</v>
      </c>
      <c r="G9" s="644" t="s">
        <v>20</v>
      </c>
      <c r="H9" s="645"/>
    </row>
    <row r="10" spans="1:8" ht="21" customHeight="1" thickBot="1">
      <c r="A10" s="493" t="s">
        <v>599</v>
      </c>
      <c r="B10" s="83"/>
      <c r="C10" s="83">
        <v>2023</v>
      </c>
      <c r="D10" s="83"/>
      <c r="E10" s="83">
        <v>2024</v>
      </c>
      <c r="F10" s="83" t="s">
        <v>560</v>
      </c>
      <c r="G10" s="83">
        <v>2023</v>
      </c>
      <c r="H10" s="83">
        <v>2024</v>
      </c>
    </row>
    <row r="11" spans="1:8" ht="15.75" thickBot="1">
      <c r="A11" s="640" t="s">
        <v>492</v>
      </c>
      <c r="B11" s="640"/>
      <c r="C11" s="640"/>
      <c r="D11" s="640"/>
      <c r="E11" s="640"/>
      <c r="F11" s="640"/>
      <c r="G11" s="640"/>
      <c r="H11" s="640"/>
    </row>
    <row r="12" spans="1:8" s="147" customFormat="1" ht="15.75" customHeight="1">
      <c r="A12" s="208" t="s">
        <v>578</v>
      </c>
      <c r="B12" s="165">
        <v>16815</v>
      </c>
      <c r="C12" s="165">
        <v>1384649.7020099999</v>
      </c>
      <c r="D12" s="471">
        <v>18637</v>
      </c>
      <c r="E12" s="165">
        <v>2042048.6721300001</v>
      </c>
      <c r="F12" s="164">
        <v>47.477637785621866</v>
      </c>
      <c r="G12" s="164">
        <v>21.997926873028145</v>
      </c>
      <c r="H12" s="164">
        <v>25.979547238387223</v>
      </c>
    </row>
    <row r="13" spans="1:8" s="147" customFormat="1" ht="15.75" customHeight="1">
      <c r="A13" s="208" t="s">
        <v>42</v>
      </c>
      <c r="B13" s="165">
        <v>13409</v>
      </c>
      <c r="C13" s="165">
        <v>1303627.01199</v>
      </c>
      <c r="D13" s="471">
        <v>17157</v>
      </c>
      <c r="E13" s="165">
        <v>1275200.3861800001</v>
      </c>
      <c r="F13" s="164">
        <v>-2.1805796864094118</v>
      </c>
      <c r="G13" s="164">
        <v>20.710719568878442</v>
      </c>
      <c r="H13" s="164">
        <v>16.223476513229695</v>
      </c>
    </row>
    <row r="14" spans="1:8" s="147" customFormat="1" ht="15.75" customHeight="1">
      <c r="A14" s="208" t="s">
        <v>44</v>
      </c>
      <c r="B14" s="165">
        <v>4569</v>
      </c>
      <c r="C14" s="165">
        <v>800296.65042999992</v>
      </c>
      <c r="D14" s="471">
        <v>6225</v>
      </c>
      <c r="E14" s="165">
        <v>1173559.1185299999</v>
      </c>
      <c r="F14" s="164">
        <v>46.640513601980693</v>
      </c>
      <c r="G14" s="164">
        <v>12.714311184505902</v>
      </c>
      <c r="H14" s="164">
        <v>14.930366241020357</v>
      </c>
    </row>
    <row r="15" spans="1:8" s="147" customFormat="1" ht="15.75" customHeight="1">
      <c r="A15" s="208" t="s">
        <v>581</v>
      </c>
      <c r="B15" s="471">
        <v>7712</v>
      </c>
      <c r="C15" s="165">
        <v>1050976.49071</v>
      </c>
      <c r="D15" s="471">
        <v>8330</v>
      </c>
      <c r="E15" s="165">
        <v>960219.83957000007</v>
      </c>
      <c r="F15" s="164">
        <v>-8.6354596836593522</v>
      </c>
      <c r="G15" s="164">
        <v>16.696861274262822</v>
      </c>
      <c r="H15" s="164">
        <v>12.216200829006151</v>
      </c>
    </row>
    <row r="16" spans="1:8" s="147" customFormat="1" ht="15.75" customHeight="1">
      <c r="A16" s="208" t="s">
        <v>579</v>
      </c>
      <c r="B16" s="165">
        <v>9776</v>
      </c>
      <c r="C16" s="165">
        <v>607143.12291999999</v>
      </c>
      <c r="D16" s="471">
        <v>11473</v>
      </c>
      <c r="E16" s="165">
        <v>876061.59678999998</v>
      </c>
      <c r="F16" s="164">
        <v>44.29243513072516</v>
      </c>
      <c r="G16" s="164">
        <v>9.6456815034649406</v>
      </c>
      <c r="H16" s="164">
        <v>11.14551477061651</v>
      </c>
    </row>
    <row r="17" spans="1:8" s="147" customFormat="1" ht="15.75" customHeight="1">
      <c r="A17" s="208" t="s">
        <v>580</v>
      </c>
      <c r="B17" s="165">
        <v>2218</v>
      </c>
      <c r="C17" s="165">
        <v>464068.94029</v>
      </c>
      <c r="D17" s="471">
        <v>2475</v>
      </c>
      <c r="E17" s="165">
        <v>601074.51723</v>
      </c>
      <c r="F17" s="164">
        <v>29.522677569066413</v>
      </c>
      <c r="G17" s="164">
        <v>7.3726622680985923</v>
      </c>
      <c r="H17" s="164">
        <v>7.6470478041443384</v>
      </c>
    </row>
    <row r="18" spans="1:8" s="147" customFormat="1" ht="15.75" customHeight="1">
      <c r="A18" s="208" t="s">
        <v>36</v>
      </c>
      <c r="B18" s="165">
        <v>2097</v>
      </c>
      <c r="C18" s="165">
        <v>341938.69695000001</v>
      </c>
      <c r="D18" s="471">
        <v>2796</v>
      </c>
      <c r="E18" s="165">
        <v>540023.83239</v>
      </c>
      <c r="F18" s="164">
        <v>57.930014124422136</v>
      </c>
      <c r="G18" s="164">
        <v>5.4323793517201864</v>
      </c>
      <c r="H18" s="164">
        <v>6.8703429330100523</v>
      </c>
    </row>
    <row r="19" spans="1:8" s="147" customFormat="1">
      <c r="A19" s="328" t="s">
        <v>40</v>
      </c>
      <c r="B19" s="508">
        <v>2090</v>
      </c>
      <c r="C19" s="508">
        <v>341754.81225999998</v>
      </c>
      <c r="D19" s="509">
        <v>2913</v>
      </c>
      <c r="E19" s="508">
        <v>392028.58904000005</v>
      </c>
      <c r="F19" s="623">
        <v>14.710481016358834</v>
      </c>
      <c r="G19" s="623">
        <v>5.4294579760409674</v>
      </c>
      <c r="H19" s="623">
        <v>4.9875036705856717</v>
      </c>
    </row>
    <row r="20" spans="1:8" s="147" customFormat="1" ht="14.25">
      <c r="A20" s="409" t="s">
        <v>10</v>
      </c>
      <c r="B20" s="408">
        <v>58686</v>
      </c>
      <c r="C20" s="408">
        <v>6294455.4275599997</v>
      </c>
      <c r="D20" s="408">
        <v>70006</v>
      </c>
      <c r="E20" s="408">
        <v>7860216.55186</v>
      </c>
      <c r="F20" s="382">
        <v>24.875243654032133</v>
      </c>
      <c r="G20" s="408">
        <v>100</v>
      </c>
      <c r="H20" s="408">
        <v>100</v>
      </c>
    </row>
    <row r="21" spans="1:8">
      <c r="B21" s="218"/>
      <c r="C21" s="218"/>
      <c r="D21" s="218"/>
      <c r="E21" s="218"/>
    </row>
    <row r="22" spans="1:8" s="72" customFormat="1" ht="13.5">
      <c r="A22" s="124" t="s">
        <v>453</v>
      </c>
      <c r="B22" s="91"/>
      <c r="C22" s="91"/>
      <c r="D22" s="91"/>
      <c r="E22" s="91"/>
      <c r="F22" s="91"/>
      <c r="G22" s="88"/>
      <c r="H22" s="88"/>
    </row>
    <row r="23" spans="1:8" s="72" customFormat="1" ht="14.25">
      <c r="A23" s="664">
        <v>2023</v>
      </c>
      <c r="B23" s="664"/>
      <c r="C23" s="664"/>
      <c r="D23" s="664"/>
      <c r="E23" s="664"/>
      <c r="F23" s="664"/>
      <c r="G23" s="88"/>
      <c r="H23" s="88"/>
    </row>
    <row r="24" spans="1:8" s="72" customFormat="1" ht="15">
      <c r="A24" s="263"/>
      <c r="B24" s="177"/>
      <c r="C24" s="177"/>
      <c r="D24" s="210"/>
      <c r="E24" s="178"/>
      <c r="F24" s="178"/>
      <c r="G24" s="88"/>
      <c r="H24" s="88"/>
    </row>
    <row r="25" spans="1:8" s="72" customFormat="1" ht="15">
      <c r="A25" s="209"/>
      <c r="B25" s="177"/>
      <c r="C25" s="177"/>
      <c r="D25" s="210"/>
      <c r="E25" s="178"/>
      <c r="F25" s="178"/>
    </row>
    <row r="26" spans="1:8" s="72" customFormat="1" ht="15">
      <c r="A26" s="211"/>
      <c r="B26" s="177"/>
      <c r="C26" s="177"/>
      <c r="D26" s="210"/>
      <c r="E26" s="178"/>
      <c r="F26" s="178"/>
    </row>
    <row r="27" spans="1:8" s="72" customFormat="1" ht="15">
      <c r="A27" s="209"/>
      <c r="B27" s="177"/>
      <c r="C27" s="177"/>
      <c r="D27" s="210"/>
      <c r="E27" s="178"/>
      <c r="F27" s="178"/>
    </row>
    <row r="28" spans="1:8" s="72" customFormat="1" ht="15">
      <c r="A28" s="209"/>
      <c r="B28" s="177"/>
      <c r="C28" s="177"/>
      <c r="D28" s="210"/>
      <c r="E28" s="178"/>
      <c r="F28" s="178"/>
    </row>
    <row r="29" spans="1:8" s="72" customFormat="1" ht="15">
      <c r="A29" s="274"/>
      <c r="B29" s="177"/>
      <c r="C29" s="177"/>
      <c r="D29" s="210"/>
      <c r="E29" s="178"/>
      <c r="F29" s="178"/>
    </row>
    <row r="30" spans="1:8" s="72" customFormat="1" ht="15">
      <c r="A30" s="209"/>
      <c r="B30" s="177"/>
      <c r="C30" s="177"/>
      <c r="D30" s="210"/>
      <c r="E30" s="178"/>
      <c r="F30" s="178"/>
    </row>
    <row r="31" spans="1:8" s="72" customFormat="1" ht="15">
      <c r="A31" s="211"/>
      <c r="B31" s="177"/>
      <c r="C31" s="177"/>
      <c r="D31" s="210"/>
      <c r="E31" s="178"/>
      <c r="F31" s="178"/>
    </row>
    <row r="32" spans="1:8" s="72" customFormat="1" ht="14.25">
      <c r="A32" s="93"/>
      <c r="B32" s="197"/>
      <c r="C32" s="197"/>
      <c r="D32" s="139"/>
      <c r="E32" s="140"/>
      <c r="F32" s="140"/>
    </row>
    <row r="33" spans="1:1" s="72" customFormat="1" ht="12"/>
    <row r="34" spans="1:1" s="72" customFormat="1" ht="12"/>
    <row r="35" spans="1:1" s="72" customFormat="1" ht="12"/>
    <row r="36" spans="1:1" s="72" customFormat="1" ht="12"/>
    <row r="37" spans="1:1" s="72" customFormat="1" ht="12"/>
    <row r="38" spans="1:1" s="72" customFormat="1" ht="21.75" customHeight="1">
      <c r="A38" s="82"/>
    </row>
    <row r="39" spans="1:1" s="72" customFormat="1" ht="12"/>
    <row r="40" spans="1:1" s="72" customFormat="1" ht="12">
      <c r="A40" s="82"/>
    </row>
    <row r="41" spans="1:1" s="72" customFormat="1" ht="12"/>
    <row r="42" spans="1:1" s="72" customFormat="1" ht="14.25">
      <c r="A42" s="127">
        <v>2024</v>
      </c>
    </row>
    <row r="43" spans="1:1" s="72" customFormat="1" ht="12"/>
    <row r="44" spans="1:1" s="72" customFormat="1" ht="12"/>
    <row r="45" spans="1:1" s="72" customFormat="1" ht="12"/>
    <row r="46" spans="1:1" s="72" customFormat="1" ht="12"/>
    <row r="47" spans="1:1" s="72" customFormat="1" ht="12"/>
    <row r="48" spans="1:1" s="72" customFormat="1" ht="12"/>
    <row r="49" s="72" customFormat="1" ht="12"/>
    <row r="50" s="72" customFormat="1" ht="12"/>
    <row r="51" s="72" customFormat="1" ht="12"/>
    <row r="52" s="72" customFormat="1" ht="12"/>
    <row r="53" s="72" customFormat="1" ht="12"/>
    <row r="54" s="72" customFormat="1" ht="12"/>
    <row r="55" s="72" customFormat="1" ht="12"/>
    <row r="56" s="72" customFormat="1" ht="12"/>
  </sheetData>
  <sheetProtection formatCells="0" formatColumns="0" formatRows="0" insertColumns="0" insertRows="0" insertHyperlinks="0" deleteColumns="0" deleteRows="0" sort="0" autoFilter="0" pivotTables="0"/>
  <sortState xmlns:xlrd2="http://schemas.microsoft.com/office/spreadsheetml/2017/richdata2" ref="A12:H19">
    <sortCondition descending="1" ref="E12:E19"/>
  </sortState>
  <mergeCells count="8">
    <mergeCell ref="A23:F23"/>
    <mergeCell ref="A2:H2"/>
    <mergeCell ref="A3:H3"/>
    <mergeCell ref="G9:H9"/>
    <mergeCell ref="A11:H11"/>
    <mergeCell ref="G6:H6"/>
    <mergeCell ref="G7:H7"/>
    <mergeCell ref="G8:H8"/>
  </mergeCells>
  <phoneticPr fontId="53" type="noConversion"/>
  <printOptions horizontalCentered="1"/>
  <pageMargins left="0.7" right="0.7" top="0.75" bottom="0.75" header="0.3" footer="0.3"/>
  <pageSetup paperSize="9" scale="77"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1:E287"/>
  <sheetViews>
    <sheetView zoomScaleNormal="100" workbookViewId="0">
      <selection activeCell="G45" sqref="G45"/>
    </sheetView>
  </sheetViews>
  <sheetFormatPr defaultRowHeight="12.75"/>
  <cols>
    <col min="1" max="1" width="35.28515625" customWidth="1"/>
    <col min="2" max="2" width="18.85546875" customWidth="1"/>
    <col min="3" max="3" width="16.42578125" customWidth="1"/>
    <col min="4" max="4" width="15" bestFit="1" customWidth="1"/>
    <col min="5" max="5" width="16.28515625" customWidth="1"/>
    <col min="8" max="8" width="11.7109375" customWidth="1"/>
    <col min="9" max="9" width="17.42578125" customWidth="1"/>
    <col min="10" max="12" width="12.85546875" bestFit="1" customWidth="1"/>
    <col min="13" max="13" width="9.28515625" bestFit="1" customWidth="1"/>
  </cols>
  <sheetData>
    <row r="1" spans="1:5" s="8" customFormat="1"/>
    <row r="2" spans="1:5" s="8" customFormat="1" ht="15.75" customHeight="1">
      <c r="A2" s="667" t="s">
        <v>239</v>
      </c>
      <c r="B2" s="667"/>
      <c r="C2" s="667"/>
      <c r="D2" s="667"/>
      <c r="E2" s="667"/>
    </row>
    <row r="3" spans="1:5" s="8" customFormat="1" ht="15.75">
      <c r="A3" s="668" t="s">
        <v>240</v>
      </c>
      <c r="B3" s="668"/>
      <c r="C3" s="668"/>
      <c r="D3" s="668"/>
      <c r="E3" s="668"/>
    </row>
    <row r="4" spans="1:5" s="8" customFormat="1"/>
    <row r="5" spans="1:5" s="8" customFormat="1" ht="14.25">
      <c r="A5" s="55"/>
      <c r="B5" s="669" t="s">
        <v>137</v>
      </c>
      <c r="C5" s="670"/>
      <c r="D5" s="670"/>
      <c r="E5" s="671"/>
    </row>
    <row r="6" spans="1:5" s="8" customFormat="1" ht="3.75" customHeight="1">
      <c r="A6" s="55"/>
      <c r="B6" s="52"/>
      <c r="C6" s="53"/>
      <c r="D6" s="53"/>
      <c r="E6" s="54"/>
    </row>
    <row r="7" spans="1:5" s="8" customFormat="1" ht="10.5" customHeight="1">
      <c r="A7" s="56"/>
      <c r="B7" s="672" t="s">
        <v>367</v>
      </c>
      <c r="C7" s="673"/>
      <c r="D7" s="673"/>
      <c r="E7" s="674"/>
    </row>
    <row r="8" spans="1:5" s="8" customFormat="1" ht="98.25" customHeight="1">
      <c r="A8" s="310" t="s">
        <v>342</v>
      </c>
      <c r="B8" s="57" t="s">
        <v>138</v>
      </c>
      <c r="C8" s="58" t="s">
        <v>139</v>
      </c>
      <c r="D8" s="51" t="s">
        <v>135</v>
      </c>
      <c r="E8" s="62" t="s">
        <v>224</v>
      </c>
    </row>
    <row r="9" spans="1:5" s="8" customFormat="1" ht="15.75" customHeight="1" thickBot="1">
      <c r="A9" s="665" t="s">
        <v>600</v>
      </c>
      <c r="B9" s="665"/>
      <c r="C9" s="665"/>
      <c r="D9" s="665"/>
      <c r="E9" s="665"/>
    </row>
    <row r="10" spans="1:5" s="8" customFormat="1" ht="15.75" thickBot="1">
      <c r="A10" s="666" t="s">
        <v>493</v>
      </c>
      <c r="B10" s="666" t="s">
        <v>340</v>
      </c>
      <c r="C10" s="666"/>
      <c r="D10" s="666"/>
      <c r="E10" s="666"/>
    </row>
    <row r="11" spans="1:5" s="64" customFormat="1" ht="17.25" customHeight="1">
      <c r="A11" s="208" t="s">
        <v>578</v>
      </c>
      <c r="B11" s="165">
        <v>3175588.9914100002</v>
      </c>
      <c r="C11" s="165">
        <v>2540767.9220699994</v>
      </c>
      <c r="D11" s="471">
        <v>5716356.9134799996</v>
      </c>
      <c r="E11" s="370">
        <v>44.447328263889538</v>
      </c>
    </row>
    <row r="12" spans="1:5" s="64" customFormat="1" ht="17.25" customHeight="1">
      <c r="A12" s="208" t="s">
        <v>42</v>
      </c>
      <c r="B12" s="165">
        <v>2024083.0261299999</v>
      </c>
      <c r="C12" s="165">
        <v>2289033.9605599996</v>
      </c>
      <c r="D12" s="471">
        <v>4313116.9866899997</v>
      </c>
      <c r="E12" s="370">
        <v>53.071455460721573</v>
      </c>
    </row>
    <row r="13" spans="1:5" s="64" customFormat="1" ht="15" customHeight="1">
      <c r="A13" s="208" t="s">
        <v>44</v>
      </c>
      <c r="B13" s="165">
        <v>2472675.6363899997</v>
      </c>
      <c r="C13" s="165">
        <v>621613.62463000044</v>
      </c>
      <c r="D13" s="471">
        <v>3094289.2610200001</v>
      </c>
      <c r="E13" s="370">
        <v>20.089059948619411</v>
      </c>
    </row>
    <row r="14" spans="1:5" s="64" customFormat="1" ht="15" customHeight="1">
      <c r="A14" s="208" t="s">
        <v>581</v>
      </c>
      <c r="B14" s="165">
        <v>2135983.0054899999</v>
      </c>
      <c r="C14" s="165">
        <v>686689.85480999993</v>
      </c>
      <c r="D14" s="471">
        <v>2822672.8602999998</v>
      </c>
      <c r="E14" s="370">
        <v>24.327645773907257</v>
      </c>
    </row>
    <row r="15" spans="1:5" s="64" customFormat="1" ht="15" customHeight="1">
      <c r="A15" s="208" t="s">
        <v>579</v>
      </c>
      <c r="B15" s="165">
        <v>1532129.42768</v>
      </c>
      <c r="C15" s="165">
        <v>581414.14225000027</v>
      </c>
      <c r="D15" s="471">
        <v>2113543.5699300002</v>
      </c>
      <c r="E15" s="370">
        <v>27.508973579818679</v>
      </c>
    </row>
    <row r="16" spans="1:5" s="64" customFormat="1" ht="15" customHeight="1">
      <c r="A16" s="208" t="s">
        <v>36</v>
      </c>
      <c r="B16" s="165">
        <v>1354427.6477699999</v>
      </c>
      <c r="C16" s="165">
        <v>202190.85111000016</v>
      </c>
      <c r="D16" s="471">
        <v>1556618.4988800001</v>
      </c>
      <c r="E16" s="370">
        <v>12.989107559461624</v>
      </c>
    </row>
    <row r="17" spans="1:5" s="64" customFormat="1" ht="15" customHeight="1">
      <c r="A17" s="208" t="s">
        <v>582</v>
      </c>
      <c r="B17" s="165">
        <v>1247674.128</v>
      </c>
      <c r="C17" s="165">
        <v>181582.95834999997</v>
      </c>
      <c r="D17" s="471">
        <v>1429257.08635</v>
      </c>
      <c r="E17" s="370">
        <v>12.704709326558028</v>
      </c>
    </row>
    <row r="18" spans="1:5" s="453" customFormat="1" ht="17.25" customHeight="1">
      <c r="A18" s="328" t="s">
        <v>40</v>
      </c>
      <c r="B18" s="508">
        <v>1116263.5773199999</v>
      </c>
      <c r="C18" s="508">
        <v>262708.25494000013</v>
      </c>
      <c r="D18" s="509">
        <v>1378971.8322600001</v>
      </c>
      <c r="E18" s="552">
        <v>19.051024016164781</v>
      </c>
    </row>
    <row r="19" spans="1:5" s="453" customFormat="1" ht="17.25" customHeight="1">
      <c r="A19" s="409" t="s">
        <v>135</v>
      </c>
      <c r="B19" s="408">
        <v>15058825.44019</v>
      </c>
      <c r="C19" s="408">
        <v>7366001.5687199999</v>
      </c>
      <c r="D19" s="408">
        <v>22424827.00891</v>
      </c>
      <c r="E19" s="383">
        <v>32.847529061398269</v>
      </c>
    </row>
    <row r="20" spans="1:5" s="8" customFormat="1" ht="17.25" customHeight="1"/>
    <row r="21" spans="1:5" s="8" customFormat="1" ht="17.25" customHeight="1"/>
    <row r="22" spans="1:5" s="8" customFormat="1" ht="12" customHeight="1">
      <c r="A22" s="37"/>
    </row>
    <row r="23" spans="1:5" s="8" customFormat="1"/>
    <row r="24" spans="1:5" s="8" customFormat="1">
      <c r="A24" s="17"/>
    </row>
    <row r="25" spans="1:5" s="8" customFormat="1">
      <c r="A25"/>
    </row>
    <row r="26" spans="1:5" s="8" customFormat="1">
      <c r="A26" s="64"/>
    </row>
    <row r="27" spans="1:5" s="8" customFormat="1">
      <c r="A27" s="64"/>
    </row>
    <row r="28" spans="1:5" s="8" customFormat="1">
      <c r="A28" s="64"/>
    </row>
    <row r="29" spans="1:5" s="8" customFormat="1">
      <c r="A29" s="64"/>
    </row>
    <row r="30" spans="1:5" s="64" customFormat="1" ht="14.25">
      <c r="A30" s="303"/>
    </row>
    <row r="31" spans="1:5" s="8" customFormat="1">
      <c r="A31" s="64"/>
    </row>
    <row r="32" spans="1:5" s="8" customFormat="1">
      <c r="A32" s="64"/>
    </row>
    <row r="33" spans="1:1" s="8" customFormat="1">
      <c r="A33" s="64"/>
    </row>
    <row r="34" spans="1:1" s="8" customFormat="1">
      <c r="A34" s="64"/>
    </row>
    <row r="35" spans="1:1" s="8" customFormat="1" ht="6" customHeight="1">
      <c r="A35"/>
    </row>
    <row r="36" spans="1:1" s="8" customFormat="1"/>
    <row r="37" spans="1:1" s="8" customFormat="1">
      <c r="A37"/>
    </row>
    <row r="38" spans="1:1" s="8" customFormat="1"/>
    <row r="39" spans="1:1" s="8" customFormat="1"/>
    <row r="40" spans="1:1" s="8" customFormat="1">
      <c r="A40" s="17"/>
    </row>
    <row r="41" spans="1:1" s="8" customFormat="1"/>
    <row r="42" spans="1:1" s="8" customFormat="1"/>
    <row r="43" spans="1:1" s="8" customFormat="1"/>
    <row r="44" spans="1:1" s="8" customFormat="1"/>
    <row r="45" spans="1:1" s="8" customFormat="1"/>
    <row r="46" spans="1:1" s="8" customFormat="1"/>
    <row r="47" spans="1:1" s="8" customFormat="1"/>
    <row r="48" spans="1:1" s="8" customFormat="1"/>
    <row r="49" s="8" customFormat="1"/>
    <row r="50" s="8" customFormat="1"/>
    <row r="51" s="8" customFormat="1"/>
    <row r="52" s="8" customFormat="1"/>
    <row r="53" s="8" customFormat="1"/>
    <row r="54" s="8" customFormat="1"/>
    <row r="55" s="64" customFormat="1"/>
    <row r="56" s="64" customFormat="1"/>
    <row r="57" s="64" customFormat="1"/>
    <row r="58" s="64" customFormat="1"/>
    <row r="59" s="64" customFormat="1"/>
    <row r="60" s="64" customFormat="1"/>
    <row r="61" s="64" customFormat="1"/>
    <row r="62" s="64" customFormat="1"/>
    <row r="63" s="64" customFormat="1"/>
    <row r="64" s="64" customFormat="1"/>
    <row r="65" s="64" customFormat="1"/>
    <row r="66" s="64" customFormat="1"/>
    <row r="67" s="64" customFormat="1"/>
    <row r="68" s="64" customFormat="1"/>
    <row r="69" s="64" customFormat="1"/>
    <row r="70" s="64" customFormat="1"/>
    <row r="71" s="64" customFormat="1"/>
    <row r="72" s="64" customFormat="1"/>
    <row r="73" s="64" customFormat="1"/>
    <row r="74" s="64" customFormat="1"/>
    <row r="75" s="64" customFormat="1"/>
    <row r="76" s="64" customFormat="1"/>
    <row r="77" s="64" customFormat="1"/>
    <row r="78" s="64" customFormat="1"/>
    <row r="79" s="64" customFormat="1"/>
    <row r="80" s="64" customFormat="1"/>
    <row r="81" s="64" customFormat="1"/>
    <row r="82" s="64" customFormat="1"/>
    <row r="83" s="64" customFormat="1"/>
    <row r="84" s="64" customFormat="1"/>
    <row r="85" s="64" customFormat="1"/>
    <row r="86" s="64" customFormat="1"/>
    <row r="87" s="64" customFormat="1"/>
    <row r="88" s="64" customFormat="1"/>
    <row r="89" s="64" customFormat="1"/>
    <row r="90" s="64" customFormat="1"/>
    <row r="91" s="64" customFormat="1"/>
    <row r="92" s="64" customFormat="1"/>
    <row r="93" s="64" customFormat="1"/>
    <row r="94" s="64" customFormat="1"/>
    <row r="95" s="64" customFormat="1"/>
    <row r="96" s="64" customFormat="1"/>
    <row r="97" s="64" customFormat="1"/>
    <row r="98" s="64" customFormat="1"/>
    <row r="99" s="64" customFormat="1"/>
    <row r="100" s="64" customFormat="1"/>
    <row r="101" s="64" customFormat="1"/>
    <row r="102" s="64" customFormat="1"/>
    <row r="103" s="64" customFormat="1"/>
    <row r="104" s="64" customFormat="1"/>
    <row r="105" s="64" customFormat="1"/>
    <row r="106" s="64" customFormat="1"/>
    <row r="107" s="64" customFormat="1"/>
    <row r="108" s="64" customFormat="1"/>
    <row r="109" s="64" customFormat="1"/>
    <row r="110" s="64" customFormat="1"/>
    <row r="111" s="64" customFormat="1"/>
    <row r="112" s="64" customFormat="1"/>
    <row r="113" s="64" customFormat="1"/>
    <row r="114" s="64" customFormat="1"/>
    <row r="115" s="64" customFormat="1"/>
    <row r="116" s="64" customFormat="1"/>
    <row r="117" s="64" customFormat="1"/>
    <row r="118" s="64" customFormat="1"/>
    <row r="119" s="64" customFormat="1"/>
    <row r="120" s="64" customFormat="1"/>
    <row r="121" s="64" customFormat="1"/>
    <row r="122" s="64" customFormat="1"/>
    <row r="123" s="64" customFormat="1"/>
    <row r="124" s="64" customFormat="1"/>
    <row r="125" s="64" customFormat="1"/>
    <row r="126" s="64" customFormat="1"/>
    <row r="127" s="64" customFormat="1"/>
    <row r="128" s="64" customFormat="1"/>
    <row r="129" s="64" customFormat="1"/>
    <row r="130" s="64" customFormat="1"/>
    <row r="131" s="64" customFormat="1"/>
    <row r="132" s="64" customFormat="1"/>
    <row r="133" s="64" customFormat="1"/>
    <row r="134" s="64" customFormat="1"/>
    <row r="135" s="64" customFormat="1"/>
    <row r="136" s="64" customFormat="1"/>
    <row r="137" s="64" customFormat="1"/>
    <row r="138" s="64" customFormat="1"/>
    <row r="139" s="64" customFormat="1"/>
    <row r="140" s="64" customFormat="1"/>
    <row r="141" s="64" customFormat="1"/>
    <row r="142" s="64" customFormat="1"/>
    <row r="143" s="64" customFormat="1"/>
    <row r="144" s="64" customFormat="1"/>
    <row r="145" s="64" customFormat="1"/>
    <row r="146" s="64" customFormat="1"/>
    <row r="147" s="64" customFormat="1"/>
    <row r="148" s="64" customFormat="1"/>
    <row r="149" s="64" customFormat="1"/>
    <row r="150" s="64" customFormat="1"/>
    <row r="151" s="64" customFormat="1"/>
    <row r="152" s="64" customFormat="1"/>
    <row r="153" s="64" customFormat="1"/>
    <row r="154" s="64" customFormat="1"/>
    <row r="155" s="64" customFormat="1"/>
    <row r="156" s="64" customFormat="1"/>
    <row r="157" s="64" customFormat="1"/>
    <row r="158" s="64" customFormat="1"/>
    <row r="159" s="64" customFormat="1"/>
    <row r="160" s="64" customFormat="1"/>
    <row r="161" s="64" customFormat="1"/>
    <row r="162" s="64" customFormat="1"/>
    <row r="163" s="64" customFormat="1"/>
    <row r="164" s="64" customFormat="1"/>
    <row r="165" s="64" customFormat="1"/>
    <row r="166" s="64" customFormat="1"/>
    <row r="167" s="64" customFormat="1"/>
    <row r="168" s="64" customFormat="1"/>
    <row r="169" s="64" customFormat="1"/>
    <row r="170" s="64" customFormat="1"/>
    <row r="171" s="64" customFormat="1"/>
    <row r="172" s="64" customFormat="1"/>
    <row r="173" s="64" customFormat="1"/>
    <row r="174" s="64" customFormat="1"/>
    <row r="175" s="64" customFormat="1"/>
    <row r="176" s="64" customFormat="1"/>
    <row r="177" s="64" customFormat="1"/>
    <row r="178" s="64" customFormat="1"/>
    <row r="179" s="64" customFormat="1"/>
    <row r="180" s="64" customFormat="1"/>
    <row r="181" s="64" customFormat="1"/>
    <row r="182" s="64" customFormat="1"/>
    <row r="183" s="64" customFormat="1"/>
    <row r="184" s="64" customFormat="1"/>
    <row r="185" s="64" customFormat="1"/>
    <row r="186" s="64" customFormat="1"/>
    <row r="187" s="64" customFormat="1"/>
    <row r="188" s="64" customFormat="1"/>
    <row r="189" s="64" customFormat="1"/>
    <row r="190" s="64" customFormat="1"/>
    <row r="191" s="64" customFormat="1"/>
    <row r="192" s="64" customFormat="1"/>
    <row r="193" s="64" customFormat="1"/>
    <row r="194" s="64" customFormat="1"/>
    <row r="195" s="64" customFormat="1"/>
    <row r="196" s="64" customFormat="1"/>
    <row r="197" s="64" customFormat="1"/>
    <row r="198" s="64" customFormat="1"/>
    <row r="199" s="64" customFormat="1"/>
    <row r="200" s="64" customFormat="1"/>
    <row r="201" s="64" customFormat="1"/>
    <row r="202" s="64" customFormat="1"/>
    <row r="203" s="64" customFormat="1"/>
    <row r="204" s="64" customFormat="1"/>
    <row r="205" s="64" customFormat="1"/>
    <row r="206" s="64" customFormat="1"/>
    <row r="207" s="64" customFormat="1"/>
    <row r="208" s="64" customFormat="1"/>
    <row r="209" s="64" customFormat="1"/>
    <row r="210" s="64" customFormat="1"/>
    <row r="211" s="64" customFormat="1"/>
    <row r="212" s="64" customFormat="1"/>
    <row r="213" s="64" customFormat="1"/>
    <row r="214" s="64" customFormat="1"/>
    <row r="215" s="64" customFormat="1"/>
    <row r="216" s="64" customFormat="1"/>
    <row r="217" s="64" customFormat="1"/>
    <row r="218" s="64" customFormat="1"/>
    <row r="219" s="64" customFormat="1"/>
    <row r="220" s="64" customFormat="1"/>
    <row r="221" s="64" customFormat="1"/>
    <row r="222" s="64" customFormat="1"/>
    <row r="223" s="64" customFormat="1"/>
    <row r="224" s="64" customFormat="1"/>
    <row r="225" s="64" customFormat="1"/>
    <row r="226" s="64" customFormat="1"/>
    <row r="227" s="64" customFormat="1"/>
    <row r="228" s="64" customFormat="1"/>
    <row r="229" s="64" customFormat="1"/>
    <row r="230" s="64" customFormat="1"/>
    <row r="231" s="64" customFormat="1"/>
    <row r="232" s="64" customFormat="1"/>
    <row r="233" s="64" customFormat="1"/>
    <row r="234" s="64" customFormat="1"/>
    <row r="235" s="64" customFormat="1"/>
    <row r="236" s="64" customFormat="1"/>
    <row r="237" s="64" customFormat="1"/>
    <row r="238" s="64" customFormat="1"/>
    <row r="239" s="64" customFormat="1"/>
    <row r="240" s="64" customFormat="1"/>
    <row r="241" s="64" customFormat="1"/>
    <row r="242" s="64" customFormat="1"/>
    <row r="243" s="64" customFormat="1"/>
    <row r="244" s="64" customFormat="1"/>
    <row r="245" s="64" customFormat="1"/>
    <row r="246" s="64" customFormat="1"/>
    <row r="247" s="64" customFormat="1"/>
    <row r="248" s="64" customFormat="1"/>
    <row r="249" s="64" customFormat="1"/>
    <row r="250" s="64" customFormat="1"/>
    <row r="251" s="64" customFormat="1"/>
    <row r="252" s="64" customFormat="1"/>
    <row r="253" s="64" customFormat="1"/>
    <row r="254" s="64" customFormat="1"/>
    <row r="255" s="64" customFormat="1"/>
    <row r="256" s="64" customFormat="1"/>
    <row r="257" s="64" customFormat="1"/>
    <row r="258" s="64" customFormat="1"/>
    <row r="259" s="64" customFormat="1"/>
    <row r="260" s="64" customFormat="1"/>
    <row r="261" s="64" customFormat="1"/>
    <row r="262" s="64" customFormat="1"/>
    <row r="263" s="64" customFormat="1"/>
    <row r="264" s="64" customFormat="1"/>
    <row r="265" s="64" customFormat="1"/>
    <row r="266" s="64" customFormat="1"/>
    <row r="267" s="64" customFormat="1"/>
    <row r="268" s="64" customFormat="1"/>
    <row r="269" s="64" customFormat="1"/>
    <row r="270" s="64" customFormat="1"/>
    <row r="271" s="64" customFormat="1"/>
    <row r="272" s="64" customFormat="1"/>
    <row r="273" s="64" customFormat="1"/>
    <row r="274" s="64" customFormat="1"/>
    <row r="275" s="64" customFormat="1"/>
    <row r="276" s="64" customFormat="1"/>
    <row r="277" s="64" customFormat="1"/>
    <row r="278" s="64" customFormat="1"/>
    <row r="279" s="64" customFormat="1"/>
    <row r="280" s="64" customFormat="1"/>
    <row r="281" s="64" customFormat="1"/>
    <row r="282" s="64" customFormat="1"/>
    <row r="283" s="64" customFormat="1"/>
    <row r="284" s="64" customFormat="1"/>
    <row r="285" s="64" customFormat="1"/>
    <row r="286" s="64" customFormat="1"/>
    <row r="287" s="64" customFormat="1"/>
  </sheetData>
  <sheetProtection formatCells="0" formatColumns="0" formatRows="0" insertColumns="0" insertRows="0" insertHyperlinks="0" deleteColumns="0" deleteRows="0" sort="0" autoFilter="0" pivotTables="0"/>
  <sortState xmlns:xlrd2="http://schemas.microsoft.com/office/spreadsheetml/2017/richdata2" ref="A11:E18">
    <sortCondition descending="1" ref="D11:D18"/>
  </sortState>
  <mergeCells count="6">
    <mergeCell ref="A9:E9"/>
    <mergeCell ref="A10:E10"/>
    <mergeCell ref="A2:E2"/>
    <mergeCell ref="A3:E3"/>
    <mergeCell ref="B5:E5"/>
    <mergeCell ref="B7:E7"/>
  </mergeCells>
  <phoneticPr fontId="53"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08"/>
  <sheetViews>
    <sheetView tabSelected="1" topLeftCell="A6" zoomScaleNormal="100" zoomScaleSheetLayoutView="100" workbookViewId="0">
      <selection activeCell="D14" sqref="D14"/>
    </sheetView>
  </sheetViews>
  <sheetFormatPr defaultRowHeight="12.75"/>
  <cols>
    <col min="1" max="1" width="2.85546875" customWidth="1"/>
    <col min="2" max="2" width="34.5703125" customWidth="1"/>
    <col min="3" max="3" width="17.42578125" customWidth="1"/>
    <col min="4" max="4" width="28.28515625" customWidth="1"/>
    <col min="5" max="5" width="11.85546875" customWidth="1"/>
    <col min="6" max="6" width="6.7109375" style="64" customWidth="1"/>
    <col min="7" max="7" width="5.85546875" style="64" hidden="1" customWidth="1"/>
    <col min="8" max="8" width="5.85546875" style="64" customWidth="1"/>
    <col min="9" max="9" width="8.5703125" style="64" customWidth="1"/>
    <col min="10" max="16" width="9.140625" style="8"/>
    <col min="17" max="17" width="9.5703125" style="8" bestFit="1" customWidth="1"/>
    <col min="18" max="16384" width="9.140625" style="8"/>
  </cols>
  <sheetData>
    <row r="1" spans="1:8" s="64" customFormat="1" ht="6" customHeight="1">
      <c r="A1"/>
    </row>
    <row r="2" spans="1:8" ht="36.75" customHeight="1">
      <c r="A2" s="308"/>
      <c r="B2" s="308"/>
      <c r="C2" s="628" t="s">
        <v>503</v>
      </c>
      <c r="D2" s="628"/>
      <c r="E2" s="628"/>
      <c r="F2" s="628"/>
      <c r="G2" s="628"/>
      <c r="H2" s="628"/>
    </row>
    <row r="3" spans="1:8" ht="18.75">
      <c r="A3" s="30"/>
      <c r="B3" s="30"/>
      <c r="C3" s="627" t="s">
        <v>504</v>
      </c>
      <c r="D3" s="627"/>
      <c r="E3" s="627"/>
      <c r="F3" s="627"/>
      <c r="G3" s="514"/>
      <c r="H3" s="514"/>
    </row>
    <row r="4" spans="1:8">
      <c r="A4" s="8"/>
      <c r="B4" s="8"/>
      <c r="C4" s="8"/>
      <c r="D4" s="8"/>
      <c r="E4" s="8"/>
    </row>
    <row r="5" spans="1:8" ht="41.25" customHeight="1">
      <c r="A5" s="8"/>
      <c r="B5" s="8"/>
      <c r="C5" s="8"/>
      <c r="D5" s="8"/>
      <c r="E5" s="8"/>
    </row>
    <row r="6" spans="1:8" ht="41.25" customHeight="1">
      <c r="A6" s="8"/>
      <c r="B6" s="8"/>
      <c r="C6" s="8"/>
      <c r="D6" s="8"/>
      <c r="E6" s="8"/>
    </row>
    <row r="7" spans="1:8" ht="46.5">
      <c r="A7" s="8"/>
      <c r="B7" s="43" t="s">
        <v>112</v>
      </c>
      <c r="C7" s="43"/>
      <c r="D7" s="43"/>
      <c r="E7" s="43"/>
      <c r="F7" s="515"/>
    </row>
    <row r="8" spans="1:8" ht="27.75" customHeight="1">
      <c r="A8" s="8"/>
      <c r="B8" s="43"/>
      <c r="C8" s="43"/>
      <c r="D8" s="43"/>
      <c r="E8" s="43"/>
      <c r="F8" s="515"/>
    </row>
    <row r="9" spans="1:8" ht="24" customHeight="1">
      <c r="A9" s="63"/>
      <c r="B9" s="63" t="s">
        <v>298</v>
      </c>
      <c r="C9" s="44"/>
      <c r="D9" s="44"/>
      <c r="E9" s="8"/>
      <c r="F9" s="516"/>
      <c r="G9" s="517"/>
    </row>
    <row r="10" spans="1:8" ht="6" customHeight="1">
      <c r="A10" s="63"/>
      <c r="B10" s="63"/>
      <c r="C10" s="44"/>
      <c r="D10" s="44"/>
      <c r="E10" s="8"/>
      <c r="F10" s="516"/>
      <c r="G10" s="517"/>
    </row>
    <row r="11" spans="1:8" ht="25.5" customHeight="1">
      <c r="A11" s="8"/>
      <c r="B11" s="44" t="s">
        <v>597</v>
      </c>
      <c r="C11" s="44"/>
      <c r="D11" s="44"/>
      <c r="E11" s="45"/>
      <c r="F11" s="518"/>
    </row>
    <row r="12" spans="1:8">
      <c r="A12" s="8"/>
      <c r="B12" s="8"/>
      <c r="C12" s="8"/>
      <c r="D12" s="8"/>
      <c r="E12" s="8"/>
    </row>
    <row r="13" spans="1:8">
      <c r="A13" s="8"/>
      <c r="B13" s="8"/>
      <c r="C13" s="8"/>
      <c r="D13" s="8"/>
      <c r="E13" s="8"/>
    </row>
    <row r="14" spans="1:8" ht="21.75" customHeight="1">
      <c r="A14" s="8"/>
      <c r="B14" s="8"/>
      <c r="C14" s="8"/>
      <c r="D14" s="8"/>
      <c r="E14" s="8"/>
    </row>
    <row r="15" spans="1:8" ht="46.5">
      <c r="A15" s="46"/>
      <c r="B15" s="43" t="s">
        <v>113</v>
      </c>
      <c r="C15" s="43"/>
      <c r="D15" s="8"/>
      <c r="E15" s="8"/>
    </row>
    <row r="16" spans="1:8" ht="27.75" customHeight="1">
      <c r="A16" s="46"/>
      <c r="B16" s="43"/>
      <c r="C16" s="43"/>
      <c r="D16" s="8"/>
      <c r="E16" s="8"/>
    </row>
    <row r="17" spans="1:6" ht="22.5" customHeight="1">
      <c r="A17" s="46"/>
      <c r="B17" s="44" t="s">
        <v>71</v>
      </c>
      <c r="C17" s="44"/>
      <c r="D17" s="44"/>
      <c r="E17" s="44"/>
      <c r="F17" s="517"/>
    </row>
    <row r="18" spans="1:6" ht="27" customHeight="1">
      <c r="A18" s="8"/>
      <c r="B18" s="67" t="s">
        <v>598</v>
      </c>
      <c r="C18" s="44"/>
      <c r="D18" s="44"/>
      <c r="E18" s="8"/>
    </row>
    <row r="19" spans="1:6" ht="27" customHeight="1">
      <c r="A19" s="8"/>
      <c r="B19" s="67"/>
      <c r="C19" s="44"/>
      <c r="D19" s="44"/>
      <c r="E19" s="8"/>
    </row>
    <row r="20" spans="1:6" ht="27" customHeight="1">
      <c r="A20" s="8"/>
      <c r="B20" s="67"/>
      <c r="C20" s="44"/>
      <c r="D20" s="44"/>
      <c r="E20" s="8"/>
    </row>
    <row r="21" spans="1:6" ht="27" customHeight="1">
      <c r="A21" s="8"/>
      <c r="B21" s="67"/>
      <c r="C21" s="44"/>
      <c r="D21" s="44"/>
      <c r="E21" s="8"/>
    </row>
    <row r="22" spans="1:6" ht="27" customHeight="1">
      <c r="A22" s="8"/>
      <c r="B22" s="67"/>
      <c r="C22" s="44"/>
      <c r="D22" s="44"/>
      <c r="E22" s="8"/>
    </row>
    <row r="23" spans="1:6" ht="27" customHeight="1">
      <c r="A23" s="8"/>
      <c r="B23" s="67"/>
      <c r="C23" s="44"/>
      <c r="D23" s="44"/>
      <c r="E23" s="8"/>
    </row>
    <row r="24" spans="1:6" ht="27" customHeight="1">
      <c r="A24" s="8"/>
      <c r="B24" s="67"/>
      <c r="C24" s="44"/>
      <c r="D24" s="44"/>
      <c r="E24" s="8"/>
    </row>
    <row r="25" spans="1:6" ht="27" customHeight="1">
      <c r="A25" s="8"/>
      <c r="B25" s="67"/>
      <c r="C25" s="44"/>
      <c r="D25" s="44"/>
      <c r="E25" s="8"/>
    </row>
    <row r="26" spans="1:6" ht="27" customHeight="1">
      <c r="A26" s="8"/>
      <c r="B26" s="67"/>
      <c r="C26" s="44"/>
      <c r="D26" s="44"/>
      <c r="E26" s="8"/>
    </row>
    <row r="27" spans="1:6" ht="27" customHeight="1">
      <c r="A27" s="8"/>
      <c r="B27" s="67"/>
      <c r="C27" s="44"/>
      <c r="D27" s="44"/>
      <c r="E27" s="8"/>
    </row>
    <row r="28" spans="1:6" ht="27" customHeight="1">
      <c r="A28" s="8"/>
      <c r="B28" s="67"/>
      <c r="C28" s="44"/>
      <c r="D28" s="44"/>
      <c r="E28" s="8"/>
    </row>
    <row r="29" spans="1:6" ht="27" customHeight="1">
      <c r="A29" s="8"/>
      <c r="B29" s="67"/>
      <c r="C29" s="44"/>
      <c r="D29" s="44"/>
      <c r="E29" s="8"/>
    </row>
    <row r="30" spans="1:6" ht="27" customHeight="1">
      <c r="A30" s="8"/>
      <c r="B30" s="67"/>
      <c r="C30" s="44"/>
      <c r="D30" s="44"/>
      <c r="E30" s="8"/>
    </row>
    <row r="31" spans="1:6" ht="27" customHeight="1">
      <c r="A31" s="8"/>
      <c r="B31" s="8"/>
      <c r="C31" s="64"/>
      <c r="D31" s="64"/>
      <c r="E31" s="8"/>
    </row>
    <row r="32" spans="1:6">
      <c r="A32" s="8"/>
      <c r="B32" s="8"/>
      <c r="C32" s="64"/>
      <c r="D32" s="64"/>
      <c r="E32" s="8"/>
    </row>
    <row r="33" spans="1:5">
      <c r="A33" s="8"/>
      <c r="B33" s="8"/>
      <c r="C33" s="8"/>
      <c r="D33" s="8"/>
      <c r="E33" s="8"/>
    </row>
    <row r="34" spans="1:5">
      <c r="A34" s="8"/>
      <c r="B34" s="8"/>
      <c r="C34" s="8"/>
      <c r="D34" s="8"/>
      <c r="E34" s="8"/>
    </row>
    <row r="35" spans="1:5">
      <c r="A35" s="65"/>
      <c r="B35" s="8"/>
      <c r="C35" s="8"/>
      <c r="D35" s="8"/>
      <c r="E35" s="8"/>
    </row>
    <row r="36" spans="1:5">
      <c r="A36" s="65"/>
      <c r="B36" s="8"/>
      <c r="C36" s="8"/>
      <c r="D36" s="8"/>
      <c r="E36" s="8"/>
    </row>
    <row r="37" spans="1:5">
      <c r="A37" s="8"/>
      <c r="B37" s="8"/>
      <c r="C37" s="8"/>
      <c r="D37" s="8"/>
      <c r="E37" s="8"/>
    </row>
    <row r="38" spans="1:5">
      <c r="A38" s="8"/>
      <c r="B38" s="8"/>
      <c r="C38" s="8"/>
      <c r="D38" s="8"/>
      <c r="E38" s="8"/>
    </row>
    <row r="39" spans="1:5">
      <c r="A39" s="8"/>
      <c r="B39" s="8"/>
      <c r="C39" s="8"/>
      <c r="D39" s="8"/>
      <c r="E39" s="8"/>
    </row>
    <row r="40" spans="1:5" s="64" customFormat="1"/>
    <row r="41" spans="1:5" s="64" customFormat="1"/>
    <row r="42" spans="1:5" s="64" customFormat="1"/>
    <row r="43" spans="1:5" s="64" customFormat="1"/>
    <row r="44" spans="1:5" s="64" customFormat="1"/>
    <row r="45" spans="1:5" s="64" customFormat="1"/>
    <row r="46" spans="1:5" s="64" customFormat="1"/>
    <row r="47" spans="1:5" s="64" customFormat="1"/>
    <row r="48" spans="1:5" s="64" customFormat="1"/>
    <row r="49" s="64" customFormat="1"/>
    <row r="50" s="64" customFormat="1"/>
    <row r="51" s="64" customFormat="1"/>
    <row r="52" s="64" customFormat="1"/>
    <row r="53" s="64" customFormat="1"/>
    <row r="54" s="64" customFormat="1"/>
    <row r="55" s="64" customFormat="1"/>
    <row r="56" s="64" customFormat="1"/>
    <row r="57" s="64" customFormat="1"/>
    <row r="58" s="64" customFormat="1"/>
    <row r="59" s="64" customFormat="1"/>
    <row r="60" s="64" customFormat="1"/>
    <row r="61" s="64" customFormat="1"/>
    <row r="62" s="64" customFormat="1"/>
    <row r="63" s="64" customFormat="1"/>
    <row r="64" s="64" customFormat="1"/>
    <row r="65" s="64" customFormat="1"/>
    <row r="66" s="64" customFormat="1"/>
    <row r="67" s="64" customFormat="1"/>
    <row r="68" s="64" customFormat="1"/>
    <row r="69" s="64" customFormat="1"/>
    <row r="70" s="64" customFormat="1"/>
    <row r="71" s="64" customFormat="1"/>
    <row r="72" s="64" customFormat="1"/>
    <row r="73" s="64" customFormat="1"/>
    <row r="74" s="64" customFormat="1"/>
    <row r="75" s="64" customFormat="1"/>
    <row r="76" s="64" customFormat="1"/>
    <row r="77" s="64" customFormat="1"/>
    <row r="78" s="64" customFormat="1"/>
    <row r="79" s="64" customFormat="1"/>
    <row r="80" s="64" customFormat="1"/>
    <row r="81" s="64" customFormat="1"/>
    <row r="82" s="64" customFormat="1"/>
    <row r="83" s="64" customFormat="1"/>
    <row r="84" s="64" customFormat="1"/>
    <row r="85" s="64" customFormat="1"/>
    <row r="86" s="64" customFormat="1"/>
    <row r="87" s="64" customFormat="1"/>
    <row r="88" s="64" customFormat="1"/>
    <row r="89" s="64" customFormat="1"/>
    <row r="90" s="64" customFormat="1"/>
    <row r="91" s="64" customFormat="1"/>
    <row r="92" s="64" customFormat="1"/>
    <row r="93" s="64" customFormat="1"/>
    <row r="94" s="64" customFormat="1"/>
    <row r="95" s="64" customFormat="1"/>
    <row r="96" s="64" customFormat="1"/>
    <row r="97" s="64" customFormat="1"/>
    <row r="98" s="64" customFormat="1"/>
    <row r="99" s="64" customFormat="1"/>
    <row r="100" s="64" customFormat="1"/>
    <row r="101" s="64" customFormat="1"/>
    <row r="102" s="64" customFormat="1"/>
    <row r="103" s="64" customFormat="1"/>
    <row r="104" s="64" customFormat="1"/>
    <row r="105" s="64" customFormat="1"/>
    <row r="106" s="64" customFormat="1"/>
    <row r="107" s="64" customFormat="1"/>
    <row r="108" s="64" customFormat="1"/>
    <row r="109" s="64" customFormat="1"/>
    <row r="110" s="64" customFormat="1"/>
    <row r="111" s="64" customFormat="1"/>
    <row r="112" s="64" customFormat="1"/>
    <row r="113" s="64" customFormat="1"/>
    <row r="114" s="64" customFormat="1"/>
    <row r="115" s="64" customFormat="1"/>
    <row r="116" s="64" customFormat="1"/>
    <row r="117" s="64" customFormat="1"/>
    <row r="118" s="64" customFormat="1"/>
    <row r="119" s="64" customFormat="1"/>
    <row r="120" s="64" customFormat="1"/>
    <row r="121" s="64" customFormat="1"/>
    <row r="122" s="64" customFormat="1"/>
    <row r="123" s="64" customFormat="1"/>
    <row r="124" s="64" customFormat="1"/>
    <row r="125" s="64" customFormat="1"/>
    <row r="126" s="64" customFormat="1"/>
    <row r="127" s="64" customFormat="1"/>
    <row r="128" s="64" customFormat="1"/>
    <row r="129" s="64" customFormat="1"/>
    <row r="130" s="64" customFormat="1"/>
    <row r="131" s="64" customFormat="1"/>
    <row r="132" s="64" customFormat="1"/>
    <row r="133" s="64" customFormat="1"/>
    <row r="134" s="64" customFormat="1"/>
    <row r="135" s="64" customFormat="1"/>
    <row r="136" s="64" customFormat="1"/>
    <row r="137" s="64" customFormat="1"/>
    <row r="138" s="64" customFormat="1"/>
    <row r="139" s="64" customFormat="1"/>
    <row r="140" s="64" customFormat="1"/>
    <row r="141" s="64" customFormat="1"/>
    <row r="142" s="64" customFormat="1"/>
    <row r="143" s="64" customFormat="1"/>
    <row r="144" s="64" customFormat="1"/>
    <row r="145" s="64" customFormat="1"/>
    <row r="146" s="64" customFormat="1"/>
    <row r="147" s="64" customFormat="1"/>
    <row r="148" s="64" customFormat="1"/>
    <row r="149" s="64" customFormat="1"/>
    <row r="150" s="64" customFormat="1"/>
    <row r="151" s="64" customFormat="1"/>
    <row r="152" s="64" customFormat="1"/>
    <row r="153" s="64" customFormat="1"/>
    <row r="154" s="64" customFormat="1"/>
    <row r="155" s="64" customFormat="1"/>
    <row r="156" s="64" customFormat="1"/>
    <row r="157" s="64" customFormat="1"/>
    <row r="158" s="64" customFormat="1"/>
    <row r="159" s="64" customFormat="1"/>
    <row r="160" s="64" customFormat="1"/>
    <row r="161" s="64" customFormat="1"/>
    <row r="162" s="64" customFormat="1"/>
    <row r="163" s="64" customFormat="1"/>
    <row r="164" s="64" customFormat="1"/>
    <row r="165" s="64" customFormat="1"/>
    <row r="166" s="64" customFormat="1"/>
    <row r="167" s="64" customFormat="1"/>
    <row r="168" s="64" customFormat="1"/>
    <row r="169" s="64" customFormat="1"/>
    <row r="170" s="64" customFormat="1"/>
    <row r="171" s="64" customFormat="1"/>
    <row r="172" s="64" customFormat="1"/>
    <row r="173" s="64" customFormat="1"/>
    <row r="174" s="64" customFormat="1"/>
    <row r="175" s="64" customFormat="1"/>
    <row r="176" s="64" customFormat="1"/>
    <row r="177" s="64" customFormat="1"/>
    <row r="178" s="64" customFormat="1"/>
    <row r="179" s="64" customFormat="1"/>
    <row r="180" s="64" customFormat="1"/>
    <row r="181" s="64" customFormat="1"/>
    <row r="182" s="64" customFormat="1"/>
    <row r="183" s="64" customFormat="1"/>
    <row r="184" s="64" customFormat="1"/>
    <row r="185" s="64" customFormat="1"/>
    <row r="186" s="64" customFormat="1"/>
    <row r="187" s="64" customFormat="1"/>
    <row r="188" s="64" customFormat="1"/>
    <row r="189" s="64" customFormat="1"/>
    <row r="190" s="64" customFormat="1"/>
    <row r="191" s="64" customFormat="1"/>
    <row r="192" s="64" customFormat="1"/>
    <row r="193" s="64" customFormat="1"/>
    <row r="194" s="64" customFormat="1"/>
    <row r="195" s="64" customFormat="1"/>
    <row r="196" s="64" customFormat="1"/>
    <row r="197" s="64" customFormat="1"/>
    <row r="198" s="64" customFormat="1"/>
    <row r="199" s="64" customFormat="1"/>
    <row r="200" s="64" customFormat="1"/>
    <row r="201" s="64" customFormat="1"/>
    <row r="202" s="64" customFormat="1"/>
    <row r="203" s="64" customFormat="1"/>
    <row r="204" s="64" customFormat="1"/>
    <row r="205" s="64" customFormat="1"/>
    <row r="206" s="64" customFormat="1"/>
    <row r="207" s="64" customFormat="1"/>
    <row r="208" s="64" customFormat="1"/>
    <row r="209" s="64" customFormat="1"/>
    <row r="210" s="64" customFormat="1"/>
    <row r="211" s="64" customFormat="1"/>
    <row r="212" s="64" customFormat="1"/>
    <row r="213" s="64" customFormat="1"/>
    <row r="214" s="64" customFormat="1"/>
    <row r="215" s="64" customFormat="1"/>
    <row r="216" s="64" customFormat="1"/>
    <row r="217" s="64" customFormat="1"/>
    <row r="218" s="64" customFormat="1"/>
    <row r="219" s="64" customFormat="1"/>
    <row r="220" s="64" customFormat="1"/>
    <row r="221" s="64" customFormat="1"/>
    <row r="222" s="64" customFormat="1"/>
    <row r="223" s="64" customFormat="1"/>
    <row r="224" s="64" customFormat="1"/>
    <row r="225" s="64" customFormat="1"/>
    <row r="226" s="64" customFormat="1"/>
    <row r="227" s="64" customFormat="1"/>
    <row r="228" s="64" customFormat="1"/>
    <row r="229" s="64" customFormat="1"/>
    <row r="230" s="64" customFormat="1"/>
    <row r="231" s="64" customFormat="1"/>
    <row r="232" s="64" customFormat="1"/>
    <row r="233" s="64" customFormat="1"/>
    <row r="234" s="64" customFormat="1"/>
    <row r="235" s="64" customFormat="1"/>
    <row r="236" s="64" customFormat="1"/>
    <row r="237" s="64" customFormat="1"/>
    <row r="238" s="64" customFormat="1"/>
    <row r="239" s="64" customFormat="1"/>
    <row r="240" s="64" customFormat="1"/>
    <row r="241" s="64" customFormat="1"/>
    <row r="242" s="64" customFormat="1"/>
    <row r="243" s="64" customFormat="1"/>
    <row r="244" s="64" customFormat="1"/>
    <row r="245" s="64" customFormat="1"/>
    <row r="246" s="64" customFormat="1"/>
    <row r="247" s="64" customFormat="1"/>
    <row r="248" s="64" customFormat="1"/>
    <row r="249" s="64" customFormat="1"/>
    <row r="250" s="64" customFormat="1"/>
    <row r="251" s="64" customFormat="1"/>
    <row r="252" s="64" customFormat="1"/>
    <row r="253" s="64" customFormat="1"/>
    <row r="254" s="64" customFormat="1"/>
    <row r="255" s="64" customFormat="1"/>
    <row r="256" s="64" customFormat="1"/>
    <row r="257" s="64" customFormat="1"/>
    <row r="258" s="64" customFormat="1"/>
    <row r="259" s="64" customFormat="1"/>
    <row r="260" s="64" customFormat="1"/>
    <row r="261" s="64" customFormat="1"/>
    <row r="262" s="64" customFormat="1"/>
    <row r="263" s="64" customFormat="1"/>
    <row r="264" s="64" customFormat="1"/>
    <row r="265" s="64" customFormat="1"/>
    <row r="266" s="64" customFormat="1"/>
    <row r="267" s="64" customFormat="1"/>
    <row r="268" s="64" customFormat="1"/>
    <row r="269" s="64" customFormat="1"/>
    <row r="270" s="64" customFormat="1"/>
    <row r="271" s="64" customFormat="1"/>
    <row r="272" s="64" customFormat="1"/>
    <row r="273" s="64" customFormat="1"/>
    <row r="274" s="64" customFormat="1"/>
    <row r="275" s="64" customFormat="1"/>
    <row r="276" s="64" customFormat="1"/>
    <row r="277" s="64" customFormat="1"/>
    <row r="278" s="64" customFormat="1"/>
    <row r="279" s="64" customFormat="1"/>
    <row r="280" s="64" customFormat="1"/>
    <row r="281" s="64" customFormat="1"/>
    <row r="282" s="64" customFormat="1"/>
    <row r="283" s="64" customFormat="1"/>
    <row r="284" s="64" customFormat="1"/>
    <row r="285" s="64" customFormat="1"/>
    <row r="286" s="64" customFormat="1"/>
    <row r="287" s="64" customFormat="1"/>
    <row r="288" s="64" customFormat="1"/>
    <row r="289" s="64" customFormat="1"/>
    <row r="290" s="64" customFormat="1"/>
    <row r="291" s="64" customFormat="1"/>
    <row r="292" s="64" customFormat="1"/>
    <row r="293" s="64" customFormat="1"/>
    <row r="294" s="64" customFormat="1"/>
    <row r="295" s="64" customFormat="1"/>
    <row r="296" s="64" customFormat="1"/>
    <row r="297" s="64" customFormat="1"/>
    <row r="298" s="64" customFormat="1"/>
    <row r="299" s="64" customFormat="1"/>
    <row r="300" s="64" customFormat="1"/>
    <row r="301" s="64" customFormat="1"/>
    <row r="302" s="64" customFormat="1"/>
    <row r="303" s="64" customFormat="1"/>
    <row r="304" s="64" customFormat="1"/>
    <row r="305" s="64" customFormat="1"/>
    <row r="306" s="64" customFormat="1"/>
    <row r="307" s="64" customFormat="1"/>
    <row r="308" s="64" customFormat="1"/>
    <row r="309" s="64" customFormat="1"/>
    <row r="310" s="64" customFormat="1"/>
    <row r="311" s="64" customFormat="1"/>
    <row r="312" s="64" customFormat="1"/>
    <row r="313" s="64" customFormat="1"/>
    <row r="314" s="64" customFormat="1"/>
    <row r="315" s="64" customFormat="1"/>
    <row r="316" s="64" customFormat="1"/>
    <row r="317" s="64" customFormat="1"/>
    <row r="318" s="64" customFormat="1"/>
    <row r="319" s="64" customFormat="1"/>
    <row r="320" s="64" customFormat="1"/>
    <row r="321" s="64" customFormat="1"/>
    <row r="322" s="64" customFormat="1"/>
    <row r="323" s="64" customFormat="1"/>
    <row r="324" s="64" customFormat="1"/>
    <row r="325" s="64" customFormat="1"/>
    <row r="326" s="64" customFormat="1"/>
    <row r="327" s="64" customFormat="1"/>
    <row r="328" s="64" customFormat="1"/>
    <row r="329" s="64" customFormat="1"/>
    <row r="330" s="64" customFormat="1"/>
    <row r="331" s="64" customFormat="1"/>
    <row r="332" s="64" customFormat="1"/>
    <row r="333" s="64" customFormat="1"/>
    <row r="334" s="64" customFormat="1"/>
    <row r="335" s="64" customFormat="1"/>
    <row r="336" s="64" customFormat="1"/>
    <row r="337" s="64" customFormat="1"/>
    <row r="338" s="64" customFormat="1"/>
    <row r="339" s="64" customFormat="1"/>
    <row r="340" s="64" customFormat="1"/>
    <row r="341" s="64" customFormat="1"/>
    <row r="342" s="64" customFormat="1"/>
    <row r="343" s="64" customFormat="1"/>
    <row r="344" s="64" customFormat="1"/>
    <row r="345" s="64" customFormat="1"/>
    <row r="346" s="64" customFormat="1"/>
    <row r="347" s="64" customFormat="1"/>
    <row r="348" s="64" customFormat="1"/>
    <row r="349" s="64" customFormat="1"/>
    <row r="350" s="64" customFormat="1"/>
    <row r="351" s="64" customFormat="1"/>
    <row r="352" s="64" customFormat="1"/>
    <row r="353" s="64" customFormat="1"/>
    <row r="354" s="64" customFormat="1"/>
    <row r="355" s="64" customFormat="1"/>
    <row r="356" s="64" customFormat="1"/>
    <row r="357" s="64" customFormat="1"/>
    <row r="358" s="64" customFormat="1"/>
    <row r="359" s="64" customFormat="1"/>
    <row r="360" s="64" customFormat="1"/>
    <row r="361" s="64" customFormat="1"/>
    <row r="362" s="64" customFormat="1"/>
    <row r="363" s="64" customFormat="1"/>
    <row r="364" s="64" customFormat="1"/>
    <row r="365" s="64" customFormat="1"/>
    <row r="366" s="64" customFormat="1"/>
    <row r="367" s="64" customFormat="1"/>
    <row r="368" s="64" customFormat="1"/>
    <row r="369" s="64" customFormat="1"/>
    <row r="370" s="64" customFormat="1"/>
    <row r="371" s="64" customFormat="1"/>
    <row r="372" s="64" customFormat="1"/>
    <row r="373" s="64" customFormat="1"/>
    <row r="374" s="64" customFormat="1"/>
    <row r="375" s="64" customFormat="1"/>
    <row r="376" s="64" customFormat="1"/>
    <row r="377" s="64" customFormat="1"/>
    <row r="378" s="64" customFormat="1"/>
    <row r="379" s="64" customFormat="1"/>
    <row r="380" s="64" customFormat="1"/>
    <row r="381" s="64" customFormat="1"/>
    <row r="382" s="64" customFormat="1"/>
    <row r="383" s="64" customFormat="1"/>
    <row r="384" s="64" customFormat="1"/>
    <row r="385" s="64" customFormat="1"/>
    <row r="386" s="64" customFormat="1"/>
    <row r="387" s="64" customFormat="1"/>
    <row r="388" s="64" customFormat="1"/>
    <row r="389" s="64" customFormat="1"/>
    <row r="390" s="64" customFormat="1"/>
    <row r="391" s="64" customFormat="1"/>
    <row r="392" s="64" customFormat="1"/>
    <row r="393" s="64" customFormat="1"/>
    <row r="394" s="64" customFormat="1"/>
    <row r="395" s="64" customFormat="1"/>
    <row r="396" s="64" customFormat="1"/>
    <row r="397" s="64" customFormat="1"/>
    <row r="398" s="64" customFormat="1"/>
    <row r="399" s="64" customFormat="1"/>
    <row r="400" s="64" customFormat="1"/>
    <row r="401" s="64" customFormat="1"/>
    <row r="402" s="64" customFormat="1"/>
    <row r="403" s="64" customFormat="1"/>
    <row r="404" s="64" customFormat="1"/>
    <row r="405" s="64" customFormat="1"/>
    <row r="406" s="64" customFormat="1"/>
    <row r="407" s="64" customFormat="1"/>
    <row r="408" s="64" customFormat="1"/>
    <row r="409" s="64" customFormat="1"/>
    <row r="410" s="64" customFormat="1"/>
    <row r="411" s="64" customFormat="1"/>
    <row r="412" s="64" customFormat="1"/>
    <row r="413" s="64" customFormat="1"/>
    <row r="414" s="64" customFormat="1"/>
    <row r="415" s="64" customFormat="1"/>
    <row r="416" s="64" customFormat="1"/>
    <row r="417" s="64" customFormat="1"/>
    <row r="418" s="64" customFormat="1"/>
    <row r="419" s="64" customFormat="1"/>
    <row r="420" s="64" customFormat="1"/>
    <row r="421" s="64" customFormat="1"/>
    <row r="422" s="64" customFormat="1"/>
    <row r="423" s="64" customFormat="1"/>
    <row r="424" s="64" customFormat="1"/>
    <row r="425" s="64" customFormat="1"/>
    <row r="426" s="64" customFormat="1"/>
    <row r="427" s="64" customFormat="1"/>
    <row r="428" s="64" customFormat="1"/>
    <row r="429" s="64" customFormat="1"/>
    <row r="430" s="64" customFormat="1"/>
    <row r="431" s="64" customFormat="1"/>
    <row r="432" s="64" customFormat="1"/>
    <row r="433" s="64" customFormat="1"/>
    <row r="434" s="64" customFormat="1"/>
    <row r="435" s="64" customFormat="1"/>
    <row r="436" s="64" customFormat="1"/>
    <row r="437" s="64" customFormat="1"/>
    <row r="438" s="64" customFormat="1"/>
    <row r="439" s="64" customFormat="1"/>
    <row r="440" s="64" customFormat="1"/>
    <row r="441" s="64" customFormat="1"/>
    <row r="442" s="64" customFormat="1"/>
    <row r="443" s="64" customFormat="1"/>
    <row r="444" s="64" customFormat="1"/>
    <row r="445" s="64" customFormat="1"/>
    <row r="446" s="64" customFormat="1"/>
    <row r="447" s="64" customFormat="1"/>
    <row r="448" s="64" customFormat="1"/>
    <row r="449" s="64" customFormat="1"/>
    <row r="450" s="64" customFormat="1"/>
    <row r="451" s="64" customFormat="1"/>
    <row r="452" s="64" customFormat="1"/>
    <row r="453" s="64" customFormat="1"/>
    <row r="454" s="64" customFormat="1"/>
    <row r="455" s="64" customFormat="1"/>
    <row r="456" s="64" customFormat="1"/>
    <row r="457" s="64" customFormat="1"/>
    <row r="458" s="64" customFormat="1"/>
    <row r="459" s="64" customFormat="1"/>
    <row r="460" s="64" customFormat="1"/>
    <row r="461" s="64" customFormat="1"/>
    <row r="462" s="64" customFormat="1"/>
    <row r="463" s="64" customFormat="1"/>
    <row r="464" s="64" customFormat="1"/>
    <row r="465" s="64" customFormat="1"/>
    <row r="466" s="64" customFormat="1"/>
    <row r="467" s="64" customFormat="1"/>
    <row r="468" s="64" customFormat="1"/>
    <row r="469" s="64" customFormat="1"/>
    <row r="470" s="64" customFormat="1"/>
    <row r="471" s="64" customFormat="1"/>
    <row r="472" s="64" customFormat="1"/>
    <row r="473" s="64" customFormat="1"/>
    <row r="474" s="64" customFormat="1"/>
    <row r="475" s="64" customFormat="1"/>
    <row r="476" s="64" customFormat="1"/>
    <row r="477" s="64" customFormat="1"/>
    <row r="478" s="64" customFormat="1"/>
    <row r="479" s="64" customFormat="1"/>
    <row r="480" s="64" customFormat="1"/>
    <row r="481" s="64" customFormat="1"/>
    <row r="482" s="64" customFormat="1"/>
    <row r="483" s="64" customFormat="1"/>
    <row r="484" s="64" customFormat="1"/>
    <row r="485" s="64" customFormat="1"/>
    <row r="486" s="64" customFormat="1"/>
    <row r="487" s="64" customFormat="1"/>
    <row r="488" s="64" customFormat="1"/>
    <row r="489" s="64" customFormat="1"/>
    <row r="490" s="64" customFormat="1"/>
    <row r="491" s="64" customFormat="1"/>
    <row r="492" s="64" customFormat="1"/>
    <row r="493" s="64" customFormat="1"/>
    <row r="494" s="64" customFormat="1"/>
    <row r="495" s="64" customFormat="1"/>
    <row r="496" s="64" customFormat="1"/>
    <row r="497" s="64" customFormat="1"/>
    <row r="498" s="64" customFormat="1"/>
    <row r="499" s="64" customFormat="1"/>
    <row r="500" s="64" customFormat="1"/>
    <row r="501" s="64" customFormat="1"/>
    <row r="502" s="64" customFormat="1"/>
    <row r="503" s="64" customFormat="1"/>
    <row r="504" s="64" customFormat="1"/>
    <row r="505" s="64" customFormat="1"/>
    <row r="506" s="64" customFormat="1"/>
    <row r="507" s="64" customFormat="1"/>
    <row r="508" s="64" customFormat="1"/>
  </sheetData>
  <mergeCells count="2">
    <mergeCell ref="C3:F3"/>
    <mergeCell ref="C2:H2"/>
  </mergeCells>
  <pageMargins left="0.7" right="0.7" top="0.75" bottom="0.75" header="0.3" footer="0.3"/>
  <pageSetup paperSize="9" scale="83" orientation="portrait" r:id="rId1"/>
  <colBreaks count="1" manualBreakCount="1">
    <brk id="6" max="38"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dimension ref="A1:F38"/>
  <sheetViews>
    <sheetView zoomScale="112" zoomScaleNormal="112" workbookViewId="0">
      <selection activeCell="G45" sqref="G45"/>
    </sheetView>
  </sheetViews>
  <sheetFormatPr defaultRowHeight="12"/>
  <cols>
    <col min="1" max="1" width="35.140625" style="72" customWidth="1"/>
    <col min="2" max="2" width="17.42578125" style="72" customWidth="1"/>
    <col min="3" max="3" width="13.7109375" style="72" customWidth="1"/>
    <col min="4" max="4" width="13" style="72" customWidth="1"/>
    <col min="5" max="5" width="9.5703125" style="72" customWidth="1"/>
    <col min="6" max="6" width="8.140625" style="72" customWidth="1"/>
    <col min="7" max="9" width="9.140625" style="72"/>
    <col min="10" max="10" width="11.42578125" style="72" customWidth="1"/>
    <col min="11" max="11" width="11.140625" style="72" bestFit="1" customWidth="1"/>
    <col min="12" max="12" width="11.28515625" style="72" bestFit="1" customWidth="1"/>
    <col min="13" max="13" width="11.140625" style="72" bestFit="1" customWidth="1"/>
    <col min="14" max="16" width="9.28515625" style="72" bestFit="1" customWidth="1"/>
    <col min="17" max="16384" width="9.140625" style="72"/>
  </cols>
  <sheetData>
    <row r="1" spans="1:6" s="317" customFormat="1" ht="14.25" customHeight="1">
      <c r="A1" s="646" t="s">
        <v>358</v>
      </c>
      <c r="B1" s="646"/>
      <c r="C1" s="646"/>
      <c r="D1" s="646"/>
      <c r="E1" s="646"/>
      <c r="F1" s="646"/>
    </row>
    <row r="2" spans="1:6" s="317" customFormat="1" ht="15.75" customHeight="1">
      <c r="A2" s="643" t="s">
        <v>241</v>
      </c>
      <c r="B2" s="643"/>
      <c r="C2" s="643"/>
      <c r="D2" s="643"/>
      <c r="E2" s="643"/>
      <c r="F2" s="643"/>
    </row>
    <row r="4" spans="1:6">
      <c r="A4" s="73"/>
    </row>
    <row r="5" spans="1:6" ht="12" customHeight="1">
      <c r="A5" s="103"/>
      <c r="B5" s="102"/>
      <c r="C5" s="151"/>
      <c r="D5" s="103" t="s">
        <v>54</v>
      </c>
      <c r="E5" s="648" t="s">
        <v>13</v>
      </c>
      <c r="F5" s="649"/>
    </row>
    <row r="6" spans="1:6" ht="14.25" customHeight="1">
      <c r="A6" s="115" t="s">
        <v>57</v>
      </c>
      <c r="B6" s="654" t="s">
        <v>119</v>
      </c>
      <c r="C6" s="655"/>
      <c r="D6" s="103" t="s">
        <v>15</v>
      </c>
      <c r="E6" s="648" t="s">
        <v>15</v>
      </c>
      <c r="F6" s="649"/>
    </row>
    <row r="7" spans="1:6" ht="15" customHeight="1">
      <c r="A7" s="194" t="s">
        <v>37</v>
      </c>
      <c r="B7" s="656" t="s">
        <v>356</v>
      </c>
      <c r="C7" s="657"/>
      <c r="D7" s="105" t="s">
        <v>55</v>
      </c>
      <c r="E7" s="644" t="s">
        <v>19</v>
      </c>
      <c r="F7" s="645"/>
    </row>
    <row r="8" spans="1:6" ht="12" customHeight="1">
      <c r="A8" s="105"/>
      <c r="B8" s="102"/>
      <c r="C8" s="151"/>
      <c r="D8" s="105" t="s">
        <v>20</v>
      </c>
      <c r="E8" s="644" t="s">
        <v>20</v>
      </c>
      <c r="F8" s="645"/>
    </row>
    <row r="9" spans="1:6" ht="17.25" customHeight="1" thickBot="1">
      <c r="A9" s="493" t="s">
        <v>599</v>
      </c>
      <c r="B9" s="83">
        <v>2023</v>
      </c>
      <c r="C9" s="83">
        <v>2024</v>
      </c>
      <c r="D9" s="83" t="s">
        <v>560</v>
      </c>
      <c r="E9" s="83">
        <v>2023</v>
      </c>
      <c r="F9" s="83">
        <v>2024</v>
      </c>
    </row>
    <row r="10" spans="1:6" ht="15.75" thickBot="1">
      <c r="A10" s="640" t="s">
        <v>485</v>
      </c>
      <c r="B10" s="640"/>
      <c r="C10" s="640"/>
      <c r="D10" s="640"/>
      <c r="E10" s="640"/>
      <c r="F10" s="640"/>
    </row>
    <row r="11" spans="1:6" ht="15.75" customHeight="1">
      <c r="A11" s="280" t="s">
        <v>578</v>
      </c>
      <c r="B11" s="162">
        <v>3269934.67509</v>
      </c>
      <c r="C11" s="162">
        <v>3517895.12439</v>
      </c>
      <c r="D11" s="163">
        <v>7.5830398444634239</v>
      </c>
      <c r="E11" s="163">
        <v>21.143874629607108</v>
      </c>
      <c r="F11" s="163">
        <v>20.912264319193241</v>
      </c>
    </row>
    <row r="12" spans="1:6" ht="15.75" customHeight="1">
      <c r="A12" s="169" t="s">
        <v>42</v>
      </c>
      <c r="B12" s="162">
        <v>2427515.4254000001</v>
      </c>
      <c r="C12" s="162">
        <v>2695799.0554200001</v>
      </c>
      <c r="D12" s="163">
        <v>11.051778588628046</v>
      </c>
      <c r="E12" s="163">
        <v>15.696668868371896</v>
      </c>
      <c r="F12" s="163">
        <v>16.025282279598922</v>
      </c>
    </row>
    <row r="13" spans="1:6" ht="15.75" customHeight="1">
      <c r="A13" s="208" t="s">
        <v>44</v>
      </c>
      <c r="B13" s="162">
        <v>2408515.74523</v>
      </c>
      <c r="C13" s="162">
        <v>2612504.784</v>
      </c>
      <c r="D13" s="163">
        <v>8.4694916017881372</v>
      </c>
      <c r="E13" s="163">
        <v>15.573814164705361</v>
      </c>
      <c r="F13" s="163">
        <v>15.530136245218005</v>
      </c>
    </row>
    <row r="14" spans="1:6" ht="15.75" customHeight="1">
      <c r="A14" s="208" t="s">
        <v>581</v>
      </c>
      <c r="B14" s="162">
        <v>2191765.9659100003</v>
      </c>
      <c r="C14" s="162">
        <v>2400974.4230200001</v>
      </c>
      <c r="D14" s="163">
        <v>9.5452005535243689</v>
      </c>
      <c r="E14" s="163">
        <v>14.172278472005031</v>
      </c>
      <c r="F14" s="163">
        <v>14.272685791485346</v>
      </c>
    </row>
    <row r="15" spans="1:6" ht="15.75" customHeight="1">
      <c r="A15" s="280" t="s">
        <v>579</v>
      </c>
      <c r="B15" s="162">
        <v>1538355.5025200001</v>
      </c>
      <c r="C15" s="162">
        <v>1667289.66726</v>
      </c>
      <c r="D15" s="163">
        <v>8.3812983753619452</v>
      </c>
      <c r="E15" s="163">
        <v>9.9472310957263623</v>
      </c>
      <c r="F15" s="163">
        <v>9.9112682401089884</v>
      </c>
    </row>
    <row r="16" spans="1:6" ht="15.75" customHeight="1">
      <c r="A16" s="208" t="s">
        <v>36</v>
      </c>
      <c r="B16" s="162">
        <v>1319260.1805799999</v>
      </c>
      <c r="C16" s="162">
        <v>1441032.31709</v>
      </c>
      <c r="D16" s="163">
        <v>9.2303351759214216</v>
      </c>
      <c r="E16" s="163">
        <v>8.5305287822756295</v>
      </c>
      <c r="F16" s="163">
        <v>8.5662726266494342</v>
      </c>
    </row>
    <row r="17" spans="1:6" ht="15.75" customHeight="1">
      <c r="A17" s="280" t="s">
        <v>582</v>
      </c>
      <c r="B17" s="162">
        <v>1237475.4713899998</v>
      </c>
      <c r="C17" s="162">
        <v>1329184.0852900001</v>
      </c>
      <c r="D17" s="163">
        <v>7.4109439758824669</v>
      </c>
      <c r="E17" s="163">
        <v>8.0016969218395673</v>
      </c>
      <c r="F17" s="163">
        <v>7.901386464802421</v>
      </c>
    </row>
    <row r="18" spans="1:6" ht="15.75" customHeight="1">
      <c r="A18" s="328" t="s">
        <v>40</v>
      </c>
      <c r="B18" s="329">
        <v>1072340.0296499999</v>
      </c>
      <c r="C18" s="329">
        <v>1157483.2261299998</v>
      </c>
      <c r="D18" s="342">
        <v>7.9399438728207983</v>
      </c>
      <c r="E18" s="342">
        <v>6.9339070654690431</v>
      </c>
      <c r="F18" s="342">
        <v>6.8807040329436502</v>
      </c>
    </row>
    <row r="19" spans="1:6" ht="14.25">
      <c r="A19" s="380" t="s">
        <v>10</v>
      </c>
      <c r="B19" s="408">
        <v>15465162.99577</v>
      </c>
      <c r="C19" s="408">
        <v>16822162.682599999</v>
      </c>
      <c r="D19" s="414">
        <v>8.7745579351550482</v>
      </c>
      <c r="E19" s="414">
        <v>100</v>
      </c>
      <c r="F19" s="414">
        <v>100</v>
      </c>
    </row>
    <row r="20" spans="1:6" ht="15" customHeight="1">
      <c r="A20" s="141"/>
      <c r="B20" s="141"/>
      <c r="C20" s="141"/>
      <c r="D20" s="215"/>
      <c r="E20" s="215"/>
      <c r="F20" s="215"/>
    </row>
    <row r="21" spans="1:6" ht="12.75">
      <c r="A21" s="216" t="s">
        <v>359</v>
      </c>
      <c r="B21" s="141"/>
      <c r="C21" s="141"/>
      <c r="D21" s="215"/>
      <c r="E21" s="215"/>
      <c r="F21" s="215"/>
    </row>
    <row r="22" spans="1:6" ht="8.25" customHeight="1">
      <c r="B22" s="204"/>
      <c r="C22" s="651"/>
      <c r="D22" s="651"/>
      <c r="E22" s="651"/>
      <c r="F22" s="651"/>
    </row>
    <row r="23" spans="1:6" ht="15">
      <c r="A23" s="204">
        <v>2023</v>
      </c>
      <c r="B23" s="177"/>
      <c r="C23" s="177"/>
      <c r="D23" s="210"/>
      <c r="E23" s="178"/>
      <c r="F23" s="178"/>
    </row>
    <row r="24" spans="1:6" ht="15">
      <c r="A24" s="263"/>
      <c r="B24" s="177"/>
      <c r="C24" s="177"/>
      <c r="D24" s="210"/>
      <c r="E24" s="178"/>
      <c r="F24" s="178"/>
    </row>
    <row r="25" spans="1:6" ht="15">
      <c r="A25" s="211"/>
      <c r="B25" s="177"/>
      <c r="C25" s="177"/>
      <c r="D25" s="210"/>
      <c r="E25" s="178"/>
      <c r="F25" s="178"/>
    </row>
    <row r="26" spans="1:6" ht="15">
      <c r="A26" s="209"/>
      <c r="B26" s="177"/>
      <c r="C26" s="177"/>
      <c r="D26" s="210"/>
      <c r="E26" s="178"/>
      <c r="F26" s="178"/>
    </row>
    <row r="27" spans="1:6" ht="15">
      <c r="A27" s="209"/>
      <c r="B27" s="177"/>
      <c r="C27" s="177"/>
      <c r="D27" s="210"/>
      <c r="E27" s="178"/>
      <c r="F27" s="178"/>
    </row>
    <row r="28" spans="1:6" ht="15">
      <c r="A28" s="209"/>
      <c r="B28" s="177"/>
      <c r="C28" s="177"/>
      <c r="D28" s="210"/>
      <c r="E28" s="178"/>
      <c r="F28" s="178"/>
    </row>
    <row r="29" spans="1:6" ht="15">
      <c r="A29" s="209"/>
      <c r="B29" s="177"/>
      <c r="C29" s="177"/>
      <c r="D29" s="210"/>
      <c r="E29" s="178"/>
      <c r="F29" s="178"/>
    </row>
    <row r="30" spans="1:6" ht="15">
      <c r="A30" s="211"/>
      <c r="B30" s="177"/>
      <c r="C30" s="177"/>
      <c r="D30" s="210"/>
      <c r="E30" s="178"/>
      <c r="F30" s="178"/>
    </row>
    <row r="31" spans="1:6" ht="14.25">
      <c r="A31" s="93"/>
      <c r="B31" s="197"/>
      <c r="C31" s="197"/>
      <c r="D31" s="139"/>
      <c r="E31" s="140"/>
      <c r="F31" s="217"/>
    </row>
    <row r="38" spans="1:2" ht="14.25">
      <c r="A38" s="419">
        <v>2024</v>
      </c>
      <c r="B38" s="204"/>
    </row>
  </sheetData>
  <sortState xmlns:xlrd2="http://schemas.microsoft.com/office/spreadsheetml/2017/richdata2" ref="A11:F18">
    <sortCondition descending="1" ref="C11:C18"/>
  </sortState>
  <mergeCells count="11">
    <mergeCell ref="C22:D22"/>
    <mergeCell ref="E22:F22"/>
    <mergeCell ref="A10:F10"/>
    <mergeCell ref="E8:F8"/>
    <mergeCell ref="A1:F1"/>
    <mergeCell ref="A2:F2"/>
    <mergeCell ref="B6:C6"/>
    <mergeCell ref="B7:C7"/>
    <mergeCell ref="E7:F7"/>
    <mergeCell ref="E5:F5"/>
    <mergeCell ref="E6:F6"/>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dimension ref="A2:F38"/>
  <sheetViews>
    <sheetView zoomScaleNormal="100" workbookViewId="0">
      <selection activeCell="G45" sqref="G45"/>
    </sheetView>
  </sheetViews>
  <sheetFormatPr defaultRowHeight="12.75"/>
  <cols>
    <col min="1" max="1" width="34.85546875" style="143" customWidth="1"/>
    <col min="2" max="2" width="13.85546875" style="143" customWidth="1"/>
    <col min="3" max="3" width="13.7109375" style="143" customWidth="1"/>
    <col min="4" max="4" width="12" style="143" customWidth="1"/>
    <col min="5" max="5" width="9.7109375" style="143" customWidth="1"/>
    <col min="6" max="6" width="12.7109375" style="143" customWidth="1"/>
    <col min="7" max="9" width="9.140625" style="143"/>
    <col min="10" max="10" width="11.140625" style="143" customWidth="1"/>
    <col min="11" max="11" width="12.85546875" style="143" bestFit="1" customWidth="1"/>
    <col min="12" max="12" width="13" style="143" bestFit="1" customWidth="1"/>
    <col min="13" max="13" width="12.85546875" style="143" bestFit="1" customWidth="1"/>
    <col min="14" max="14" width="9.140625" style="143"/>
    <col min="15" max="15" width="11.28515625" style="143" bestFit="1" customWidth="1"/>
    <col min="16" max="16" width="13.7109375" style="143" customWidth="1"/>
    <col min="17" max="16384" width="9.140625" style="143"/>
  </cols>
  <sheetData>
    <row r="2" spans="1:6" ht="15.75" customHeight="1">
      <c r="A2" s="646" t="s">
        <v>360</v>
      </c>
      <c r="B2" s="646"/>
      <c r="C2" s="646"/>
      <c r="D2" s="646"/>
      <c r="E2" s="646"/>
      <c r="F2" s="646"/>
    </row>
    <row r="3" spans="1:6" ht="15.75">
      <c r="A3" s="643" t="s">
        <v>242</v>
      </c>
      <c r="B3" s="643"/>
      <c r="C3" s="643"/>
      <c r="D3" s="643"/>
      <c r="E3" s="643"/>
      <c r="F3" s="643"/>
    </row>
    <row r="5" spans="1:6">
      <c r="A5" s="103"/>
      <c r="B5" s="102"/>
      <c r="C5" s="151"/>
      <c r="D5" s="103" t="s">
        <v>54</v>
      </c>
      <c r="E5" s="648" t="s">
        <v>13</v>
      </c>
      <c r="F5" s="649"/>
    </row>
    <row r="6" spans="1:6" ht="14.25">
      <c r="A6" s="115" t="s">
        <v>57</v>
      </c>
      <c r="B6" s="654" t="s">
        <v>119</v>
      </c>
      <c r="C6" s="655"/>
      <c r="D6" s="103" t="s">
        <v>15</v>
      </c>
      <c r="E6" s="648" t="s">
        <v>15</v>
      </c>
      <c r="F6" s="649"/>
    </row>
    <row r="7" spans="1:6" ht="15">
      <c r="A7" s="194" t="s">
        <v>37</v>
      </c>
      <c r="B7" s="656" t="s">
        <v>356</v>
      </c>
      <c r="C7" s="657"/>
      <c r="D7" s="105" t="s">
        <v>55</v>
      </c>
      <c r="E7" s="644" t="s">
        <v>19</v>
      </c>
      <c r="F7" s="645"/>
    </row>
    <row r="8" spans="1:6">
      <c r="A8" s="105"/>
      <c r="B8" s="102"/>
      <c r="C8" s="151"/>
      <c r="D8" s="105" t="s">
        <v>20</v>
      </c>
      <c r="E8" s="644" t="s">
        <v>20</v>
      </c>
      <c r="F8" s="645"/>
    </row>
    <row r="9" spans="1:6" ht="16.5" customHeight="1" thickBot="1">
      <c r="A9" s="493" t="s">
        <v>599</v>
      </c>
      <c r="B9" s="83">
        <v>2023</v>
      </c>
      <c r="C9" s="83">
        <v>2024</v>
      </c>
      <c r="D9" s="83" t="s">
        <v>560</v>
      </c>
      <c r="E9" s="83">
        <v>2023</v>
      </c>
      <c r="F9" s="83">
        <v>2024</v>
      </c>
    </row>
    <row r="10" spans="1:6" ht="15.75" thickBot="1">
      <c r="A10" s="640" t="s">
        <v>486</v>
      </c>
      <c r="B10" s="640"/>
      <c r="C10" s="640"/>
      <c r="D10" s="640"/>
      <c r="E10" s="640"/>
      <c r="F10" s="640"/>
    </row>
    <row r="11" spans="1:6" ht="13.5" customHeight="1">
      <c r="A11" s="208" t="s">
        <v>578</v>
      </c>
      <c r="B11" s="162">
        <v>960879.74427000002</v>
      </c>
      <c r="C11" s="162">
        <v>1373905.74728</v>
      </c>
      <c r="D11" s="163">
        <v>42.984151291875165</v>
      </c>
      <c r="E11" s="163">
        <v>20.048350102955581</v>
      </c>
      <c r="F11" s="163">
        <v>22.021949529411831</v>
      </c>
    </row>
    <row r="12" spans="1:6" ht="13.5" customHeight="1">
      <c r="A12" s="208" t="s">
        <v>44</v>
      </c>
      <c r="B12" s="162">
        <v>633117.69224</v>
      </c>
      <c r="C12" s="162">
        <v>1083606.0683199998</v>
      </c>
      <c r="D12" s="163">
        <v>71.153970517890741</v>
      </c>
      <c r="E12" s="163">
        <v>13.209733295029451</v>
      </c>
      <c r="F12" s="163">
        <v>17.36881747059477</v>
      </c>
    </row>
    <row r="13" spans="1:6" ht="13.5" customHeight="1">
      <c r="A13" s="208" t="s">
        <v>42</v>
      </c>
      <c r="B13" s="162">
        <v>766022.26798999996</v>
      </c>
      <c r="C13" s="162">
        <v>844249.76917999994</v>
      </c>
      <c r="D13" s="163">
        <v>10.212170645543317</v>
      </c>
      <c r="E13" s="163">
        <v>15.982731144978999</v>
      </c>
      <c r="F13" s="163">
        <v>13.532242545682079</v>
      </c>
    </row>
    <row r="14" spans="1:6" ht="13.5" customHeight="1">
      <c r="A14" s="208" t="s">
        <v>581</v>
      </c>
      <c r="B14" s="165">
        <v>866625.66688000003</v>
      </c>
      <c r="C14" s="165">
        <v>779654.52075999998</v>
      </c>
      <c r="D14" s="164">
        <v>-10.035607003553327</v>
      </c>
      <c r="E14" s="164">
        <v>18.081778579917195</v>
      </c>
      <c r="F14" s="164">
        <v>12.496863442449351</v>
      </c>
    </row>
    <row r="15" spans="1:6" s="147" customFormat="1" ht="13.5" customHeight="1">
      <c r="A15" s="208" t="s">
        <v>579</v>
      </c>
      <c r="B15" s="162">
        <v>496089.90737999999</v>
      </c>
      <c r="C15" s="162">
        <v>751404.17741</v>
      </c>
      <c r="D15" s="163">
        <v>51.465322360293818</v>
      </c>
      <c r="E15" s="163">
        <v>10.350706428152529</v>
      </c>
      <c r="F15" s="163">
        <v>12.044046619553081</v>
      </c>
    </row>
    <row r="16" spans="1:6" ht="13.5" customHeight="1">
      <c r="A16" s="169" t="s">
        <v>36</v>
      </c>
      <c r="B16" s="162">
        <v>296860.64195999998</v>
      </c>
      <c r="C16" s="162">
        <v>521286.42829000001</v>
      </c>
      <c r="D16" s="163">
        <v>75.59971064141267</v>
      </c>
      <c r="E16" s="163">
        <v>6.193871935893239</v>
      </c>
      <c r="F16" s="163">
        <v>8.355553819391794</v>
      </c>
    </row>
    <row r="17" spans="1:6" ht="13.5" customHeight="1">
      <c r="A17" s="208" t="s">
        <v>582</v>
      </c>
      <c r="B17" s="162">
        <v>439171.53889999999</v>
      </c>
      <c r="C17" s="162">
        <v>505007.18043000001</v>
      </c>
      <c r="D17" s="163">
        <v>14.990871606775702</v>
      </c>
      <c r="E17" s="163">
        <v>9.1631287053616273</v>
      </c>
      <c r="F17" s="163">
        <v>8.0946183254836761</v>
      </c>
    </row>
    <row r="18" spans="1:6" ht="13.5" customHeight="1">
      <c r="A18" s="328" t="s">
        <v>40</v>
      </c>
      <c r="B18" s="505">
        <v>334044.61387</v>
      </c>
      <c r="C18" s="505">
        <v>379687.74323999998</v>
      </c>
      <c r="D18" s="613">
        <v>13.663782463429541</v>
      </c>
      <c r="E18" s="613">
        <v>6.9696998077113728</v>
      </c>
      <c r="F18" s="613">
        <v>6.0859082474334416</v>
      </c>
    </row>
    <row r="19" spans="1:6" ht="14.25">
      <c r="A19" s="380" t="s">
        <v>10</v>
      </c>
      <c r="B19" s="408">
        <v>4792812.0734900003</v>
      </c>
      <c r="C19" s="408">
        <v>6238801.6349099986</v>
      </c>
      <c r="D19" s="414">
        <v>30.169961585142357</v>
      </c>
      <c r="E19" s="414">
        <v>100</v>
      </c>
      <c r="F19" s="414">
        <v>100.00000000000003</v>
      </c>
    </row>
    <row r="20" spans="1:6">
      <c r="B20" s="218"/>
      <c r="C20" s="218"/>
    </row>
    <row r="21" spans="1:6" ht="17.25" customHeight="1">
      <c r="A21" s="219" t="s">
        <v>361</v>
      </c>
    </row>
    <row r="22" spans="1:6">
      <c r="A22" s="126">
        <v>2023</v>
      </c>
    </row>
    <row r="24" spans="1:6">
      <c r="A24" s="263"/>
    </row>
    <row r="29" spans="1:6" s="147" customFormat="1" ht="14.25">
      <c r="A29" s="298"/>
    </row>
    <row r="35" spans="1:1">
      <c r="A35" s="126"/>
    </row>
    <row r="37" spans="1:1">
      <c r="A37" s="126"/>
    </row>
    <row r="38" spans="1:1">
      <c r="A38" s="126">
        <v>2024</v>
      </c>
    </row>
  </sheetData>
  <sortState xmlns:xlrd2="http://schemas.microsoft.com/office/spreadsheetml/2017/richdata2" ref="A11:F18">
    <sortCondition descending="1" ref="C11:C18"/>
  </sortState>
  <mergeCells count="9">
    <mergeCell ref="A2:F2"/>
    <mergeCell ref="A3:F3"/>
    <mergeCell ref="E8:F8"/>
    <mergeCell ref="A10:F10"/>
    <mergeCell ref="B6:C6"/>
    <mergeCell ref="E5:F5"/>
    <mergeCell ref="E6:F6"/>
    <mergeCell ref="B7:C7"/>
    <mergeCell ref="E7:F7"/>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dimension ref="A1:BD56"/>
  <sheetViews>
    <sheetView zoomScaleNormal="100" workbookViewId="0">
      <selection activeCell="G45" sqref="G45"/>
    </sheetView>
  </sheetViews>
  <sheetFormatPr defaultRowHeight="12.75"/>
  <cols>
    <col min="1" max="1" width="35.42578125" style="220" customWidth="1"/>
    <col min="2" max="2" width="14.140625" style="220" customWidth="1"/>
    <col min="3" max="3" width="12.85546875" style="220" customWidth="1"/>
    <col min="4" max="4" width="12.28515625" style="220" customWidth="1"/>
    <col min="5" max="5" width="11.28515625" style="220" bestFit="1" customWidth="1"/>
    <col min="6" max="6" width="12.28515625" style="220" customWidth="1"/>
    <col min="7" max="8" width="9.140625" style="147"/>
    <col min="9" max="9" width="20.28515625" style="147" customWidth="1"/>
    <col min="10" max="10" width="12.85546875" style="147" bestFit="1" customWidth="1"/>
    <col min="11" max="11" width="11.28515625" style="147" bestFit="1" customWidth="1"/>
    <col min="12" max="12" width="13" style="147" bestFit="1" customWidth="1"/>
    <col min="13" max="13" width="11.42578125" style="147" bestFit="1" customWidth="1"/>
    <col min="14" max="14" width="12.85546875" style="147" bestFit="1" customWidth="1"/>
    <col min="15" max="15" width="11.28515625" style="147" bestFit="1" customWidth="1"/>
    <col min="16" max="16" width="12.85546875" style="147" bestFit="1" customWidth="1"/>
    <col min="17" max="56" width="9.140625" style="147"/>
    <col min="57" max="16384" width="9.140625" style="220"/>
  </cols>
  <sheetData>
    <row r="1" spans="1:6">
      <c r="A1" s="143"/>
      <c r="B1" s="143"/>
      <c r="C1" s="143"/>
      <c r="D1" s="143"/>
      <c r="E1" s="143"/>
      <c r="F1" s="143"/>
    </row>
    <row r="2" spans="1:6" ht="15.75" customHeight="1">
      <c r="A2" s="646" t="s">
        <v>362</v>
      </c>
      <c r="B2" s="646"/>
      <c r="C2" s="646"/>
      <c r="D2" s="646"/>
      <c r="E2" s="646"/>
      <c r="F2" s="646"/>
    </row>
    <row r="3" spans="1:6" ht="15.75">
      <c r="A3" s="143"/>
      <c r="B3" s="321" t="s">
        <v>243</v>
      </c>
      <c r="C3" s="321"/>
      <c r="D3" s="321"/>
      <c r="E3" s="143"/>
      <c r="F3" s="143"/>
    </row>
    <row r="4" spans="1:6">
      <c r="A4" s="143"/>
      <c r="B4" s="143"/>
      <c r="C4" s="143"/>
      <c r="D4" s="143"/>
      <c r="E4" s="143"/>
      <c r="F4" s="143"/>
    </row>
    <row r="5" spans="1:6" ht="21" customHeight="1">
      <c r="A5" s="221"/>
      <c r="B5" s="675" t="s">
        <v>137</v>
      </c>
      <c r="C5" s="675" t="s">
        <v>136</v>
      </c>
      <c r="D5" s="675" t="s">
        <v>136</v>
      </c>
      <c r="E5" s="675" t="s">
        <v>136</v>
      </c>
      <c r="F5" s="675" t="s">
        <v>136</v>
      </c>
    </row>
    <row r="6" spans="1:6" ht="10.5" customHeight="1">
      <c r="A6" s="222"/>
      <c r="B6" s="676" t="s">
        <v>356</v>
      </c>
      <c r="C6" s="676"/>
      <c r="D6" s="676"/>
      <c r="E6" s="676"/>
      <c r="F6" s="676"/>
    </row>
    <row r="7" spans="1:6" ht="39.75" customHeight="1">
      <c r="A7" s="309" t="s">
        <v>341</v>
      </c>
      <c r="B7" s="223" t="s">
        <v>344</v>
      </c>
      <c r="C7" s="224" t="s">
        <v>210</v>
      </c>
      <c r="D7" s="224" t="s">
        <v>211</v>
      </c>
      <c r="E7" s="224" t="s">
        <v>223</v>
      </c>
      <c r="F7" s="225" t="s">
        <v>135</v>
      </c>
    </row>
    <row r="8" spans="1:6" ht="15" customHeight="1" thickBot="1">
      <c r="A8" s="665" t="s">
        <v>600</v>
      </c>
      <c r="B8" s="665"/>
      <c r="C8" s="665"/>
      <c r="D8" s="665"/>
      <c r="E8" s="665"/>
      <c r="F8" s="665"/>
    </row>
    <row r="9" spans="1:6" ht="15.75" thickBot="1">
      <c r="A9" s="640" t="s">
        <v>494</v>
      </c>
      <c r="B9" s="658"/>
      <c r="C9" s="640"/>
      <c r="D9" s="640"/>
      <c r="E9" s="640"/>
      <c r="F9" s="640"/>
    </row>
    <row r="10" spans="1:6">
      <c r="A10" s="226" t="s">
        <v>578</v>
      </c>
      <c r="B10" s="231">
        <v>2612318.9983999999</v>
      </c>
      <c r="C10" s="231">
        <v>467023.61790000001</v>
      </c>
      <c r="D10" s="231">
        <v>96246.375109999994</v>
      </c>
      <c r="E10" s="231">
        <v>342306.13296000002</v>
      </c>
      <c r="F10" s="231">
        <v>3517895.1243699999</v>
      </c>
    </row>
    <row r="11" spans="1:6" ht="14.25" customHeight="1">
      <c r="A11" s="169" t="s">
        <v>42</v>
      </c>
      <c r="B11" s="231">
        <v>1738642.821</v>
      </c>
      <c r="C11" s="231">
        <v>209386.95826999997</v>
      </c>
      <c r="D11" s="231">
        <v>76053.246859999999</v>
      </c>
      <c r="E11" s="231">
        <v>671716.02929000009</v>
      </c>
      <c r="F11" s="162">
        <v>2695799.0554200001</v>
      </c>
    </row>
    <row r="12" spans="1:6" ht="14.25" customHeight="1">
      <c r="A12" s="208" t="s">
        <v>44</v>
      </c>
      <c r="B12" s="231">
        <v>1933692.1695500002</v>
      </c>
      <c r="C12" s="231">
        <v>464008.05285999994</v>
      </c>
      <c r="D12" s="231">
        <v>74975.413969999994</v>
      </c>
      <c r="E12" s="231">
        <v>139829.14761000001</v>
      </c>
      <c r="F12" s="162">
        <v>2612504.7839899999</v>
      </c>
    </row>
    <row r="13" spans="1:6" ht="14.25" customHeight="1">
      <c r="A13" s="208" t="s">
        <v>581</v>
      </c>
      <c r="B13" s="231">
        <v>1850934.852</v>
      </c>
      <c r="C13" s="231">
        <v>230331.22472</v>
      </c>
      <c r="D13" s="231">
        <v>54716.928769999999</v>
      </c>
      <c r="E13" s="231">
        <v>264991.41752999998</v>
      </c>
      <c r="F13" s="162">
        <v>2400974.4230199996</v>
      </c>
    </row>
    <row r="14" spans="1:6" ht="15" customHeight="1">
      <c r="A14" s="280" t="s">
        <v>579</v>
      </c>
      <c r="B14" s="231">
        <v>1267947.1270000001</v>
      </c>
      <c r="C14" s="231">
        <v>203887.29065000001</v>
      </c>
      <c r="D14" s="231">
        <v>60295.010029999998</v>
      </c>
      <c r="E14" s="231">
        <v>135160.23958000002</v>
      </c>
      <c r="F14" s="162">
        <v>1667289.6672600002</v>
      </c>
    </row>
    <row r="15" spans="1:6">
      <c r="A15" s="208" t="s">
        <v>36</v>
      </c>
      <c r="B15" s="231">
        <v>1135436</v>
      </c>
      <c r="C15" s="231">
        <v>168338.57344000001</v>
      </c>
      <c r="D15" s="231">
        <v>50653.074329999996</v>
      </c>
      <c r="E15" s="231">
        <v>86604.669319999986</v>
      </c>
      <c r="F15" s="231">
        <v>1441032.31709</v>
      </c>
    </row>
    <row r="16" spans="1:6">
      <c r="A16" s="280" t="s">
        <v>580</v>
      </c>
      <c r="B16" s="231">
        <v>1077831.7928800001</v>
      </c>
      <c r="C16" s="231">
        <v>126777.46928</v>
      </c>
      <c r="D16" s="231">
        <v>43064.865839999999</v>
      </c>
      <c r="E16" s="231">
        <v>81509.957280000002</v>
      </c>
      <c r="F16" s="231">
        <v>1329184.0852800002</v>
      </c>
    </row>
    <row r="17" spans="1:6" ht="15" customHeight="1">
      <c r="A17" s="328" t="s">
        <v>40</v>
      </c>
      <c r="B17" s="231">
        <v>1065603.8269699998</v>
      </c>
      <c r="C17" s="231">
        <v>0</v>
      </c>
      <c r="D17" s="231">
        <v>50659.750350000002</v>
      </c>
      <c r="E17" s="231">
        <v>41219.648809999999</v>
      </c>
      <c r="F17" s="231">
        <v>1157483.2261299998</v>
      </c>
    </row>
    <row r="18" spans="1:6" ht="14.25">
      <c r="A18" s="380" t="s">
        <v>135</v>
      </c>
      <c r="B18" s="408">
        <v>12682407.587800002</v>
      </c>
      <c r="C18" s="408">
        <v>1869753.1871200001</v>
      </c>
      <c r="D18" s="408">
        <v>506664.66525999998</v>
      </c>
      <c r="E18" s="408">
        <v>1763337.2423800002</v>
      </c>
      <c r="F18" s="408">
        <v>16822162.682559997</v>
      </c>
    </row>
    <row r="19" spans="1:6" ht="18" customHeight="1">
      <c r="A19" s="143"/>
      <c r="B19" s="227"/>
      <c r="C19" s="227"/>
      <c r="D19" s="227"/>
      <c r="E19" s="227"/>
      <c r="F19" s="227"/>
    </row>
    <row r="20" spans="1:6">
      <c r="A20" s="143"/>
      <c r="B20" s="143"/>
      <c r="C20" s="143"/>
      <c r="D20" s="143"/>
      <c r="E20" s="143"/>
      <c r="F20" s="143"/>
    </row>
    <row r="21" spans="1:6">
      <c r="A21" s="143"/>
      <c r="B21" s="143"/>
      <c r="C21" s="143"/>
      <c r="D21" s="143"/>
      <c r="E21" s="143"/>
      <c r="F21" s="143"/>
    </row>
    <row r="22" spans="1:6">
      <c r="D22" s="143"/>
      <c r="E22" s="143"/>
      <c r="F22" s="143"/>
    </row>
    <row r="23" spans="1:6">
      <c r="A23" s="143"/>
      <c r="D23" s="143"/>
      <c r="E23" s="143"/>
      <c r="F23" s="143"/>
    </row>
    <row r="24" spans="1:6">
      <c r="A24" s="484"/>
      <c r="D24" s="143"/>
      <c r="E24" s="143"/>
      <c r="F24" s="143"/>
    </row>
    <row r="25" spans="1:6" ht="14.25">
      <c r="A25" s="228"/>
      <c r="D25" s="229"/>
      <c r="E25" s="143"/>
      <c r="F25" s="143"/>
    </row>
    <row r="26" spans="1:6" ht="15">
      <c r="A26" s="228"/>
      <c r="D26" s="230"/>
      <c r="E26" s="143"/>
      <c r="F26" s="143"/>
    </row>
    <row r="27" spans="1:6">
      <c r="D27" s="143"/>
      <c r="E27" s="143"/>
      <c r="F27" s="143"/>
    </row>
    <row r="28" spans="1:6">
      <c r="D28" s="143"/>
      <c r="E28" s="143"/>
      <c r="F28" s="143"/>
    </row>
    <row r="29" spans="1:6">
      <c r="A29" s="226"/>
      <c r="D29" s="143"/>
      <c r="E29" s="143"/>
      <c r="F29" s="143"/>
    </row>
    <row r="30" spans="1:6">
      <c r="E30" s="143"/>
      <c r="F30" s="143"/>
    </row>
    <row r="31" spans="1:6">
      <c r="A31" s="143"/>
      <c r="B31" s="143"/>
      <c r="C31" s="143"/>
      <c r="D31" s="143"/>
      <c r="E31" s="143"/>
      <c r="F31" s="143"/>
    </row>
    <row r="32" spans="1:6">
      <c r="A32" s="143"/>
      <c r="B32" s="143"/>
      <c r="C32" s="143"/>
      <c r="D32" s="143"/>
      <c r="E32" s="143"/>
      <c r="F32" s="143"/>
    </row>
    <row r="33" spans="1:6">
      <c r="A33" s="143"/>
      <c r="B33" s="143"/>
      <c r="C33" s="143"/>
      <c r="D33" s="143"/>
      <c r="E33" s="143"/>
      <c r="F33" s="143"/>
    </row>
    <row r="34" spans="1:6">
      <c r="A34" s="143"/>
      <c r="B34" s="143"/>
      <c r="C34" s="143"/>
      <c r="D34" s="143"/>
      <c r="E34" s="143"/>
      <c r="F34" s="143"/>
    </row>
    <row r="35" spans="1:6">
      <c r="A35" s="143"/>
      <c r="B35" s="143"/>
      <c r="C35" s="143"/>
      <c r="D35" s="143"/>
      <c r="E35" s="143"/>
      <c r="F35" s="143"/>
    </row>
    <row r="36" spans="1:6">
      <c r="A36" s="143"/>
      <c r="B36" s="143"/>
      <c r="C36" s="143"/>
      <c r="D36" s="143"/>
      <c r="E36" s="143"/>
      <c r="F36" s="143"/>
    </row>
    <row r="37" spans="1:6">
      <c r="A37" s="143"/>
      <c r="B37" s="143"/>
      <c r="C37" s="143"/>
      <c r="D37" s="143"/>
      <c r="E37" s="143"/>
      <c r="F37" s="143"/>
    </row>
    <row r="38" spans="1:6">
      <c r="A38" s="263"/>
      <c r="B38" s="143"/>
      <c r="C38" s="143"/>
      <c r="D38" s="143"/>
      <c r="E38" s="143"/>
      <c r="F38" s="143"/>
    </row>
    <row r="39" spans="1:6">
      <c r="A39" s="143"/>
      <c r="B39" s="143"/>
      <c r="C39" s="143"/>
      <c r="D39" s="143"/>
      <c r="E39" s="143"/>
      <c r="F39" s="143"/>
    </row>
    <row r="40" spans="1:6">
      <c r="A40" s="143"/>
      <c r="B40" s="143"/>
      <c r="C40" s="143"/>
      <c r="D40" s="143"/>
      <c r="E40" s="143"/>
      <c r="F40" s="143"/>
    </row>
    <row r="41" spans="1:6">
      <c r="A41" s="143"/>
      <c r="B41" s="143"/>
      <c r="C41" s="143"/>
      <c r="D41" s="143"/>
      <c r="E41" s="143"/>
      <c r="F41" s="143"/>
    </row>
    <row r="42" spans="1:6">
      <c r="A42" s="143"/>
      <c r="B42" s="143"/>
      <c r="C42" s="143"/>
      <c r="D42" s="143"/>
      <c r="E42" s="143"/>
      <c r="F42" s="143"/>
    </row>
    <row r="43" spans="1:6">
      <c r="A43" s="143"/>
      <c r="B43" s="143"/>
      <c r="C43" s="143"/>
      <c r="D43" s="143"/>
      <c r="E43" s="143"/>
      <c r="F43" s="143"/>
    </row>
    <row r="44" spans="1:6">
      <c r="A44" s="143"/>
      <c r="B44" s="143"/>
      <c r="C44" s="143"/>
      <c r="D44" s="143"/>
      <c r="E44" s="143"/>
      <c r="F44" s="143"/>
    </row>
    <row r="45" spans="1:6">
      <c r="A45" s="143"/>
      <c r="B45" s="143"/>
      <c r="C45" s="143"/>
      <c r="D45" s="143"/>
      <c r="E45" s="143"/>
      <c r="F45" s="143"/>
    </row>
    <row r="46" spans="1:6">
      <c r="A46" s="143"/>
      <c r="B46" s="143"/>
      <c r="C46" s="143"/>
      <c r="D46" s="143"/>
      <c r="E46" s="143"/>
      <c r="F46" s="143"/>
    </row>
    <row r="47" spans="1:6">
      <c r="A47" s="143"/>
      <c r="B47" s="143"/>
      <c r="C47" s="143"/>
      <c r="D47" s="143"/>
      <c r="E47" s="143"/>
      <c r="F47" s="143"/>
    </row>
    <row r="48" spans="1:6">
      <c r="A48" s="143"/>
      <c r="B48" s="143"/>
      <c r="C48" s="143"/>
      <c r="D48" s="143"/>
      <c r="E48" s="143"/>
      <c r="F48" s="143"/>
    </row>
    <row r="49" spans="1:6">
      <c r="A49" s="143"/>
      <c r="B49" s="143"/>
      <c r="C49" s="143"/>
      <c r="D49" s="143"/>
      <c r="E49" s="143"/>
      <c r="F49" s="143"/>
    </row>
    <row r="50" spans="1:6">
      <c r="A50" s="143"/>
      <c r="B50" s="143"/>
      <c r="C50" s="143"/>
      <c r="D50" s="143"/>
      <c r="E50" s="143"/>
      <c r="F50" s="143"/>
    </row>
    <row r="51" spans="1:6">
      <c r="A51" s="143"/>
      <c r="B51" s="143"/>
      <c r="C51" s="143"/>
      <c r="D51" s="143"/>
      <c r="E51" s="143"/>
      <c r="F51" s="143"/>
    </row>
    <row r="52" spans="1:6">
      <c r="A52" s="143"/>
      <c r="B52" s="143"/>
      <c r="C52" s="143"/>
      <c r="D52" s="143"/>
      <c r="E52" s="143"/>
      <c r="F52" s="143"/>
    </row>
    <row r="53" spans="1:6">
      <c r="A53" s="143"/>
      <c r="B53" s="143"/>
      <c r="C53" s="143"/>
      <c r="D53" s="143"/>
      <c r="E53" s="143"/>
      <c r="F53" s="143"/>
    </row>
    <row r="54" spans="1:6">
      <c r="A54" s="143"/>
      <c r="B54" s="143"/>
      <c r="C54" s="143"/>
      <c r="D54" s="143"/>
      <c r="E54" s="143"/>
      <c r="F54" s="143"/>
    </row>
    <row r="55" spans="1:6">
      <c r="A55" s="143"/>
      <c r="B55" s="143"/>
      <c r="C55" s="143"/>
      <c r="D55" s="143"/>
      <c r="E55" s="143"/>
      <c r="F55" s="143"/>
    </row>
    <row r="56" spans="1:6">
      <c r="A56" s="143"/>
      <c r="B56" s="143"/>
      <c r="C56" s="143"/>
      <c r="D56" s="143"/>
      <c r="E56" s="143"/>
      <c r="F56" s="143"/>
    </row>
  </sheetData>
  <sortState xmlns:xlrd2="http://schemas.microsoft.com/office/spreadsheetml/2017/richdata2" ref="A10:F17">
    <sortCondition descending="1" ref="F10:F17"/>
  </sortState>
  <mergeCells count="5">
    <mergeCell ref="A2:F2"/>
    <mergeCell ref="A9:F9"/>
    <mergeCell ref="B5:F5"/>
    <mergeCell ref="B6:F6"/>
    <mergeCell ref="A8:F8"/>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dimension ref="A1:F38"/>
  <sheetViews>
    <sheetView zoomScaleNormal="100" workbookViewId="0">
      <selection activeCell="G45" sqref="G45"/>
    </sheetView>
  </sheetViews>
  <sheetFormatPr defaultRowHeight="12"/>
  <cols>
    <col min="1" max="1" width="35.5703125" style="72" customWidth="1"/>
    <col min="2" max="2" width="12.5703125" style="72" customWidth="1"/>
    <col min="3" max="3" width="12.42578125" style="72" customWidth="1"/>
    <col min="4" max="4" width="12.7109375" style="72" customWidth="1"/>
    <col min="5" max="5" width="12.42578125" style="72" customWidth="1"/>
    <col min="6" max="6" width="11.42578125" style="72" customWidth="1"/>
    <col min="7" max="10" width="9.140625" style="72"/>
    <col min="11" max="12" width="11.140625" style="72" bestFit="1" customWidth="1"/>
    <col min="13" max="16384" width="9.140625" style="72"/>
  </cols>
  <sheetData>
    <row r="1" spans="1:6" s="88" customFormat="1"/>
    <row r="2" spans="1:6" s="317" customFormat="1" ht="14.25" customHeight="1">
      <c r="A2" s="646" t="s">
        <v>363</v>
      </c>
      <c r="B2" s="646"/>
      <c r="C2" s="646"/>
      <c r="D2" s="646"/>
      <c r="E2" s="646"/>
      <c r="F2" s="646"/>
    </row>
    <row r="3" spans="1:6" s="317" customFormat="1" ht="15.75" customHeight="1">
      <c r="A3" s="643" t="s">
        <v>244</v>
      </c>
      <c r="B3" s="643"/>
      <c r="C3" s="643"/>
      <c r="D3" s="643"/>
      <c r="E3" s="643"/>
      <c r="F3" s="643"/>
    </row>
    <row r="5" spans="1:6">
      <c r="A5" s="73"/>
    </row>
    <row r="6" spans="1:6" ht="12" customHeight="1">
      <c r="A6" s="103"/>
      <c r="B6" s="102"/>
      <c r="C6" s="151"/>
      <c r="D6" s="103" t="s">
        <v>54</v>
      </c>
      <c r="E6" s="648" t="s">
        <v>13</v>
      </c>
      <c r="F6" s="649"/>
    </row>
    <row r="7" spans="1:6" ht="12" customHeight="1">
      <c r="A7" s="115" t="s">
        <v>57</v>
      </c>
      <c r="B7" s="654" t="s">
        <v>119</v>
      </c>
      <c r="C7" s="655"/>
      <c r="D7" s="103" t="s">
        <v>15</v>
      </c>
      <c r="E7" s="648" t="s">
        <v>15</v>
      </c>
      <c r="F7" s="649"/>
    </row>
    <row r="8" spans="1:6" ht="12" customHeight="1">
      <c r="A8" s="194" t="s">
        <v>37</v>
      </c>
      <c r="B8" s="656" t="s">
        <v>356</v>
      </c>
      <c r="C8" s="657"/>
      <c r="D8" s="105" t="s">
        <v>55</v>
      </c>
      <c r="E8" s="644" t="s">
        <v>19</v>
      </c>
      <c r="F8" s="645"/>
    </row>
    <row r="9" spans="1:6" ht="12" customHeight="1">
      <c r="A9" s="105"/>
      <c r="B9" s="491"/>
      <c r="C9" s="151"/>
      <c r="D9" s="105" t="s">
        <v>20</v>
      </c>
      <c r="E9" s="644" t="s">
        <v>20</v>
      </c>
      <c r="F9" s="645"/>
    </row>
    <row r="10" spans="1:6" ht="21" customHeight="1" thickBot="1">
      <c r="A10" s="493" t="s">
        <v>599</v>
      </c>
      <c r="B10" s="83">
        <v>2023</v>
      </c>
      <c r="C10" s="83">
        <v>2024</v>
      </c>
      <c r="D10" s="83" t="s">
        <v>560</v>
      </c>
      <c r="E10" s="83">
        <v>2023</v>
      </c>
      <c r="F10" s="83">
        <v>2024</v>
      </c>
    </row>
    <row r="11" spans="1:6" ht="15.75" thickBot="1">
      <c r="A11" s="640" t="s">
        <v>485</v>
      </c>
      <c r="B11" s="640"/>
      <c r="C11" s="640"/>
      <c r="D11" s="640"/>
      <c r="E11" s="640"/>
      <c r="F11" s="640"/>
    </row>
    <row r="12" spans="1:6" ht="12.75">
      <c r="A12" s="169" t="s">
        <v>578</v>
      </c>
      <c r="B12" s="162">
        <v>2390809.7046000003</v>
      </c>
      <c r="C12" s="162">
        <v>2612318.9983999999</v>
      </c>
      <c r="D12" s="163">
        <v>9.2650324019434969</v>
      </c>
      <c r="E12" s="163">
        <v>20.598525541515269</v>
      </c>
      <c r="F12" s="163">
        <v>20.597973849326152</v>
      </c>
    </row>
    <row r="13" spans="1:6" ht="12.75">
      <c r="A13" s="280" t="s">
        <v>44</v>
      </c>
      <c r="B13" s="162">
        <v>1769796.5279499998</v>
      </c>
      <c r="C13" s="162">
        <v>1933692.1695500002</v>
      </c>
      <c r="D13" s="163">
        <v>9.2607053416386087</v>
      </c>
      <c r="E13" s="163">
        <v>15.248055465946139</v>
      </c>
      <c r="F13" s="163">
        <v>15.24704324603271</v>
      </c>
    </row>
    <row r="14" spans="1:6" ht="12.75">
      <c r="A14" s="208" t="s">
        <v>581</v>
      </c>
      <c r="B14" s="162">
        <v>1693919.8859999999</v>
      </c>
      <c r="C14" s="162">
        <v>1850934.852</v>
      </c>
      <c r="D14" s="163">
        <v>9.2693265660144686</v>
      </c>
      <c r="E14" s="163">
        <v>14.594324245011109</v>
      </c>
      <c r="F14" s="163">
        <v>14.594506911925221</v>
      </c>
    </row>
    <row r="15" spans="1:6" ht="14.25" customHeight="1">
      <c r="A15" s="208" t="s">
        <v>42</v>
      </c>
      <c r="B15" s="162">
        <v>1590380.1040000001</v>
      </c>
      <c r="C15" s="162">
        <v>1738642.821</v>
      </c>
      <c r="D15" s="163">
        <v>9.3224705607861438</v>
      </c>
      <c r="E15" s="163">
        <v>13.702255403234867</v>
      </c>
      <c r="F15" s="163">
        <v>13.709091187642549</v>
      </c>
    </row>
    <row r="16" spans="1:6" ht="12.75">
      <c r="A16" s="208" t="s">
        <v>579</v>
      </c>
      <c r="B16" s="162">
        <v>1162312.80907</v>
      </c>
      <c r="C16" s="162">
        <v>1267947.1270000001</v>
      </c>
      <c r="D16" s="360">
        <v>9.0882864841282505</v>
      </c>
      <c r="E16" s="370">
        <v>10.014151288910051</v>
      </c>
      <c r="F16" s="370">
        <v>9.9976847315624635</v>
      </c>
    </row>
    <row r="17" spans="1:6" ht="12.75">
      <c r="A17" s="208" t="s">
        <v>36</v>
      </c>
      <c r="B17" s="162">
        <v>1039111</v>
      </c>
      <c r="C17" s="162">
        <v>1135436</v>
      </c>
      <c r="D17" s="163">
        <v>9.2699432495662251</v>
      </c>
      <c r="E17" s="163">
        <v>8.9526801036431891</v>
      </c>
      <c r="F17" s="163">
        <v>8.9528426849508183</v>
      </c>
    </row>
    <row r="18" spans="1:6" ht="12.75">
      <c r="A18" s="208" t="s">
        <v>580</v>
      </c>
      <c r="B18" s="231">
        <v>986076.37047000008</v>
      </c>
      <c r="C18" s="231">
        <v>1077831.7928800001</v>
      </c>
      <c r="D18" s="457">
        <v>9.3051030485870037</v>
      </c>
      <c r="E18" s="457">
        <v>8.4957490610526314</v>
      </c>
      <c r="F18" s="457">
        <v>8.4986370720085809</v>
      </c>
    </row>
    <row r="19" spans="1:6" ht="15" customHeight="1">
      <c r="A19" s="328" t="s">
        <v>40</v>
      </c>
      <c r="B19" s="329">
        <v>974296.70770999987</v>
      </c>
      <c r="C19" s="329">
        <v>1065603.8269699998</v>
      </c>
      <c r="D19" s="510">
        <v>9.3715927127178134</v>
      </c>
      <c r="E19" s="477">
        <v>8.3942588906867304</v>
      </c>
      <c r="F19" s="477">
        <v>8.4022203165514924</v>
      </c>
    </row>
    <row r="20" spans="1:6" ht="14.25">
      <c r="A20" s="409" t="s">
        <v>10</v>
      </c>
      <c r="B20" s="408">
        <v>11606703.109800002</v>
      </c>
      <c r="C20" s="408">
        <v>12682407.587800002</v>
      </c>
      <c r="D20" s="414">
        <v>9.2679589356579726</v>
      </c>
      <c r="E20" s="414">
        <v>99.999999999999986</v>
      </c>
      <c r="F20" s="414">
        <v>99.999999999999986</v>
      </c>
    </row>
    <row r="21" spans="1:6" ht="14.25">
      <c r="A21" s="204"/>
      <c r="B21" s="197"/>
      <c r="C21" s="197"/>
      <c r="D21" s="139"/>
      <c r="E21" s="140"/>
      <c r="F21" s="140"/>
    </row>
    <row r="22" spans="1:6" ht="15">
      <c r="A22" s="219" t="s">
        <v>345</v>
      </c>
      <c r="B22" s="232"/>
      <c r="C22" s="91"/>
      <c r="D22" s="233"/>
      <c r="E22" s="233"/>
      <c r="F22" s="233"/>
    </row>
    <row r="23" spans="1:6" ht="14.25">
      <c r="A23" s="664">
        <v>2023</v>
      </c>
      <c r="B23" s="664"/>
      <c r="C23" s="664"/>
      <c r="D23" s="664"/>
      <c r="E23" s="664"/>
      <c r="F23" s="664"/>
    </row>
    <row r="24" spans="1:6" ht="15">
      <c r="A24" s="263"/>
      <c r="B24" s="235"/>
      <c r="C24" s="235"/>
      <c r="D24" s="236"/>
      <c r="E24" s="237"/>
      <c r="F24" s="237"/>
    </row>
    <row r="25" spans="1:6" ht="15">
      <c r="A25" s="234"/>
      <c r="B25" s="235"/>
      <c r="C25" s="235"/>
      <c r="D25" s="236"/>
      <c r="E25" s="237"/>
      <c r="F25" s="237"/>
    </row>
    <row r="26" spans="1:6" ht="15">
      <c r="A26" s="238"/>
      <c r="B26" s="235"/>
      <c r="C26" s="235"/>
      <c r="D26" s="236"/>
      <c r="E26" s="237"/>
      <c r="F26" s="237"/>
    </row>
    <row r="27" spans="1:6" ht="15">
      <c r="A27" s="234"/>
      <c r="B27" s="235"/>
      <c r="C27" s="235"/>
      <c r="D27" s="236"/>
      <c r="E27" s="237"/>
      <c r="F27" s="237"/>
    </row>
    <row r="28" spans="1:6" ht="15">
      <c r="A28" s="234"/>
      <c r="B28" s="235"/>
      <c r="C28" s="235"/>
      <c r="D28" s="236"/>
      <c r="E28" s="237"/>
      <c r="F28" s="237"/>
    </row>
    <row r="29" spans="1:6" ht="15">
      <c r="A29" s="274"/>
      <c r="B29" s="235"/>
      <c r="C29" s="235"/>
      <c r="D29" s="236"/>
      <c r="E29" s="237"/>
      <c r="F29" s="237"/>
    </row>
    <row r="30" spans="1:6" ht="15">
      <c r="A30" s="234"/>
      <c r="B30" s="235"/>
      <c r="C30" s="235"/>
      <c r="D30" s="236"/>
      <c r="E30" s="237"/>
      <c r="F30" s="237"/>
    </row>
    <row r="31" spans="1:6" ht="15">
      <c r="A31" s="238"/>
      <c r="B31" s="235"/>
      <c r="C31" s="235"/>
      <c r="D31" s="236"/>
      <c r="E31" s="237"/>
      <c r="F31" s="237"/>
    </row>
    <row r="32" spans="1:6" ht="14.25">
      <c r="A32" s="219"/>
      <c r="B32" s="239"/>
      <c r="C32" s="239"/>
      <c r="D32" s="240"/>
      <c r="E32" s="241"/>
      <c r="F32" s="241"/>
    </row>
    <row r="36" spans="1:6" ht="14.25">
      <c r="A36" s="127"/>
    </row>
    <row r="37" spans="1:6" ht="14.25">
      <c r="A37" s="664">
        <v>2024</v>
      </c>
      <c r="B37" s="664"/>
      <c r="C37" s="664"/>
      <c r="D37" s="664"/>
      <c r="E37" s="664"/>
      <c r="F37" s="664"/>
    </row>
    <row r="38" spans="1:6">
      <c r="A38" s="263"/>
    </row>
  </sheetData>
  <sortState xmlns:xlrd2="http://schemas.microsoft.com/office/spreadsheetml/2017/richdata2" ref="A12:F19">
    <sortCondition descending="1" ref="C12:C19"/>
  </sortState>
  <mergeCells count="11">
    <mergeCell ref="A37:F37"/>
    <mergeCell ref="A23:F23"/>
    <mergeCell ref="A2:F2"/>
    <mergeCell ref="A3:F3"/>
    <mergeCell ref="A11:F11"/>
    <mergeCell ref="E9:F9"/>
    <mergeCell ref="B7:C7"/>
    <mergeCell ref="E6:F6"/>
    <mergeCell ref="E7:F7"/>
    <mergeCell ref="B8:C8"/>
    <mergeCell ref="E8:F8"/>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A2:J38"/>
  <sheetViews>
    <sheetView zoomScaleNormal="100" workbookViewId="0">
      <selection activeCell="G45" sqref="G45"/>
    </sheetView>
  </sheetViews>
  <sheetFormatPr defaultRowHeight="12.75"/>
  <cols>
    <col min="1" max="1" width="35.7109375" style="143" customWidth="1"/>
    <col min="2" max="2" width="12.42578125" style="143" customWidth="1"/>
    <col min="3" max="3" width="12.85546875" style="143" customWidth="1"/>
    <col min="4" max="4" width="14.42578125" style="143" customWidth="1"/>
    <col min="5" max="5" width="12.140625" style="143" customWidth="1"/>
    <col min="6" max="6" width="10.140625" style="143" customWidth="1"/>
    <col min="7" max="8" width="9.140625" style="143"/>
    <col min="9" max="9" width="14.7109375" style="143" customWidth="1"/>
    <col min="10" max="10" width="12.5703125" style="143" customWidth="1"/>
    <col min="11" max="11" width="12.85546875" style="143" bestFit="1" customWidth="1"/>
    <col min="12" max="13" width="11.42578125" style="143" bestFit="1" customWidth="1"/>
    <col min="14" max="15" width="9.28515625" style="143" bestFit="1" customWidth="1"/>
    <col min="16" max="16384" width="9.140625" style="143"/>
  </cols>
  <sheetData>
    <row r="2" spans="1:6" ht="15.75" customHeight="1">
      <c r="A2" s="646" t="s">
        <v>364</v>
      </c>
      <c r="B2" s="646"/>
      <c r="C2" s="646"/>
      <c r="D2" s="646"/>
      <c r="E2" s="646"/>
      <c r="F2" s="646"/>
    </row>
    <row r="3" spans="1:6" ht="15.75">
      <c r="A3" s="643" t="s">
        <v>245</v>
      </c>
      <c r="B3" s="643"/>
      <c r="C3" s="643"/>
      <c r="D3" s="643"/>
      <c r="E3" s="643"/>
      <c r="F3" s="643"/>
    </row>
    <row r="4" spans="1:6" ht="9" customHeight="1"/>
    <row r="5" spans="1:6" ht="18" customHeight="1">
      <c r="A5" s="103"/>
      <c r="B5" s="102"/>
      <c r="C5" s="151"/>
      <c r="D5" s="103" t="s">
        <v>54</v>
      </c>
      <c r="E5" s="648" t="s">
        <v>13</v>
      </c>
      <c r="F5" s="649"/>
    </row>
    <row r="6" spans="1:6" ht="14.25">
      <c r="A6" s="115" t="s">
        <v>57</v>
      </c>
      <c r="B6" s="654" t="s">
        <v>119</v>
      </c>
      <c r="C6" s="655"/>
      <c r="D6" s="103" t="s">
        <v>15</v>
      </c>
      <c r="E6" s="648" t="s">
        <v>15</v>
      </c>
      <c r="F6" s="649"/>
    </row>
    <row r="7" spans="1:6" ht="15">
      <c r="A7" s="194" t="s">
        <v>37</v>
      </c>
      <c r="B7" s="656" t="s">
        <v>356</v>
      </c>
      <c r="C7" s="657"/>
      <c r="D7" s="105" t="s">
        <v>55</v>
      </c>
      <c r="E7" s="644" t="s">
        <v>19</v>
      </c>
      <c r="F7" s="645"/>
    </row>
    <row r="8" spans="1:6">
      <c r="A8" s="105"/>
      <c r="B8" s="102"/>
      <c r="C8" s="151"/>
      <c r="D8" s="105" t="s">
        <v>20</v>
      </c>
      <c r="E8" s="644" t="s">
        <v>20</v>
      </c>
      <c r="F8" s="645"/>
    </row>
    <row r="9" spans="1:6" ht="19.5" customHeight="1" thickBot="1">
      <c r="A9" s="493" t="s">
        <v>599</v>
      </c>
      <c r="B9" s="83">
        <v>2023</v>
      </c>
      <c r="C9" s="83">
        <v>2024</v>
      </c>
      <c r="D9" s="83" t="s">
        <v>560</v>
      </c>
      <c r="E9" s="83">
        <v>2023</v>
      </c>
      <c r="F9" s="83">
        <v>2024</v>
      </c>
    </row>
    <row r="10" spans="1:6" ht="15.75" thickBot="1">
      <c r="A10" s="640" t="s">
        <v>495</v>
      </c>
      <c r="B10" s="640"/>
      <c r="C10" s="640"/>
      <c r="D10" s="640"/>
      <c r="E10" s="640"/>
      <c r="F10" s="640"/>
    </row>
    <row r="11" spans="1:6">
      <c r="A11" s="208" t="s">
        <v>578</v>
      </c>
      <c r="B11" s="165">
        <v>628839.91590999998</v>
      </c>
      <c r="C11" s="165">
        <v>846824.98311999999</v>
      </c>
      <c r="D11" s="163">
        <v>34.66463589458246</v>
      </c>
      <c r="E11" s="163">
        <v>18.603420720702243</v>
      </c>
      <c r="F11" s="163">
        <v>19.844917110027101</v>
      </c>
    </row>
    <row r="12" spans="1:6">
      <c r="A12" s="208" t="s">
        <v>44</v>
      </c>
      <c r="B12" s="162">
        <v>439059.81468999997</v>
      </c>
      <c r="C12" s="162">
        <v>697426.33070000005</v>
      </c>
      <c r="D12" s="163">
        <v>58.845402691298652</v>
      </c>
      <c r="E12" s="163">
        <v>12.989020333436729</v>
      </c>
      <c r="F12" s="163">
        <v>16.3438349115529</v>
      </c>
    </row>
    <row r="13" spans="1:6">
      <c r="A13" s="208" t="s">
        <v>581</v>
      </c>
      <c r="B13" s="162">
        <v>602832.40445999999</v>
      </c>
      <c r="C13" s="162">
        <v>579615.23634000006</v>
      </c>
      <c r="D13" s="163">
        <v>-3.8513470656570292</v>
      </c>
      <c r="E13" s="163">
        <v>17.834021919573857</v>
      </c>
      <c r="F13" s="163">
        <v>13.582991232140007</v>
      </c>
    </row>
    <row r="14" spans="1:6">
      <c r="A14" s="208" t="s">
        <v>42</v>
      </c>
      <c r="B14" s="162">
        <v>468944.027</v>
      </c>
      <c r="C14" s="162">
        <v>500233.80099999998</v>
      </c>
      <c r="D14" s="163">
        <v>6.6723899225610506</v>
      </c>
      <c r="E14" s="163">
        <v>13.873106347132602</v>
      </c>
      <c r="F14" s="163">
        <v>11.722727262844659</v>
      </c>
    </row>
    <row r="15" spans="1:6">
      <c r="A15" s="280" t="s">
        <v>36</v>
      </c>
      <c r="B15" s="165">
        <v>219255.83524000001</v>
      </c>
      <c r="C15" s="165">
        <v>456650.85174999997</v>
      </c>
      <c r="D15" s="164">
        <v>108.27306659827074</v>
      </c>
      <c r="E15" s="164">
        <v>6.486402095732215</v>
      </c>
      <c r="F15" s="164">
        <v>10.701382790826164</v>
      </c>
    </row>
    <row r="16" spans="1:6" s="147" customFormat="1">
      <c r="A16" s="157" t="s">
        <v>579</v>
      </c>
      <c r="B16" s="162">
        <v>363171.08846</v>
      </c>
      <c r="C16" s="162">
        <v>427432.70380000002</v>
      </c>
      <c r="D16" s="163">
        <v>17.694584558615787</v>
      </c>
      <c r="E16" s="163">
        <v>10.743949900889731</v>
      </c>
      <c r="F16" s="163">
        <v>10.016670204714268</v>
      </c>
    </row>
    <row r="17" spans="1:10">
      <c r="A17" s="208" t="s">
        <v>580</v>
      </c>
      <c r="B17" s="162">
        <v>354635.47169999999</v>
      </c>
      <c r="C17" s="162">
        <v>409876.89007999998</v>
      </c>
      <c r="D17" s="163">
        <v>15.576957971855364</v>
      </c>
      <c r="E17" s="163">
        <v>10.491434649107141</v>
      </c>
      <c r="F17" s="163">
        <v>9.6052585493933869</v>
      </c>
      <c r="G17" s="147"/>
      <c r="J17" s="218"/>
    </row>
    <row r="18" spans="1:10">
      <c r="A18" s="432" t="s">
        <v>40</v>
      </c>
      <c r="B18" s="505">
        <v>303499.54687000002</v>
      </c>
      <c r="C18" s="505">
        <v>349152.70893999998</v>
      </c>
      <c r="D18" s="506">
        <v>15.042250487957043</v>
      </c>
      <c r="E18" s="506">
        <v>8.9786440334254767</v>
      </c>
      <c r="F18" s="506">
        <v>8.1822179385015286</v>
      </c>
      <c r="G18" s="147"/>
      <c r="J18" s="218"/>
    </row>
    <row r="19" spans="1:10" ht="14.25">
      <c r="A19" s="433" t="s">
        <v>10</v>
      </c>
      <c r="B19" s="430">
        <v>3380238.10433</v>
      </c>
      <c r="C19" s="430">
        <v>4267213.5057299994</v>
      </c>
      <c r="D19" s="431">
        <v>26.240027300556324</v>
      </c>
      <c r="E19" s="431">
        <v>99.999999999999986</v>
      </c>
      <c r="F19" s="431">
        <v>100</v>
      </c>
      <c r="G19" s="147"/>
      <c r="J19" s="218"/>
    </row>
    <row r="20" spans="1:10" ht="14.25">
      <c r="A20" s="93"/>
      <c r="B20" s="197"/>
      <c r="C20" s="197"/>
      <c r="D20" s="139"/>
      <c r="E20" s="140"/>
      <c r="F20" s="140"/>
      <c r="J20" s="218"/>
    </row>
    <row r="21" spans="1:10" ht="18" customHeight="1">
      <c r="A21" s="124" t="s">
        <v>346</v>
      </c>
      <c r="J21" s="218"/>
    </row>
    <row r="22" spans="1:10" ht="14.25">
      <c r="A22" s="127">
        <v>2023</v>
      </c>
    </row>
    <row r="24" spans="1:10">
      <c r="A24" s="263"/>
    </row>
    <row r="29" spans="1:10" s="147" customFormat="1" ht="14.25">
      <c r="A29" s="298"/>
    </row>
    <row r="32" spans="1:10">
      <c r="J32" s="428" t="s">
        <v>260</v>
      </c>
    </row>
    <row r="38" spans="1:1" ht="14.25">
      <c r="A38" s="127">
        <v>2024</v>
      </c>
    </row>
  </sheetData>
  <sortState xmlns:xlrd2="http://schemas.microsoft.com/office/spreadsheetml/2017/richdata2" ref="A11:F18">
    <sortCondition descending="1" ref="C11:C18"/>
  </sortState>
  <mergeCells count="9">
    <mergeCell ref="A2:F2"/>
    <mergeCell ref="A3:F3"/>
    <mergeCell ref="A10:F10"/>
    <mergeCell ref="E7:F7"/>
    <mergeCell ref="B6:C6"/>
    <mergeCell ref="B7:C7"/>
    <mergeCell ref="E8:F8"/>
    <mergeCell ref="E5:F5"/>
    <mergeCell ref="E6:F6"/>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dimension ref="A1:M41"/>
  <sheetViews>
    <sheetView topLeftCell="B1" zoomScaleNormal="100" workbookViewId="0">
      <selection activeCell="G45" sqref="G45"/>
    </sheetView>
  </sheetViews>
  <sheetFormatPr defaultRowHeight="12"/>
  <cols>
    <col min="1" max="1" width="24.7109375" style="150" customWidth="1"/>
    <col min="2" max="2" width="10" style="150" customWidth="1"/>
    <col min="3" max="3" width="9.85546875" style="150" customWidth="1"/>
    <col min="4" max="9" width="11.42578125" style="150" customWidth="1"/>
    <col min="10" max="16384" width="9.140625" style="150"/>
  </cols>
  <sheetData>
    <row r="1" spans="1:13" s="317" customFormat="1" ht="15.75" customHeight="1">
      <c r="A1" s="646" t="s">
        <v>246</v>
      </c>
      <c r="B1" s="646"/>
      <c r="C1" s="646"/>
      <c r="D1" s="646"/>
      <c r="E1" s="646"/>
      <c r="F1" s="646"/>
      <c r="G1" s="646"/>
      <c r="H1" s="646"/>
      <c r="I1" s="646"/>
      <c r="J1" s="646"/>
    </row>
    <row r="2" spans="1:13" s="317" customFormat="1" ht="17.25" customHeight="1">
      <c r="A2" s="680" t="s">
        <v>247</v>
      </c>
      <c r="B2" s="680"/>
      <c r="C2" s="680"/>
      <c r="D2" s="680"/>
      <c r="E2" s="680"/>
      <c r="F2" s="680"/>
      <c r="G2" s="680"/>
      <c r="H2" s="680"/>
      <c r="I2" s="680"/>
      <c r="J2" s="680"/>
    </row>
    <row r="3" spans="1:13" ht="12" customHeight="1">
      <c r="A3" s="679" t="s">
        <v>357</v>
      </c>
      <c r="B3" s="679"/>
      <c r="C3" s="679"/>
      <c r="D3" s="679"/>
      <c r="E3" s="679"/>
      <c r="F3" s="679"/>
      <c r="G3" s="679"/>
      <c r="H3" s="679"/>
      <c r="I3" s="679"/>
      <c r="J3" s="679"/>
    </row>
    <row r="4" spans="1:13" s="72" customFormat="1" ht="15" customHeight="1" thickBot="1">
      <c r="A4" s="677" t="s">
        <v>496</v>
      </c>
      <c r="B4" s="681">
        <v>2024</v>
      </c>
      <c r="C4" s="682"/>
      <c r="D4" s="682"/>
      <c r="E4" s="682"/>
      <c r="F4" s="682"/>
      <c r="G4" s="682"/>
      <c r="H4" s="682"/>
      <c r="I4" s="682"/>
      <c r="J4" s="682"/>
      <c r="K4" s="682"/>
      <c r="L4" s="682"/>
      <c r="M4" s="682"/>
    </row>
    <row r="5" spans="1:13" s="72" customFormat="1" ht="19.5" customHeight="1">
      <c r="A5" s="678"/>
      <c r="B5" s="566" t="s">
        <v>530</v>
      </c>
      <c r="C5" s="566" t="s">
        <v>401</v>
      </c>
      <c r="D5" s="566" t="s">
        <v>402</v>
      </c>
      <c r="E5" s="566" t="s">
        <v>292</v>
      </c>
      <c r="F5" s="566" t="s">
        <v>375</v>
      </c>
      <c r="G5" s="566" t="s">
        <v>448</v>
      </c>
      <c r="H5" s="567" t="s">
        <v>572</v>
      </c>
      <c r="I5" s="566" t="s">
        <v>463</v>
      </c>
      <c r="J5" s="566" t="s">
        <v>573</v>
      </c>
      <c r="K5" s="566" t="s">
        <v>449</v>
      </c>
      <c r="L5" s="566" t="s">
        <v>446</v>
      </c>
      <c r="M5" s="566" t="s">
        <v>447</v>
      </c>
    </row>
    <row r="6" spans="1:13" s="72" customFormat="1" ht="17.25" customHeight="1" thickBot="1">
      <c r="A6" s="106"/>
      <c r="D6" s="106"/>
      <c r="E6" s="106"/>
      <c r="F6" s="106"/>
      <c r="H6" s="565"/>
      <c r="I6" s="106"/>
      <c r="K6" s="106"/>
    </row>
    <row r="7" spans="1:13" s="72" customFormat="1" ht="26.25" customHeight="1" thickBot="1">
      <c r="A7" s="242" t="s">
        <v>400</v>
      </c>
      <c r="B7" s="332">
        <v>48597</v>
      </c>
      <c r="C7" s="332">
        <v>46296</v>
      </c>
      <c r="D7" s="272">
        <v>43882</v>
      </c>
      <c r="E7" s="272">
        <v>48810</v>
      </c>
      <c r="F7" s="272">
        <v>60737</v>
      </c>
      <c r="G7" s="272">
        <v>61615</v>
      </c>
      <c r="H7" s="551">
        <v>74952</v>
      </c>
      <c r="I7" s="332">
        <v>69493</v>
      </c>
      <c r="J7" s="332">
        <v>56567</v>
      </c>
      <c r="K7" s="332">
        <v>60195</v>
      </c>
      <c r="L7" s="332">
        <v>53960</v>
      </c>
      <c r="M7" s="332">
        <v>77712</v>
      </c>
    </row>
    <row r="8" spans="1:13" s="72" customFormat="1" ht="28.5" customHeight="1" thickBot="1">
      <c r="A8" s="243" t="s">
        <v>369</v>
      </c>
      <c r="B8" s="270">
        <v>-31.968417958086597</v>
      </c>
      <c r="C8" s="270">
        <v>-4.7348601765541085</v>
      </c>
      <c r="D8" s="270">
        <v>-5.2142733713495764</v>
      </c>
      <c r="E8" s="270">
        <v>11.230117132309376</v>
      </c>
      <c r="F8" s="270">
        <v>24.435566482278219</v>
      </c>
      <c r="G8" s="270">
        <v>1.4455768312560713</v>
      </c>
      <c r="H8" s="568">
        <v>21.645703156698858</v>
      </c>
      <c r="I8" s="270">
        <v>-7.2833279965844806</v>
      </c>
      <c r="J8" s="270">
        <v>-18.600434576144359</v>
      </c>
      <c r="K8" s="270">
        <v>6.4136333904926897</v>
      </c>
      <c r="L8" s="270">
        <v>-10.358003156408339</v>
      </c>
      <c r="M8" s="270">
        <v>44.017790956263894</v>
      </c>
    </row>
    <row r="9" spans="1:13" s="72" customFormat="1" ht="24.75" customHeight="1" thickBot="1">
      <c r="A9" s="244" t="s">
        <v>293</v>
      </c>
      <c r="B9" s="473">
        <v>887214</v>
      </c>
      <c r="C9" s="473">
        <v>846706</v>
      </c>
      <c r="D9" s="273">
        <v>800295</v>
      </c>
      <c r="E9" s="273">
        <v>887860</v>
      </c>
      <c r="F9" s="273">
        <v>1092230</v>
      </c>
      <c r="G9" s="273">
        <v>1102821</v>
      </c>
      <c r="H9" s="551">
        <v>1327049</v>
      </c>
      <c r="I9" s="473">
        <v>1229851</v>
      </c>
      <c r="J9" s="473">
        <v>1023362</v>
      </c>
      <c r="K9" s="473">
        <v>1092739</v>
      </c>
      <c r="L9" s="473">
        <v>985755</v>
      </c>
      <c r="M9" s="473">
        <v>1406526</v>
      </c>
    </row>
    <row r="10" spans="1:13" s="72" customFormat="1" ht="26.25" customHeight="1" thickBot="1">
      <c r="A10" s="243" t="s">
        <v>368</v>
      </c>
      <c r="B10" s="270">
        <v>-31.491805709132016</v>
      </c>
      <c r="C10" s="270">
        <v>-4.5657530201281764</v>
      </c>
      <c r="D10" s="270">
        <v>-5.4813595273920344</v>
      </c>
      <c r="E10" s="270">
        <v>10.941590288581086</v>
      </c>
      <c r="F10" s="270">
        <v>23.018268645957697</v>
      </c>
      <c r="G10" s="270">
        <v>0.96966756086172334</v>
      </c>
      <c r="H10" s="270">
        <v>20.332220732104304</v>
      </c>
      <c r="I10" s="270">
        <v>-7.3243715944173875</v>
      </c>
      <c r="J10" s="270">
        <v>-16.789757458423825</v>
      </c>
      <c r="K10" s="270">
        <v>6.779321491319787</v>
      </c>
      <c r="L10" s="270">
        <v>-9.790444012705688</v>
      </c>
      <c r="M10" s="270">
        <v>42.685149961197254</v>
      </c>
    </row>
    <row r="11" spans="1:13" s="72" customFormat="1">
      <c r="A11" s="91"/>
    </row>
    <row r="12" spans="1:13" ht="12" customHeight="1">
      <c r="A12" s="245"/>
    </row>
    <row r="13" spans="1:13" ht="12" customHeight="1">
      <c r="A13" s="245"/>
    </row>
    <row r="14" spans="1:13" ht="12" customHeight="1">
      <c r="A14" s="312" t="s">
        <v>206</v>
      </c>
      <c r="G14" s="312" t="s">
        <v>497</v>
      </c>
    </row>
    <row r="15" spans="1:13" ht="12" customHeight="1">
      <c r="A15" s="245"/>
    </row>
    <row r="16" spans="1:13" ht="19.5" customHeight="1">
      <c r="A16" s="246"/>
    </row>
    <row r="17" spans="1:1" ht="33" customHeight="1">
      <c r="A17" s="246"/>
    </row>
    <row r="18" spans="1:1" ht="27" customHeight="1">
      <c r="A18" s="247"/>
    </row>
    <row r="19" spans="1:1" ht="27" customHeight="1">
      <c r="A19" s="247"/>
    </row>
    <row r="20" spans="1:1" ht="27" customHeight="1">
      <c r="A20" s="247"/>
    </row>
    <row r="21" spans="1:1" ht="12" hidden="1" customHeight="1"/>
    <row r="22" spans="1:1" ht="12" hidden="1" customHeight="1"/>
    <row r="23" spans="1:1" ht="12" hidden="1" customHeight="1"/>
    <row r="24" spans="1:1" ht="12" hidden="1" customHeight="1">
      <c r="A24" s="354"/>
    </row>
    <row r="25" spans="1:1" ht="12" hidden="1" customHeight="1"/>
    <row r="26" spans="1:1" ht="12" hidden="1" customHeight="1"/>
    <row r="27" spans="1:1" ht="12" hidden="1" customHeight="1"/>
    <row r="28" spans="1:1" ht="12" hidden="1" customHeight="1"/>
    <row r="29" spans="1:1" ht="12" hidden="1" customHeight="1"/>
    <row r="30" spans="1:1" ht="12" hidden="1" customHeight="1">
      <c r="A30" s="243"/>
    </row>
    <row r="31" spans="1:1" ht="12" hidden="1" customHeight="1"/>
    <row r="32" spans="1:1" ht="12" hidden="1" customHeight="1"/>
    <row r="35" spans="1:1" ht="12.75" customHeight="1"/>
    <row r="40" spans="1:1">
      <c r="A40" s="354"/>
    </row>
    <row r="41" spans="1:1" ht="12" customHeight="1">
      <c r="A41" s="245"/>
    </row>
  </sheetData>
  <mergeCells count="5">
    <mergeCell ref="A4:A5"/>
    <mergeCell ref="A3:J3"/>
    <mergeCell ref="A1:J1"/>
    <mergeCell ref="A2:J2"/>
    <mergeCell ref="B4:M4"/>
  </mergeCells>
  <phoneticPr fontId="5" type="noConversion"/>
  <printOptions horizontalCentered="1"/>
  <pageMargins left="0.7" right="0.7" top="0.75" bottom="0.75" header="0.3" footer="0.3"/>
  <pageSetup paperSize="9" scale="79" fitToWidth="0" fitToHeight="0" orientation="landscape"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indexed="11"/>
  </sheetPr>
  <dimension ref="A1:F31"/>
  <sheetViews>
    <sheetView topLeftCell="A2" workbookViewId="0">
      <selection activeCell="C30" sqref="B30:C30"/>
    </sheetView>
  </sheetViews>
  <sheetFormatPr defaultRowHeight="12"/>
  <cols>
    <col min="1" max="1" width="41.7109375" style="3" customWidth="1"/>
    <col min="2" max="2" width="13.140625" style="3" customWidth="1"/>
    <col min="3" max="3" width="12.140625" style="3" customWidth="1"/>
    <col min="4" max="4" width="19.42578125" style="3" customWidth="1"/>
    <col min="5" max="5" width="13" style="3" customWidth="1"/>
    <col min="6" max="6" width="15.42578125" style="3" customWidth="1"/>
    <col min="7" max="7" width="9.140625" style="3"/>
    <col min="8" max="8" width="21.28515625" style="3" customWidth="1"/>
    <col min="9" max="16384" width="9.140625" style="3"/>
  </cols>
  <sheetData>
    <row r="1" spans="1:6" s="6" customFormat="1" ht="14.25" customHeight="1">
      <c r="A1" s="685" t="s">
        <v>58</v>
      </c>
      <c r="B1" s="685"/>
      <c r="C1" s="685"/>
      <c r="D1" s="685"/>
      <c r="E1" s="18"/>
      <c r="F1" s="18"/>
    </row>
    <row r="2" spans="1:6" s="6" customFormat="1" ht="15.75" customHeight="1">
      <c r="A2" s="686" t="s">
        <v>45</v>
      </c>
      <c r="B2" s="686"/>
      <c r="C2" s="686"/>
      <c r="D2" s="686"/>
      <c r="E2" s="7"/>
      <c r="F2" s="7"/>
    </row>
    <row r="5" spans="1:6">
      <c r="A5" s="13"/>
    </row>
    <row r="6" spans="1:6" ht="12" customHeight="1">
      <c r="A6" s="4"/>
      <c r="B6" s="684" t="s">
        <v>12</v>
      </c>
      <c r="C6" s="684"/>
      <c r="D6" s="4" t="s">
        <v>54</v>
      </c>
      <c r="E6" s="684" t="s">
        <v>13</v>
      </c>
      <c r="F6" s="684"/>
    </row>
    <row r="7" spans="1:6" ht="12" customHeight="1">
      <c r="A7" s="4" t="s">
        <v>57</v>
      </c>
      <c r="B7" s="9"/>
      <c r="C7" s="9"/>
      <c r="D7" s="4" t="s">
        <v>15</v>
      </c>
      <c r="E7" s="687" t="s">
        <v>16</v>
      </c>
      <c r="F7" s="687"/>
    </row>
    <row r="8" spans="1:6" ht="12" customHeight="1">
      <c r="A8" s="5" t="s">
        <v>37</v>
      </c>
      <c r="B8" s="683" t="s">
        <v>18</v>
      </c>
      <c r="C8" s="683"/>
      <c r="D8" s="5" t="s">
        <v>55</v>
      </c>
      <c r="E8" s="683" t="s">
        <v>19</v>
      </c>
      <c r="F8" s="683"/>
    </row>
    <row r="9" spans="1:6" ht="12" customHeight="1">
      <c r="A9" s="5"/>
      <c r="B9" s="10"/>
      <c r="C9" s="10"/>
      <c r="D9" s="5" t="s">
        <v>20</v>
      </c>
      <c r="E9" s="683" t="s">
        <v>21</v>
      </c>
      <c r="F9" s="683"/>
    </row>
    <row r="10" spans="1:6" ht="12" customHeight="1">
      <c r="A10" s="17" t="s">
        <v>52</v>
      </c>
      <c r="B10" s="16">
        <v>2006</v>
      </c>
      <c r="C10" s="16">
        <v>2007</v>
      </c>
      <c r="D10" s="11" t="s">
        <v>56</v>
      </c>
      <c r="E10" s="16">
        <v>2006</v>
      </c>
      <c r="F10" s="16">
        <v>2007</v>
      </c>
    </row>
    <row r="11" spans="1:6" ht="13.5">
      <c r="A11" s="14"/>
      <c r="B11" s="14" t="s">
        <v>23</v>
      </c>
      <c r="C11" s="15"/>
      <c r="D11" s="15"/>
      <c r="E11" s="19"/>
      <c r="F11" s="19"/>
    </row>
    <row r="12" spans="1:6">
      <c r="A12" s="20" t="s">
        <v>36</v>
      </c>
      <c r="B12" s="29" t="e">
        <f>#REF!</f>
        <v>#REF!</v>
      </c>
      <c r="C12" s="29" t="e">
        <f>#REF!</f>
        <v>#REF!</v>
      </c>
      <c r="D12" s="26" t="e">
        <f>C12/B12-1</f>
        <v>#REF!</v>
      </c>
      <c r="E12" s="25" t="e">
        <f>B12/$B$20</f>
        <v>#REF!</v>
      </c>
      <c r="F12" s="25" t="e">
        <f>C12/$C$20</f>
        <v>#REF!</v>
      </c>
    </row>
    <row r="13" spans="1:6">
      <c r="A13" s="20" t="s">
        <v>39</v>
      </c>
      <c r="B13" s="29" t="e">
        <f>#REF!</f>
        <v>#REF!</v>
      </c>
      <c r="C13" s="29" t="e">
        <f>#REF!</f>
        <v>#REF!</v>
      </c>
      <c r="D13" s="26" t="e">
        <f t="shared" ref="D13:D20" si="0">C13/B13-1</f>
        <v>#REF!</v>
      </c>
      <c r="E13" s="25" t="e">
        <f t="shared" ref="E13:E20" si="1">B13/$B$20</f>
        <v>#REF!</v>
      </c>
      <c r="F13" s="25" t="e">
        <f t="shared" ref="F13:F20" si="2">C13/$C$20</f>
        <v>#REF!</v>
      </c>
    </row>
    <row r="14" spans="1:6">
      <c r="A14" s="20" t="s">
        <v>38</v>
      </c>
      <c r="B14" s="29" t="e">
        <f>#REF!</f>
        <v>#REF!</v>
      </c>
      <c r="C14" s="29" t="e">
        <f>#REF!</f>
        <v>#REF!</v>
      </c>
      <c r="D14" s="26" t="e">
        <f t="shared" si="0"/>
        <v>#REF!</v>
      </c>
      <c r="E14" s="25" t="e">
        <f t="shared" si="1"/>
        <v>#REF!</v>
      </c>
      <c r="F14" s="25" t="e">
        <f t="shared" si="2"/>
        <v>#REF!</v>
      </c>
    </row>
    <row r="15" spans="1:6">
      <c r="A15" s="20" t="s">
        <v>40</v>
      </c>
      <c r="B15" s="29" t="e">
        <f>#REF!</f>
        <v>#REF!</v>
      </c>
      <c r="C15" s="29" t="e">
        <f>#REF!</f>
        <v>#REF!</v>
      </c>
      <c r="D15" s="26" t="e">
        <f t="shared" si="0"/>
        <v>#REF!</v>
      </c>
      <c r="E15" s="25" t="e">
        <f t="shared" si="1"/>
        <v>#REF!</v>
      </c>
      <c r="F15" s="25" t="e">
        <f t="shared" si="2"/>
        <v>#REF!</v>
      </c>
    </row>
    <row r="16" spans="1:6">
      <c r="A16" s="20" t="s">
        <v>43</v>
      </c>
      <c r="B16" s="29" t="e">
        <f>#REF!</f>
        <v>#REF!</v>
      </c>
      <c r="C16" s="29" t="e">
        <f>#REF!</f>
        <v>#REF!</v>
      </c>
      <c r="D16" s="26" t="e">
        <f t="shared" si="0"/>
        <v>#REF!</v>
      </c>
      <c r="E16" s="25" t="e">
        <f t="shared" si="1"/>
        <v>#REF!</v>
      </c>
      <c r="F16" s="25" t="e">
        <f t="shared" si="2"/>
        <v>#REF!</v>
      </c>
    </row>
    <row r="17" spans="1:6">
      <c r="A17" s="20" t="s">
        <v>44</v>
      </c>
      <c r="B17" s="29" t="e">
        <f>#REF!</f>
        <v>#REF!</v>
      </c>
      <c r="C17" s="29" t="e">
        <f>#REF!</f>
        <v>#REF!</v>
      </c>
      <c r="D17" s="26" t="e">
        <f t="shared" si="0"/>
        <v>#REF!</v>
      </c>
      <c r="E17" s="25" t="e">
        <f t="shared" si="1"/>
        <v>#REF!</v>
      </c>
      <c r="F17" s="25" t="e">
        <f t="shared" si="2"/>
        <v>#REF!</v>
      </c>
    </row>
    <row r="18" spans="1:6">
      <c r="A18" s="20" t="s">
        <v>41</v>
      </c>
      <c r="B18" s="29" t="e">
        <f>#REF!</f>
        <v>#REF!</v>
      </c>
      <c r="C18" s="29" t="e">
        <f>#REF!</f>
        <v>#REF!</v>
      </c>
      <c r="D18" s="26" t="e">
        <f t="shared" si="0"/>
        <v>#REF!</v>
      </c>
      <c r="E18" s="25" t="e">
        <f t="shared" si="1"/>
        <v>#REF!</v>
      </c>
      <c r="F18" s="25" t="e">
        <f t="shared" si="2"/>
        <v>#REF!</v>
      </c>
    </row>
    <row r="19" spans="1:6">
      <c r="A19" s="21" t="s">
        <v>42</v>
      </c>
      <c r="B19" s="29" t="e">
        <f>#REF!</f>
        <v>#REF!</v>
      </c>
      <c r="C19" s="29" t="e">
        <f>#REF!</f>
        <v>#REF!</v>
      </c>
      <c r="D19" s="28" t="e">
        <f t="shared" si="0"/>
        <v>#REF!</v>
      </c>
      <c r="E19" s="27" t="e">
        <f t="shared" si="1"/>
        <v>#REF!</v>
      </c>
      <c r="F19" s="27" t="e">
        <f t="shared" si="2"/>
        <v>#REF!</v>
      </c>
    </row>
    <row r="20" spans="1:6">
      <c r="A20" s="12" t="s">
        <v>10</v>
      </c>
      <c r="B20" s="22" t="e">
        <f>SUM(B12:B19)</f>
        <v>#REF!</v>
      </c>
      <c r="C20" s="22" t="e">
        <f>SUM(C12:C19)</f>
        <v>#REF!</v>
      </c>
      <c r="D20" s="23" t="e">
        <f t="shared" si="0"/>
        <v>#REF!</v>
      </c>
      <c r="E20" s="24" t="e">
        <f t="shared" si="1"/>
        <v>#REF!</v>
      </c>
      <c r="F20" s="24" t="e">
        <f t="shared" si="2"/>
        <v>#REF!</v>
      </c>
    </row>
    <row r="21" spans="1:6">
      <c r="A21" s="2"/>
      <c r="B21" s="2"/>
      <c r="C21" s="2"/>
      <c r="D21" s="2"/>
      <c r="E21" s="2"/>
      <c r="F21" s="2"/>
    </row>
    <row r="22" spans="1:6" ht="13.5">
      <c r="A22" s="14"/>
      <c r="B22" s="14" t="s">
        <v>22</v>
      </c>
      <c r="C22" s="15"/>
      <c r="D22" s="15"/>
      <c r="E22" s="19"/>
      <c r="F22" s="19"/>
    </row>
    <row r="23" spans="1:6">
      <c r="A23" s="20" t="s">
        <v>36</v>
      </c>
      <c r="B23" s="29" t="e">
        <f>#REF!</f>
        <v>#REF!</v>
      </c>
      <c r="C23" s="29" t="e">
        <f>#REF!</f>
        <v>#REF!</v>
      </c>
      <c r="D23" s="26" t="e">
        <f>C23/B23-1</f>
        <v>#REF!</v>
      </c>
      <c r="E23" s="25" t="e">
        <f>B23/$B$31</f>
        <v>#REF!</v>
      </c>
      <c r="F23" s="25" t="e">
        <f>C23/$C$31</f>
        <v>#REF!</v>
      </c>
    </row>
    <row r="24" spans="1:6">
      <c r="A24" s="20" t="s">
        <v>39</v>
      </c>
      <c r="B24" s="29" t="e">
        <f>#REF!</f>
        <v>#REF!</v>
      </c>
      <c r="C24" s="29" t="e">
        <f>#REF!</f>
        <v>#REF!</v>
      </c>
      <c r="D24" s="26" t="e">
        <f t="shared" ref="D24:D31" si="3">C24/B24-1</f>
        <v>#REF!</v>
      </c>
      <c r="E24" s="25" t="e">
        <f t="shared" ref="E24:E31" si="4">B24/$B$31</f>
        <v>#REF!</v>
      </c>
      <c r="F24" s="25" t="e">
        <f t="shared" ref="F24:F31" si="5">C24/$C$31</f>
        <v>#REF!</v>
      </c>
    </row>
    <row r="25" spans="1:6">
      <c r="A25" s="20" t="s">
        <v>38</v>
      </c>
      <c r="B25" s="29" t="e">
        <f>#REF!</f>
        <v>#REF!</v>
      </c>
      <c r="C25" s="29" t="e">
        <f>#REF!</f>
        <v>#REF!</v>
      </c>
      <c r="D25" s="26" t="e">
        <f t="shared" si="3"/>
        <v>#REF!</v>
      </c>
      <c r="E25" s="25" t="e">
        <f t="shared" si="4"/>
        <v>#REF!</v>
      </c>
      <c r="F25" s="25" t="e">
        <f t="shared" si="5"/>
        <v>#REF!</v>
      </c>
    </row>
    <row r="26" spans="1:6">
      <c r="A26" s="20" t="s">
        <v>40</v>
      </c>
      <c r="B26" s="29" t="e">
        <f>#REF!</f>
        <v>#REF!</v>
      </c>
      <c r="C26" s="29" t="e">
        <f>#REF!</f>
        <v>#REF!</v>
      </c>
      <c r="D26" s="26" t="e">
        <f t="shared" si="3"/>
        <v>#REF!</v>
      </c>
      <c r="E26" s="25" t="e">
        <f t="shared" si="4"/>
        <v>#REF!</v>
      </c>
      <c r="F26" s="25" t="e">
        <f t="shared" si="5"/>
        <v>#REF!</v>
      </c>
    </row>
    <row r="27" spans="1:6">
      <c r="A27" s="20" t="s">
        <v>43</v>
      </c>
      <c r="B27" s="29" t="e">
        <f>#REF!</f>
        <v>#REF!</v>
      </c>
      <c r="C27" s="29" t="e">
        <f>#REF!</f>
        <v>#REF!</v>
      </c>
      <c r="D27" s="26" t="e">
        <f t="shared" si="3"/>
        <v>#REF!</v>
      </c>
      <c r="E27" s="25" t="e">
        <f t="shared" si="4"/>
        <v>#REF!</v>
      </c>
      <c r="F27" s="25" t="e">
        <f t="shared" si="5"/>
        <v>#REF!</v>
      </c>
    </row>
    <row r="28" spans="1:6">
      <c r="A28" s="20" t="s">
        <v>44</v>
      </c>
      <c r="B28" s="29" t="e">
        <f>#REF!</f>
        <v>#REF!</v>
      </c>
      <c r="C28" s="29" t="e">
        <f>#REF!</f>
        <v>#REF!</v>
      </c>
      <c r="D28" s="26" t="e">
        <f t="shared" si="3"/>
        <v>#REF!</v>
      </c>
      <c r="E28" s="25" t="e">
        <f t="shared" si="4"/>
        <v>#REF!</v>
      </c>
      <c r="F28" s="25" t="e">
        <f t="shared" si="5"/>
        <v>#REF!</v>
      </c>
    </row>
    <row r="29" spans="1:6">
      <c r="A29" s="20" t="s">
        <v>41</v>
      </c>
      <c r="B29" s="29" t="e">
        <f>#REF!</f>
        <v>#REF!</v>
      </c>
      <c r="C29" s="29" t="e">
        <f>#REF!</f>
        <v>#REF!</v>
      </c>
      <c r="D29" s="26" t="e">
        <f t="shared" si="3"/>
        <v>#REF!</v>
      </c>
      <c r="E29" s="25" t="e">
        <f t="shared" si="4"/>
        <v>#REF!</v>
      </c>
      <c r="F29" s="25" t="e">
        <f t="shared" si="5"/>
        <v>#REF!</v>
      </c>
    </row>
    <row r="30" spans="1:6">
      <c r="A30" s="21" t="s">
        <v>42</v>
      </c>
      <c r="B30" s="29" t="e">
        <f>#REF!</f>
        <v>#REF!</v>
      </c>
      <c r="C30" s="29" t="e">
        <f>#REF!</f>
        <v>#REF!</v>
      </c>
      <c r="D30" s="28" t="e">
        <f t="shared" si="3"/>
        <v>#REF!</v>
      </c>
      <c r="E30" s="27" t="e">
        <f t="shared" si="4"/>
        <v>#REF!</v>
      </c>
      <c r="F30" s="27" t="e">
        <f t="shared" si="5"/>
        <v>#REF!</v>
      </c>
    </row>
    <row r="31" spans="1:6">
      <c r="A31" s="12" t="s">
        <v>10</v>
      </c>
      <c r="B31" s="22" t="e">
        <f>SUM(B23:B30)</f>
        <v>#REF!</v>
      </c>
      <c r="C31" s="22" t="e">
        <f>SUM(C23:C30)</f>
        <v>#REF!</v>
      </c>
      <c r="D31" s="23" t="e">
        <f t="shared" si="3"/>
        <v>#REF!</v>
      </c>
      <c r="E31" s="24" t="e">
        <f t="shared" si="4"/>
        <v>#REF!</v>
      </c>
      <c r="F31" s="24" t="e">
        <f t="shared" si="5"/>
        <v>#REF!</v>
      </c>
    </row>
  </sheetData>
  <mergeCells count="8">
    <mergeCell ref="E9:F9"/>
    <mergeCell ref="B6:C6"/>
    <mergeCell ref="E6:F6"/>
    <mergeCell ref="A1:D1"/>
    <mergeCell ref="A2:D2"/>
    <mergeCell ref="E7:F7"/>
    <mergeCell ref="B8:C8"/>
    <mergeCell ref="E8:F8"/>
  </mergeCells>
  <phoneticPr fontId="5" type="noConversion"/>
  <pageMargins left="0.75" right="0.75" top="1" bottom="1" header="0.5" footer="0.5"/>
  <pageSetup paperSize="9" orientation="portrait" horizontalDpi="4294967293"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dimension ref="A1:F38"/>
  <sheetViews>
    <sheetView zoomScaleNormal="100" workbookViewId="0">
      <selection activeCell="G45" sqref="G45"/>
    </sheetView>
  </sheetViews>
  <sheetFormatPr defaultRowHeight="12"/>
  <cols>
    <col min="1" max="1" width="35.42578125" style="72" customWidth="1"/>
    <col min="2" max="2" width="12.7109375" style="72" customWidth="1"/>
    <col min="3" max="3" width="12.42578125" style="72" customWidth="1"/>
    <col min="4" max="4" width="14.7109375" style="72" customWidth="1"/>
    <col min="5" max="5" width="12.28515625" style="72" customWidth="1"/>
    <col min="6" max="6" width="9.7109375" style="72" customWidth="1"/>
    <col min="7" max="9" width="9.140625" style="72"/>
    <col min="10" max="10" width="9.85546875" style="72" bestFit="1" customWidth="1"/>
    <col min="11" max="11" width="11.140625" style="72" bestFit="1" customWidth="1"/>
    <col min="12" max="12" width="9.85546875" style="72" bestFit="1" customWidth="1"/>
    <col min="13" max="15" width="9.28515625" style="72" bestFit="1" customWidth="1"/>
    <col min="16" max="16384" width="9.140625" style="72"/>
  </cols>
  <sheetData>
    <row r="1" spans="1:6" s="88" customFormat="1"/>
    <row r="2" spans="1:6" s="317" customFormat="1" ht="15.75" customHeight="1">
      <c r="A2" s="646" t="s">
        <v>248</v>
      </c>
      <c r="B2" s="646"/>
      <c r="C2" s="646"/>
      <c r="D2" s="646"/>
      <c r="E2" s="646"/>
      <c r="F2" s="646"/>
    </row>
    <row r="3" spans="1:6" s="317" customFormat="1" ht="15.75" customHeight="1">
      <c r="A3" s="643" t="s">
        <v>249</v>
      </c>
      <c r="B3" s="643"/>
      <c r="C3" s="643"/>
      <c r="D3" s="643"/>
      <c r="E3" s="643"/>
      <c r="F3" s="643"/>
    </row>
    <row r="4" spans="1:6">
      <c r="D4" s="248"/>
    </row>
    <row r="5" spans="1:6" ht="12" customHeight="1">
      <c r="A5" s="103"/>
      <c r="B5" s="102"/>
      <c r="C5" s="151"/>
      <c r="D5" s="103" t="s">
        <v>54</v>
      </c>
      <c r="E5" s="648" t="s">
        <v>13</v>
      </c>
      <c r="F5" s="649"/>
    </row>
    <row r="6" spans="1:6" ht="12" customHeight="1">
      <c r="A6" s="115" t="s">
        <v>57</v>
      </c>
      <c r="B6" s="648" t="s">
        <v>119</v>
      </c>
      <c r="C6" s="649"/>
      <c r="D6" s="103" t="s">
        <v>15</v>
      </c>
      <c r="E6" s="648" t="s">
        <v>15</v>
      </c>
      <c r="F6" s="649"/>
    </row>
    <row r="7" spans="1:6" ht="12" customHeight="1">
      <c r="A7" s="194" t="s">
        <v>37</v>
      </c>
      <c r="B7" s="644" t="s">
        <v>356</v>
      </c>
      <c r="C7" s="645"/>
      <c r="D7" s="105" t="s">
        <v>55</v>
      </c>
      <c r="E7" s="644" t="s">
        <v>19</v>
      </c>
      <c r="F7" s="645"/>
    </row>
    <row r="8" spans="1:6" ht="12" customHeight="1">
      <c r="A8" s="105"/>
      <c r="B8" s="102"/>
      <c r="C8" s="151"/>
      <c r="D8" s="105" t="s">
        <v>20</v>
      </c>
      <c r="E8" s="644" t="s">
        <v>20</v>
      </c>
      <c r="F8" s="645"/>
    </row>
    <row r="9" spans="1:6" ht="16.5" customHeight="1" thickBot="1">
      <c r="A9" s="493" t="s">
        <v>599</v>
      </c>
      <c r="B9" s="83">
        <v>2023</v>
      </c>
      <c r="C9" s="83">
        <v>2024</v>
      </c>
      <c r="D9" s="83" t="s">
        <v>560</v>
      </c>
      <c r="E9" s="83">
        <v>2023</v>
      </c>
      <c r="F9" s="83">
        <v>2024</v>
      </c>
    </row>
    <row r="10" spans="1:6" ht="15.75" thickBot="1">
      <c r="A10" s="640" t="s">
        <v>485</v>
      </c>
      <c r="B10" s="640"/>
      <c r="C10" s="640"/>
      <c r="D10" s="640"/>
      <c r="E10" s="640"/>
      <c r="F10" s="640"/>
    </row>
    <row r="11" spans="1:6" ht="15.75" customHeight="1">
      <c r="A11" s="208" t="s">
        <v>578</v>
      </c>
      <c r="B11" s="165">
        <v>453416.98614999995</v>
      </c>
      <c r="C11" s="165">
        <v>467023.61790000001</v>
      </c>
      <c r="D11" s="164">
        <v>3.000909133452434</v>
      </c>
      <c r="E11" s="164">
        <v>24.992916157529084</v>
      </c>
      <c r="F11" s="164">
        <v>24.977821731613744</v>
      </c>
    </row>
    <row r="12" spans="1:6" ht="15.75" customHeight="1">
      <c r="A12" s="208" t="s">
        <v>44</v>
      </c>
      <c r="B12" s="165">
        <v>448743.26168</v>
      </c>
      <c r="C12" s="165">
        <v>464008.05285999994</v>
      </c>
      <c r="D12" s="164">
        <v>3.4016758542182446</v>
      </c>
      <c r="E12" s="164">
        <v>24.735294569917329</v>
      </c>
      <c r="F12" s="164">
        <v>24.816540282234591</v>
      </c>
    </row>
    <row r="13" spans="1:6" ht="15.75" customHeight="1">
      <c r="A13" s="208" t="s">
        <v>581</v>
      </c>
      <c r="B13" s="165">
        <v>224105.83224000002</v>
      </c>
      <c r="C13" s="165">
        <v>230331.22472</v>
      </c>
      <c r="D13" s="164">
        <v>2.7778806190697836</v>
      </c>
      <c r="E13" s="370">
        <v>12.35299613088304</v>
      </c>
      <c r="F13" s="370">
        <v>12.318803695945642</v>
      </c>
    </row>
    <row r="14" spans="1:6" ht="15.75" customHeight="1">
      <c r="A14" s="208" t="s">
        <v>42</v>
      </c>
      <c r="B14" s="165">
        <v>202940.74642999997</v>
      </c>
      <c r="C14" s="165">
        <v>209386.95826999997</v>
      </c>
      <c r="D14" s="164">
        <v>3.1764009709225549</v>
      </c>
      <c r="E14" s="370">
        <v>11.186349906162112</v>
      </c>
      <c r="F14" s="370">
        <v>11.198641602131501</v>
      </c>
    </row>
    <row r="15" spans="1:6" ht="15.75" customHeight="1">
      <c r="A15" s="208" t="s">
        <v>579</v>
      </c>
      <c r="B15" s="165">
        <v>198025.07593000002</v>
      </c>
      <c r="C15" s="165">
        <v>203887.29065000001</v>
      </c>
      <c r="D15" s="164">
        <v>2.9603395895539064</v>
      </c>
      <c r="E15" s="370">
        <v>10.915391948217646</v>
      </c>
      <c r="F15" s="370">
        <v>10.904502907362318</v>
      </c>
    </row>
    <row r="16" spans="1:6" ht="15.75" customHeight="1">
      <c r="A16" s="208" t="s">
        <v>36</v>
      </c>
      <c r="B16" s="165">
        <v>163375.65256000002</v>
      </c>
      <c r="C16" s="165">
        <v>168338.57344000001</v>
      </c>
      <c r="D16" s="164">
        <v>3.0377359185618902</v>
      </c>
      <c r="E16" s="164">
        <v>9.0054720298080362</v>
      </c>
      <c r="F16" s="164">
        <v>9.0032510493694424</v>
      </c>
    </row>
    <row r="17" spans="1:6" ht="15.75" customHeight="1">
      <c r="A17" s="432" t="s">
        <v>580</v>
      </c>
      <c r="B17" s="505">
        <v>123574.44478999999</v>
      </c>
      <c r="C17" s="505">
        <v>126777.46928</v>
      </c>
      <c r="D17" s="506">
        <v>2.5919796730166755</v>
      </c>
      <c r="E17" s="506">
        <v>6.8115792574827356</v>
      </c>
      <c r="F17" s="506">
        <v>6.780438731342751</v>
      </c>
    </row>
    <row r="18" spans="1:6" ht="15.75" customHeight="1">
      <c r="A18" s="409" t="s">
        <v>10</v>
      </c>
      <c r="B18" s="408">
        <v>1814181.9997800002</v>
      </c>
      <c r="C18" s="408">
        <v>1869753.1871200001</v>
      </c>
      <c r="D18" s="414">
        <v>3.0631539364153637</v>
      </c>
      <c r="E18" s="414">
        <v>99.999999999999972</v>
      </c>
      <c r="F18" s="414">
        <v>99.999999999999986</v>
      </c>
    </row>
    <row r="19" spans="1:6" ht="13.5" customHeight="1">
      <c r="A19" s="124" t="s">
        <v>226</v>
      </c>
      <c r="B19" s="232"/>
      <c r="C19" s="91"/>
      <c r="D19" s="91"/>
      <c r="E19" s="91"/>
      <c r="F19" s="91"/>
    </row>
    <row r="20" spans="1:6" ht="14.25">
      <c r="A20" s="664">
        <v>2023</v>
      </c>
      <c r="B20" s="664"/>
      <c r="C20" s="664"/>
      <c r="D20" s="664"/>
      <c r="E20" s="664"/>
      <c r="F20" s="664"/>
    </row>
    <row r="21" spans="1:6" ht="15">
      <c r="A21" s="211"/>
      <c r="B21" s="177"/>
      <c r="C21" s="177"/>
      <c r="D21" s="210"/>
      <c r="E21" s="178"/>
      <c r="F21" s="178"/>
    </row>
    <row r="22" spans="1:6" ht="15">
      <c r="A22" s="209"/>
      <c r="B22" s="177"/>
      <c r="C22" s="177"/>
      <c r="D22" s="210"/>
      <c r="E22" s="178"/>
      <c r="F22" s="178"/>
    </row>
    <row r="23" spans="1:6" ht="15">
      <c r="A23" s="209"/>
      <c r="B23" s="177"/>
      <c r="C23" s="177"/>
      <c r="D23" s="210"/>
      <c r="E23" s="178"/>
      <c r="F23" s="178"/>
    </row>
    <row r="24" spans="1:6" ht="15">
      <c r="A24" s="263"/>
      <c r="B24" s="177"/>
      <c r="C24" s="177"/>
      <c r="D24" s="210"/>
      <c r="E24" s="178"/>
      <c r="F24" s="178"/>
    </row>
    <row r="25" spans="1:6" ht="15">
      <c r="A25" s="209"/>
      <c r="B25" s="177"/>
      <c r="C25" s="177"/>
      <c r="D25" s="210"/>
      <c r="E25" s="178"/>
      <c r="F25" s="178"/>
    </row>
    <row r="26" spans="1:6" ht="14.25">
      <c r="A26" s="93"/>
      <c r="B26" s="197"/>
      <c r="C26" s="197"/>
      <c r="D26" s="139"/>
      <c r="E26" s="140"/>
      <c r="F26" s="140"/>
    </row>
    <row r="27" spans="1:6" s="88" customFormat="1" ht="14.25">
      <c r="A27" s="298"/>
    </row>
    <row r="36" spans="1:1">
      <c r="A36" s="263"/>
    </row>
    <row r="38" spans="1:1" ht="14.25">
      <c r="A38" s="127">
        <v>2024</v>
      </c>
    </row>
  </sheetData>
  <sortState xmlns:xlrd2="http://schemas.microsoft.com/office/spreadsheetml/2017/richdata2" ref="A11:F17">
    <sortCondition descending="1" ref="C11:C17"/>
  </sortState>
  <mergeCells count="10">
    <mergeCell ref="E5:F5"/>
    <mergeCell ref="A2:F2"/>
    <mergeCell ref="A3:F3"/>
    <mergeCell ref="A10:F10"/>
    <mergeCell ref="A20:F20"/>
    <mergeCell ref="E6:F6"/>
    <mergeCell ref="B7:C7"/>
    <mergeCell ref="E7:F7"/>
    <mergeCell ref="E8:F8"/>
    <mergeCell ref="B6:C6"/>
  </mergeCells>
  <phoneticPr fontId="0"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dimension ref="A3:AY38"/>
  <sheetViews>
    <sheetView zoomScaleNormal="100" workbookViewId="0">
      <selection activeCell="G45" sqref="G45"/>
    </sheetView>
  </sheetViews>
  <sheetFormatPr defaultRowHeight="12.75"/>
  <cols>
    <col min="1" max="1" width="34.5703125" style="143" customWidth="1"/>
    <col min="2" max="2" width="11.7109375" style="143" customWidth="1"/>
    <col min="3" max="3" width="11.5703125" style="143" customWidth="1"/>
    <col min="4" max="4" width="16" style="143" customWidth="1"/>
    <col min="5" max="5" width="11.7109375" style="143" customWidth="1"/>
    <col min="6" max="6" width="10.42578125" style="143" customWidth="1"/>
    <col min="7" max="9" width="9.140625" style="143"/>
    <col min="10" max="10" width="10.28515625" style="143" bestFit="1" customWidth="1"/>
    <col min="11" max="11" width="10.5703125" style="143" bestFit="1" customWidth="1"/>
    <col min="12" max="12" width="11.28515625" style="143" bestFit="1" customWidth="1"/>
    <col min="13" max="15" width="9.140625" style="143"/>
    <col min="16" max="51" width="9.140625" style="147"/>
    <col min="52" max="16384" width="9.140625" style="143"/>
  </cols>
  <sheetData>
    <row r="3" spans="1:6" ht="15.75" customHeight="1">
      <c r="A3" s="646" t="s">
        <v>250</v>
      </c>
      <c r="B3" s="646"/>
      <c r="C3" s="646"/>
      <c r="D3" s="646"/>
      <c r="E3" s="646"/>
      <c r="F3" s="646"/>
    </row>
    <row r="4" spans="1:6" ht="15.75">
      <c r="A4" s="643" t="s">
        <v>251</v>
      </c>
      <c r="B4" s="643"/>
      <c r="C4" s="643"/>
      <c r="D4" s="643"/>
      <c r="E4" s="643"/>
      <c r="F4" s="643"/>
    </row>
    <row r="6" spans="1:6">
      <c r="A6" s="103"/>
      <c r="B6" s="102"/>
      <c r="C6" s="151"/>
      <c r="D6" s="103" t="s">
        <v>54</v>
      </c>
      <c r="E6" s="648" t="s">
        <v>13</v>
      </c>
      <c r="F6" s="649"/>
    </row>
    <row r="7" spans="1:6" ht="14.25">
      <c r="A7" s="115" t="s">
        <v>57</v>
      </c>
      <c r="B7" s="654" t="s">
        <v>119</v>
      </c>
      <c r="C7" s="655"/>
      <c r="D7" s="103" t="s">
        <v>15</v>
      </c>
      <c r="E7" s="648" t="s">
        <v>15</v>
      </c>
      <c r="F7" s="649"/>
    </row>
    <row r="8" spans="1:6" ht="15">
      <c r="A8" s="194" t="s">
        <v>37</v>
      </c>
      <c r="B8" s="656" t="s">
        <v>356</v>
      </c>
      <c r="C8" s="657"/>
      <c r="D8" s="105" t="s">
        <v>55</v>
      </c>
      <c r="E8" s="644" t="s">
        <v>19</v>
      </c>
      <c r="F8" s="645"/>
    </row>
    <row r="9" spans="1:6">
      <c r="A9" s="105"/>
      <c r="B9" s="491"/>
      <c r="C9" s="151"/>
      <c r="D9" s="105" t="s">
        <v>20</v>
      </c>
      <c r="E9" s="644" t="s">
        <v>20</v>
      </c>
      <c r="F9" s="645"/>
    </row>
    <row r="10" spans="1:6" ht="19.5" customHeight="1" thickBot="1">
      <c r="A10" s="493" t="s">
        <v>599</v>
      </c>
      <c r="B10" s="83">
        <v>2023</v>
      </c>
      <c r="C10" s="83">
        <v>2024</v>
      </c>
      <c r="D10" s="83" t="s">
        <v>560</v>
      </c>
      <c r="E10" s="83">
        <v>2023</v>
      </c>
      <c r="F10" s="83">
        <v>2024</v>
      </c>
    </row>
    <row r="11" spans="1:6" ht="15.75" thickBot="1">
      <c r="A11" s="640" t="s">
        <v>495</v>
      </c>
      <c r="B11" s="640"/>
      <c r="C11" s="640"/>
      <c r="D11" s="640"/>
      <c r="E11" s="640"/>
      <c r="F11" s="640"/>
    </row>
    <row r="12" spans="1:6" ht="15.75" customHeight="1">
      <c r="A12" s="208" t="s">
        <v>578</v>
      </c>
      <c r="B12" s="165">
        <v>130478.45723999999</v>
      </c>
      <c r="C12" s="165">
        <v>296132.54273000004</v>
      </c>
      <c r="D12" s="164">
        <v>126.95895475319622</v>
      </c>
      <c r="E12" s="370">
        <v>25.587288897038583</v>
      </c>
      <c r="F12" s="370">
        <v>29.291543935742975</v>
      </c>
    </row>
    <row r="13" spans="1:6" ht="15.75" customHeight="1">
      <c r="A13" s="208" t="s">
        <v>44</v>
      </c>
      <c r="B13" s="165">
        <v>108745.50354999999</v>
      </c>
      <c r="C13" s="165">
        <v>293067.17862000002</v>
      </c>
      <c r="D13" s="164">
        <v>169.49820365239373</v>
      </c>
      <c r="E13" s="164">
        <v>21.325379487509526</v>
      </c>
      <c r="F13" s="164">
        <v>28.988337652909753</v>
      </c>
    </row>
    <row r="14" spans="1:6" ht="15.75" customHeight="1">
      <c r="A14" s="208" t="s">
        <v>579</v>
      </c>
      <c r="B14" s="165">
        <v>75556.793040000004</v>
      </c>
      <c r="C14" s="165">
        <v>260573.52000999998</v>
      </c>
      <c r="D14" s="164">
        <v>244.87106919963045</v>
      </c>
      <c r="E14" s="164">
        <v>14.816955477118841</v>
      </c>
      <c r="F14" s="164">
        <v>25.774272018537214</v>
      </c>
    </row>
    <row r="15" spans="1:6" ht="15.75" customHeight="1">
      <c r="A15" s="208" t="s">
        <v>42</v>
      </c>
      <c r="B15" s="165">
        <v>27598.554989999997</v>
      </c>
      <c r="C15" s="165">
        <v>66302.428180000003</v>
      </c>
      <c r="D15" s="164">
        <v>140.23876686306181</v>
      </c>
      <c r="E15" s="164">
        <v>5.4121746578518621</v>
      </c>
      <c r="F15" s="164">
        <v>6.5582136639796147</v>
      </c>
    </row>
    <row r="16" spans="1:6" ht="15.75" customHeight="1">
      <c r="A16" s="169" t="s">
        <v>581</v>
      </c>
      <c r="B16" s="165">
        <v>118090.13473000001</v>
      </c>
      <c r="C16" s="165">
        <v>46714.554689999997</v>
      </c>
      <c r="D16" s="164">
        <v>-60.441611149985008</v>
      </c>
      <c r="E16" s="164">
        <v>23.157894852089068</v>
      </c>
      <c r="F16" s="164">
        <v>4.6207060477929085</v>
      </c>
    </row>
    <row r="17" spans="1:6" ht="15.75" customHeight="1">
      <c r="A17" s="169" t="s">
        <v>36</v>
      </c>
      <c r="B17" s="165">
        <v>38718.80672</v>
      </c>
      <c r="C17" s="165">
        <v>26505.576539999998</v>
      </c>
      <c r="D17" s="164">
        <v>-31.54340542651931</v>
      </c>
      <c r="E17" s="164">
        <v>7.5928955189203702</v>
      </c>
      <c r="F17" s="164">
        <v>2.621762716809831</v>
      </c>
    </row>
    <row r="18" spans="1:6" ht="15.75" customHeight="1">
      <c r="A18" s="208" t="s">
        <v>580</v>
      </c>
      <c r="B18" s="165">
        <v>10746.419890000001</v>
      </c>
      <c r="C18" s="165">
        <v>19805.192159999999</v>
      </c>
      <c r="D18" s="164">
        <v>84.295722321715431</v>
      </c>
      <c r="E18" s="370">
        <v>2.1074111094717574</v>
      </c>
      <c r="F18" s="370">
        <v>1.9590033940964171</v>
      </c>
    </row>
    <row r="19" spans="1:6" ht="13.5" customHeight="1">
      <c r="A19" s="328" t="s">
        <v>40</v>
      </c>
      <c r="B19" s="505">
        <v>0</v>
      </c>
      <c r="C19" s="505">
        <v>1882.0518</v>
      </c>
      <c r="D19" s="164">
        <f>-G22</f>
        <v>0</v>
      </c>
      <c r="E19" s="585">
        <v>0</v>
      </c>
      <c r="F19" s="585">
        <v>0.18616057013128579</v>
      </c>
    </row>
    <row r="20" spans="1:6" ht="14.25">
      <c r="A20" s="409" t="s">
        <v>10</v>
      </c>
      <c r="B20" s="408">
        <v>509934.67015999992</v>
      </c>
      <c r="C20" s="408">
        <v>1010983.0447300001</v>
      </c>
      <c r="D20" s="414">
        <v>98.257365872531949</v>
      </c>
      <c r="E20" s="414">
        <v>100.00000000000001</v>
      </c>
      <c r="F20" s="414">
        <v>99.999999999999986</v>
      </c>
    </row>
    <row r="21" spans="1:6" ht="15">
      <c r="A21" s="124" t="s">
        <v>225</v>
      </c>
      <c r="B21" s="232"/>
    </row>
    <row r="22" spans="1:6" ht="14.25">
      <c r="A22" s="127">
        <v>2023</v>
      </c>
    </row>
    <row r="25" spans="1:6">
      <c r="A25" s="263"/>
    </row>
    <row r="28" spans="1:6" s="147" customFormat="1">
      <c r="A28" s="304"/>
    </row>
    <row r="37" spans="1:1">
      <c r="A37" s="263"/>
    </row>
    <row r="38" spans="1:1" ht="14.25">
      <c r="A38" s="127">
        <v>2024</v>
      </c>
    </row>
  </sheetData>
  <sortState xmlns:xlrd2="http://schemas.microsoft.com/office/spreadsheetml/2017/richdata2" ref="A12:F19">
    <sortCondition descending="1" ref="C12:C19"/>
  </sortState>
  <mergeCells count="9">
    <mergeCell ref="A3:F3"/>
    <mergeCell ref="A4:F4"/>
    <mergeCell ref="E9:F9"/>
    <mergeCell ref="A11:F11"/>
    <mergeCell ref="B7:C7"/>
    <mergeCell ref="E6:F6"/>
    <mergeCell ref="E7:F7"/>
    <mergeCell ref="B8:C8"/>
    <mergeCell ref="E8:F8"/>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dimension ref="A1:F39"/>
  <sheetViews>
    <sheetView zoomScaleNormal="100" workbookViewId="0">
      <selection activeCell="G45" sqref="G45"/>
    </sheetView>
  </sheetViews>
  <sheetFormatPr defaultRowHeight="12"/>
  <cols>
    <col min="1" max="1" width="35.85546875" style="72" customWidth="1"/>
    <col min="2" max="2" width="14.28515625" style="72" customWidth="1"/>
    <col min="3" max="3" width="15" style="72" customWidth="1"/>
    <col min="4" max="4" width="14" style="72" customWidth="1"/>
    <col min="5" max="5" width="10.7109375" style="72" customWidth="1"/>
    <col min="6" max="6" width="9.85546875" style="72" customWidth="1"/>
    <col min="7" max="8" width="9.140625" style="72"/>
    <col min="9" max="10" width="9.85546875" style="72" bestFit="1" customWidth="1"/>
    <col min="11" max="12" width="11.140625" style="72" bestFit="1" customWidth="1"/>
    <col min="13" max="16384" width="9.140625" style="72"/>
  </cols>
  <sheetData>
    <row r="1" spans="1:6" s="88" customFormat="1"/>
    <row r="2" spans="1:6" s="317" customFormat="1" ht="14.25" customHeight="1">
      <c r="A2" s="646" t="s">
        <v>370</v>
      </c>
      <c r="B2" s="646"/>
      <c r="C2" s="646"/>
      <c r="D2" s="646"/>
      <c r="E2" s="646"/>
      <c r="F2" s="646"/>
    </row>
    <row r="3" spans="1:6" s="317" customFormat="1" ht="15.75" customHeight="1">
      <c r="A3" s="643" t="s">
        <v>371</v>
      </c>
      <c r="B3" s="643"/>
      <c r="C3" s="643"/>
      <c r="D3" s="643"/>
      <c r="E3" s="643"/>
      <c r="F3" s="643"/>
    </row>
    <row r="5" spans="1:6">
      <c r="A5" s="73"/>
    </row>
    <row r="6" spans="1:6" ht="12" customHeight="1">
      <c r="A6" s="103"/>
      <c r="B6" s="102"/>
      <c r="C6" s="151"/>
      <c r="D6" s="103" t="s">
        <v>54</v>
      </c>
      <c r="E6" s="648" t="s">
        <v>13</v>
      </c>
      <c r="F6" s="649"/>
    </row>
    <row r="7" spans="1:6" ht="12" customHeight="1">
      <c r="A7" s="115" t="s">
        <v>57</v>
      </c>
      <c r="B7" s="648" t="s">
        <v>119</v>
      </c>
      <c r="C7" s="649"/>
      <c r="D7" s="103" t="s">
        <v>15</v>
      </c>
      <c r="E7" s="648" t="s">
        <v>15</v>
      </c>
      <c r="F7" s="649"/>
    </row>
    <row r="8" spans="1:6" ht="12" customHeight="1">
      <c r="A8" s="194" t="s">
        <v>37</v>
      </c>
      <c r="B8" s="644" t="s">
        <v>356</v>
      </c>
      <c r="C8" s="645"/>
      <c r="D8" s="105" t="s">
        <v>55</v>
      </c>
      <c r="E8" s="644" t="s">
        <v>19</v>
      </c>
      <c r="F8" s="645"/>
    </row>
    <row r="9" spans="1:6" ht="12" customHeight="1">
      <c r="A9" s="105"/>
      <c r="B9" s="491"/>
      <c r="C9" s="151"/>
      <c r="D9" s="105" t="s">
        <v>20</v>
      </c>
      <c r="E9" s="644" t="s">
        <v>20</v>
      </c>
      <c r="F9" s="645"/>
    </row>
    <row r="10" spans="1:6" ht="14.25" customHeight="1" thickBot="1">
      <c r="A10" s="493" t="s">
        <v>599</v>
      </c>
      <c r="B10" s="83">
        <v>2023</v>
      </c>
      <c r="C10" s="83">
        <v>2024</v>
      </c>
      <c r="D10" s="83" t="s">
        <v>560</v>
      </c>
      <c r="E10" s="83">
        <v>2023</v>
      </c>
      <c r="F10" s="83">
        <v>2024</v>
      </c>
    </row>
    <row r="11" spans="1:6" ht="15.75" thickBot="1">
      <c r="A11" s="640" t="s">
        <v>498</v>
      </c>
      <c r="B11" s="640"/>
      <c r="C11" s="640"/>
      <c r="D11" s="640"/>
      <c r="E11" s="640"/>
      <c r="F11" s="640"/>
    </row>
    <row r="12" spans="1:6" s="88" customFormat="1" ht="12.75">
      <c r="A12" s="208" t="s">
        <v>578</v>
      </c>
      <c r="B12" s="162">
        <v>1060352.4097899999</v>
      </c>
      <c r="C12" s="162">
        <v>1044865.3009799998</v>
      </c>
      <c r="D12" s="360">
        <v>-1.4605624193438915</v>
      </c>
      <c r="E12" s="163">
        <v>42.295536854261492</v>
      </c>
      <c r="F12" s="163">
        <v>40.016985994943823</v>
      </c>
    </row>
    <row r="13" spans="1:6" s="88" customFormat="1" ht="12.75">
      <c r="A13" s="208" t="s">
        <v>42</v>
      </c>
      <c r="B13" s="162">
        <v>716873.21386000013</v>
      </c>
      <c r="C13" s="162">
        <v>723207.05316999997</v>
      </c>
      <c r="D13" s="360">
        <v>0.88353689153697346</v>
      </c>
      <c r="E13" s="163">
        <v>28.594773922995486</v>
      </c>
      <c r="F13" s="163">
        <v>27.697892246019229</v>
      </c>
    </row>
    <row r="14" spans="1:6" s="88" customFormat="1" ht="12.75">
      <c r="A14" s="169" t="s">
        <v>581</v>
      </c>
      <c r="B14" s="165">
        <v>228002.2254</v>
      </c>
      <c r="C14" s="165">
        <v>260157.05888000003</v>
      </c>
      <c r="D14" s="360">
        <v>14.102859489019725</v>
      </c>
      <c r="E14" s="163">
        <v>9.0945957572437646</v>
      </c>
      <c r="F14" s="163">
        <v>9.9636779706650564</v>
      </c>
    </row>
    <row r="15" spans="1:6" s="88" customFormat="1" ht="12.75">
      <c r="A15" s="280" t="s">
        <v>44</v>
      </c>
      <c r="B15" s="162">
        <v>156360.90323999999</v>
      </c>
      <c r="C15" s="162">
        <v>214076.29175</v>
      </c>
      <c r="D15" s="360">
        <v>36.911649468673161</v>
      </c>
      <c r="E15" s="163">
        <v>6.2369531907441935</v>
      </c>
      <c r="F15" s="163">
        <v>8.1988443493858902</v>
      </c>
    </row>
    <row r="16" spans="1:6" s="88" customFormat="1" ht="12.75">
      <c r="A16" s="208" t="s">
        <v>579</v>
      </c>
      <c r="B16" s="162">
        <v>155462.40719000003</v>
      </c>
      <c r="C16" s="162">
        <v>138933.78337000002</v>
      </c>
      <c r="D16" s="360">
        <v>-10.631910388341904</v>
      </c>
      <c r="E16" s="163">
        <v>6.201113810887728</v>
      </c>
      <c r="F16" s="163">
        <v>5.3209837269237354</v>
      </c>
    </row>
    <row r="17" spans="1:6" s="88" customFormat="1" ht="12.75">
      <c r="A17" s="208" t="s">
        <v>40</v>
      </c>
      <c r="B17" s="162">
        <v>111402.78045000001</v>
      </c>
      <c r="C17" s="162">
        <v>129564.40780999999</v>
      </c>
      <c r="D17" s="360">
        <v>16.302669723895558</v>
      </c>
      <c r="E17" s="163">
        <v>4.4436551119107133</v>
      </c>
      <c r="F17" s="163">
        <v>4.962148793641683</v>
      </c>
    </row>
    <row r="18" spans="1:6" s="88" customFormat="1" ht="12.75">
      <c r="A18" s="157" t="s">
        <v>36</v>
      </c>
      <c r="B18" s="162">
        <v>44290.327880000004</v>
      </c>
      <c r="C18" s="162">
        <v>66767.799499999994</v>
      </c>
      <c r="D18" s="360">
        <v>50.75029401656348</v>
      </c>
      <c r="E18" s="163">
        <v>1.7666609495487113</v>
      </c>
      <c r="F18" s="163">
        <v>2.5571201330915478</v>
      </c>
    </row>
    <row r="19" spans="1:6" s="88" customFormat="1" ht="12.75">
      <c r="A19" s="328" t="s">
        <v>580</v>
      </c>
      <c r="B19" s="162">
        <v>34263.536449999992</v>
      </c>
      <c r="C19" s="162">
        <v>33482.77304</v>
      </c>
      <c r="D19" s="360">
        <v>-2.2787005980522301</v>
      </c>
      <c r="E19" s="163">
        <v>1.3667104024079275</v>
      </c>
      <c r="F19" s="163">
        <v>1.2823467853290402</v>
      </c>
    </row>
    <row r="20" spans="1:6" ht="14.25">
      <c r="A20" s="78" t="s">
        <v>10</v>
      </c>
      <c r="B20" s="435">
        <v>2507007.8042599997</v>
      </c>
      <c r="C20" s="435">
        <v>2611054.4684999995</v>
      </c>
      <c r="D20" s="436">
        <v>4.1502329615089373</v>
      </c>
      <c r="E20" s="436">
        <v>100.00000000000001</v>
      </c>
      <c r="F20" s="436">
        <v>100.00000000000001</v>
      </c>
    </row>
    <row r="21" spans="1:6" ht="18.75" customHeight="1">
      <c r="A21" s="204"/>
      <c r="B21" s="197"/>
      <c r="C21" s="197"/>
      <c r="D21" s="139"/>
      <c r="E21" s="140"/>
      <c r="F21" s="140"/>
    </row>
    <row r="22" spans="1:6" ht="14.25" customHeight="1">
      <c r="A22" s="124" t="s">
        <v>227</v>
      </c>
      <c r="B22" s="232"/>
      <c r="C22" s="197"/>
      <c r="D22" s="139"/>
      <c r="E22" s="140"/>
      <c r="F22" s="140"/>
    </row>
    <row r="23" spans="1:6" ht="15">
      <c r="A23" s="127">
        <v>2023</v>
      </c>
      <c r="B23" s="249"/>
      <c r="C23" s="250"/>
      <c r="D23" s="250"/>
      <c r="E23" s="251"/>
      <c r="F23" s="251"/>
    </row>
    <row r="24" spans="1:6">
      <c r="A24" s="263"/>
      <c r="B24" s="252"/>
      <c r="C24" s="252"/>
      <c r="D24" s="253"/>
      <c r="E24" s="233"/>
      <c r="F24" s="233"/>
    </row>
    <row r="25" spans="1:6">
      <c r="A25" s="176"/>
      <c r="B25" s="252"/>
      <c r="C25" s="252"/>
      <c r="D25" s="253"/>
      <c r="E25" s="233"/>
      <c r="F25" s="233"/>
    </row>
    <row r="26" spans="1:6">
      <c r="A26" s="176"/>
      <c r="B26" s="252"/>
      <c r="C26" s="252"/>
      <c r="D26" s="253"/>
      <c r="E26" s="233"/>
      <c r="F26" s="233"/>
    </row>
    <row r="27" spans="1:6">
      <c r="A27" s="176"/>
      <c r="B27" s="252"/>
      <c r="C27" s="252"/>
      <c r="D27" s="253"/>
      <c r="E27" s="233"/>
      <c r="F27" s="233"/>
    </row>
    <row r="28" spans="1:6">
      <c r="A28" s="176"/>
      <c r="B28" s="252"/>
      <c r="C28" s="252"/>
      <c r="D28" s="253"/>
      <c r="E28" s="233"/>
      <c r="F28" s="233"/>
    </row>
    <row r="29" spans="1:6">
      <c r="A29" s="274"/>
      <c r="B29" s="252"/>
      <c r="C29" s="252"/>
      <c r="D29" s="253"/>
      <c r="E29" s="233"/>
      <c r="F29" s="233"/>
    </row>
    <row r="30" spans="1:6">
      <c r="A30" s="176"/>
      <c r="B30" s="252"/>
      <c r="C30" s="252"/>
      <c r="D30" s="253"/>
      <c r="E30" s="233"/>
      <c r="F30" s="233"/>
    </row>
    <row r="31" spans="1:6">
      <c r="A31" s="176"/>
      <c r="B31" s="252"/>
      <c r="C31" s="252"/>
      <c r="D31" s="253"/>
      <c r="E31" s="233"/>
      <c r="F31" s="233"/>
    </row>
    <row r="32" spans="1:6">
      <c r="A32" s="106"/>
      <c r="B32" s="254"/>
      <c r="C32" s="254"/>
      <c r="D32" s="255"/>
      <c r="E32" s="256"/>
      <c r="F32" s="256"/>
    </row>
    <row r="36" spans="1:3">
      <c r="C36" s="257"/>
    </row>
    <row r="38" spans="1:3">
      <c r="A38" s="263"/>
    </row>
    <row r="39" spans="1:3" ht="14.25">
      <c r="A39" s="127">
        <v>2024</v>
      </c>
    </row>
  </sheetData>
  <sortState xmlns:xlrd2="http://schemas.microsoft.com/office/spreadsheetml/2017/richdata2" ref="A12:F19">
    <sortCondition descending="1" ref="C12:C19"/>
  </sortState>
  <mergeCells count="9">
    <mergeCell ref="A11:F11"/>
    <mergeCell ref="A2:F2"/>
    <mergeCell ref="A3:F3"/>
    <mergeCell ref="E9:F9"/>
    <mergeCell ref="B7:C7"/>
    <mergeCell ref="E6:F6"/>
    <mergeCell ref="E7:F7"/>
    <mergeCell ref="B8:C8"/>
    <mergeCell ref="E8:F8"/>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ignoredErrors>
    <ignoredError sqref="D21:F22"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33"/>
  <sheetViews>
    <sheetView zoomScaleNormal="100" workbookViewId="0">
      <selection activeCell="E16" sqref="E16"/>
    </sheetView>
  </sheetViews>
  <sheetFormatPr defaultRowHeight="15"/>
  <cols>
    <col min="1" max="1" width="10.42578125" style="35" customWidth="1"/>
    <col min="2" max="2" width="75.7109375" style="35" customWidth="1"/>
    <col min="3" max="3" width="3.28515625" style="1" customWidth="1"/>
    <col min="4" max="4" width="10.7109375" style="1" customWidth="1"/>
    <col min="5" max="5" width="75.7109375" style="1" customWidth="1"/>
    <col min="6" max="16384" width="9.140625" style="1"/>
  </cols>
  <sheetData>
    <row r="1" spans="1:5" ht="18">
      <c r="A1" s="634" t="s">
        <v>64</v>
      </c>
      <c r="B1" s="634"/>
      <c r="D1" s="632"/>
      <c r="E1" s="632"/>
    </row>
    <row r="2" spans="1:5" ht="42.75" customHeight="1">
      <c r="A2" s="629" t="s">
        <v>109</v>
      </c>
      <c r="B2" s="629"/>
      <c r="D2" s="630"/>
      <c r="E2" s="630"/>
    </row>
    <row r="3" spans="1:5" ht="28.5" customHeight="1">
      <c r="A3" s="629" t="s">
        <v>445</v>
      </c>
      <c r="B3" s="629"/>
      <c r="D3" s="630"/>
      <c r="E3" s="630"/>
    </row>
    <row r="4" spans="1:5" ht="16.5" customHeight="1">
      <c r="A4" s="633" t="s">
        <v>432</v>
      </c>
      <c r="B4" s="633"/>
      <c r="D4" s="632"/>
      <c r="E4" s="632"/>
    </row>
    <row r="5" spans="1:5" ht="123.75" customHeight="1">
      <c r="A5" s="631" t="s">
        <v>433</v>
      </c>
      <c r="B5" s="631"/>
      <c r="D5" s="630"/>
      <c r="E5" s="630"/>
    </row>
    <row r="6" spans="1:5" ht="4.5" customHeight="1">
      <c r="A6" s="335"/>
      <c r="B6" s="335"/>
      <c r="D6" s="31"/>
      <c r="E6" s="31"/>
    </row>
    <row r="7" spans="1:5" ht="14.25" customHeight="1">
      <c r="A7" s="633" t="s">
        <v>105</v>
      </c>
      <c r="B7" s="633"/>
      <c r="D7" s="632"/>
      <c r="E7" s="632"/>
    </row>
    <row r="8" spans="1:5" ht="15.75" customHeight="1">
      <c r="A8" s="629" t="s">
        <v>110</v>
      </c>
      <c r="B8" s="629"/>
      <c r="D8" s="630"/>
      <c r="E8" s="630"/>
    </row>
    <row r="9" spans="1:5" ht="2.25" customHeight="1">
      <c r="A9" s="335"/>
      <c r="B9" s="335"/>
      <c r="D9" s="32"/>
      <c r="E9" s="32"/>
    </row>
    <row r="10" spans="1:5" ht="14.25" customHeight="1">
      <c r="A10" s="633" t="s">
        <v>65</v>
      </c>
      <c r="B10" s="633"/>
      <c r="D10" s="632"/>
      <c r="E10" s="632"/>
    </row>
    <row r="11" spans="1:5" ht="11.25" customHeight="1">
      <c r="A11" s="629" t="s">
        <v>66</v>
      </c>
      <c r="B11" s="629"/>
      <c r="D11" s="630"/>
      <c r="E11" s="630"/>
    </row>
    <row r="12" spans="1:5" ht="4.5" customHeight="1">
      <c r="A12" s="39"/>
      <c r="B12" s="39"/>
      <c r="D12" s="33"/>
      <c r="E12" s="33"/>
    </row>
    <row r="13" spans="1:5" ht="12.75" customHeight="1">
      <c r="A13" s="38" t="s">
        <v>3</v>
      </c>
      <c r="B13" s="59" t="s">
        <v>46</v>
      </c>
      <c r="C13" s="33"/>
      <c r="D13" s="34"/>
      <c r="E13" s="36"/>
    </row>
    <row r="14" spans="1:5" ht="4.5" customHeight="1">
      <c r="A14" s="39"/>
      <c r="B14" s="39"/>
    </row>
    <row r="15" spans="1:5" ht="12" customHeight="1">
      <c r="A15" s="38" t="s">
        <v>67</v>
      </c>
      <c r="B15" s="39" t="s">
        <v>450</v>
      </c>
      <c r="D15" s="34"/>
    </row>
    <row r="16" spans="1:5" ht="13.5" customHeight="1">
      <c r="A16" s="39"/>
      <c r="B16" s="39" t="s">
        <v>296</v>
      </c>
      <c r="C16" s="271"/>
      <c r="E16" s="35"/>
    </row>
    <row r="17" spans="1:2" ht="13.5" customHeight="1">
      <c r="A17" s="39"/>
      <c r="B17" s="39" t="s">
        <v>297</v>
      </c>
    </row>
    <row r="18" spans="1:2" ht="34.5" customHeight="1">
      <c r="A18" s="633" t="s">
        <v>0</v>
      </c>
      <c r="B18" s="633"/>
    </row>
    <row r="19" spans="1:2" ht="44.25" customHeight="1">
      <c r="A19" s="629" t="s">
        <v>47</v>
      </c>
      <c r="B19" s="629"/>
    </row>
    <row r="20" spans="1:2" ht="27" customHeight="1">
      <c r="A20" s="629" t="s">
        <v>444</v>
      </c>
      <c r="B20" s="629"/>
    </row>
    <row r="21" spans="1:2" ht="15.75">
      <c r="A21" s="633" t="s">
        <v>7</v>
      </c>
      <c r="B21" s="633"/>
    </row>
    <row r="22" spans="1:2" ht="120" customHeight="1">
      <c r="A22" s="629" t="s">
        <v>434</v>
      </c>
      <c r="B22" s="629"/>
    </row>
    <row r="23" spans="1:2" ht="3" customHeight="1">
      <c r="A23" s="633" t="s">
        <v>6</v>
      </c>
      <c r="B23" s="633"/>
    </row>
    <row r="24" spans="1:2">
      <c r="A24" s="629" t="s">
        <v>111</v>
      </c>
      <c r="B24" s="629"/>
    </row>
    <row r="25" spans="1:2" ht="15" customHeight="1">
      <c r="A25" s="633" t="s">
        <v>1</v>
      </c>
      <c r="B25" s="633"/>
    </row>
    <row r="26" spans="1:2" ht="3" customHeight="1">
      <c r="A26" s="629" t="s">
        <v>2</v>
      </c>
      <c r="B26" s="629"/>
    </row>
    <row r="27" spans="1:2" ht="5.25" customHeight="1">
      <c r="A27" s="41"/>
      <c r="B27" s="41"/>
    </row>
    <row r="28" spans="1:2" ht="13.5" customHeight="1">
      <c r="A28" s="42" t="s">
        <v>3</v>
      </c>
      <c r="B28" s="60" t="s">
        <v>46</v>
      </c>
    </row>
    <row r="29" spans="1:2" ht="23.25" customHeight="1">
      <c r="A29" s="40" t="s">
        <v>4</v>
      </c>
      <c r="B29" s="39" t="s">
        <v>451</v>
      </c>
    </row>
    <row r="30" spans="1:2" ht="15.75">
      <c r="A30" s="39"/>
      <c r="B30" s="39" t="s">
        <v>377</v>
      </c>
    </row>
    <row r="31" spans="1:2" ht="15.75">
      <c r="A31" s="1"/>
      <c r="B31" s="39" t="s">
        <v>297</v>
      </c>
    </row>
    <row r="32" spans="1:2" ht="15.75">
      <c r="A32" s="39"/>
      <c r="B32" s="39"/>
    </row>
    <row r="33" spans="1:2" ht="15" customHeight="1">
      <c r="A33" s="1"/>
      <c r="B33" s="39"/>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27">
    <mergeCell ref="A22:B22"/>
    <mergeCell ref="D11:E11"/>
    <mergeCell ref="A23:B23"/>
    <mergeCell ref="D1:E1"/>
    <mergeCell ref="A4:B4"/>
    <mergeCell ref="D4:E4"/>
    <mergeCell ref="A3:B3"/>
    <mergeCell ref="A2:B2"/>
    <mergeCell ref="D2:E2"/>
    <mergeCell ref="D3:E3"/>
    <mergeCell ref="A1:B1"/>
    <mergeCell ref="A26:B26"/>
    <mergeCell ref="D8:E8"/>
    <mergeCell ref="A5:B5"/>
    <mergeCell ref="D5:E5"/>
    <mergeCell ref="A11:B11"/>
    <mergeCell ref="D7:E7"/>
    <mergeCell ref="A18:B18"/>
    <mergeCell ref="A19:B19"/>
    <mergeCell ref="A7:B7"/>
    <mergeCell ref="A10:B10"/>
    <mergeCell ref="A25:B25"/>
    <mergeCell ref="A20:B20"/>
    <mergeCell ref="A24:B24"/>
    <mergeCell ref="D10:E10"/>
    <mergeCell ref="A8:B8"/>
    <mergeCell ref="A21:B21"/>
  </mergeCells>
  <phoneticPr fontId="5" type="noConversion"/>
  <hyperlinks>
    <hyperlink ref="B28" display="amf@amf.gov.al" xr:uid="{00000000-0004-0000-0200-000000000000}"/>
    <hyperlink ref="B13" display="amf@amf.gov.al" xr:uid="{00000000-0004-0000-0200-000001000000}"/>
  </hyperlinks>
  <printOptions horizontalCentered="1"/>
  <pageMargins left="0.7" right="0.7" top="0.75" bottom="0.75" header="0.3" footer="0.3"/>
  <pageSetup paperSize="9" scale="90" fitToHeight="2"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A2:F39"/>
  <sheetViews>
    <sheetView zoomScaleNormal="100" workbookViewId="0">
      <selection activeCell="G45" sqref="G45"/>
    </sheetView>
  </sheetViews>
  <sheetFormatPr defaultRowHeight="12.75"/>
  <cols>
    <col min="1" max="1" width="35.140625" style="143" customWidth="1"/>
    <col min="2" max="2" width="13.5703125" style="143" customWidth="1"/>
    <col min="3" max="3" width="14.42578125" style="143" customWidth="1"/>
    <col min="4" max="4" width="12.7109375" style="143" customWidth="1"/>
    <col min="5" max="5" width="11.42578125" style="143" bestFit="1" customWidth="1"/>
    <col min="6" max="6" width="9.7109375" style="143" customWidth="1"/>
    <col min="7" max="7" width="10.5703125" style="143" bestFit="1" customWidth="1"/>
    <col min="8" max="8" width="9.140625" style="143"/>
    <col min="9" max="9" width="11.28515625" style="143" bestFit="1" customWidth="1"/>
    <col min="10" max="12" width="12.85546875" style="143" bestFit="1" customWidth="1"/>
    <col min="13" max="13" width="13" style="143" bestFit="1" customWidth="1"/>
    <col min="14" max="14" width="10.28515625" style="143" bestFit="1" customWidth="1"/>
    <col min="15" max="16" width="9.28515625" style="143" bestFit="1" customWidth="1"/>
    <col min="17" max="16384" width="9.140625" style="143"/>
  </cols>
  <sheetData>
    <row r="2" spans="1:6" ht="15.75" customHeight="1">
      <c r="A2" s="646" t="s">
        <v>372</v>
      </c>
      <c r="B2" s="646"/>
      <c r="C2" s="646"/>
      <c r="D2" s="646"/>
      <c r="E2" s="646"/>
      <c r="F2" s="646"/>
    </row>
    <row r="3" spans="1:6" ht="15.75">
      <c r="A3" s="643" t="s">
        <v>373</v>
      </c>
      <c r="B3" s="643"/>
      <c r="C3" s="643"/>
      <c r="D3" s="643"/>
      <c r="E3" s="643"/>
      <c r="F3" s="643"/>
    </row>
    <row r="5" spans="1:6">
      <c r="A5" s="103"/>
      <c r="B5" s="102"/>
      <c r="C5" s="151"/>
      <c r="D5" s="103" t="s">
        <v>54</v>
      </c>
      <c r="E5" s="648" t="s">
        <v>13</v>
      </c>
      <c r="F5" s="649"/>
    </row>
    <row r="6" spans="1:6" ht="14.25">
      <c r="A6" s="115" t="s">
        <v>57</v>
      </c>
      <c r="B6" s="654" t="s">
        <v>119</v>
      </c>
      <c r="C6" s="655"/>
      <c r="D6" s="103" t="s">
        <v>15</v>
      </c>
      <c r="E6" s="648" t="s">
        <v>15</v>
      </c>
      <c r="F6" s="649"/>
    </row>
    <row r="7" spans="1:6" ht="15">
      <c r="A7" s="194" t="s">
        <v>37</v>
      </c>
      <c r="B7" s="656" t="s">
        <v>356</v>
      </c>
      <c r="C7" s="657"/>
      <c r="D7" s="105" t="s">
        <v>55</v>
      </c>
      <c r="E7" s="644" t="s">
        <v>19</v>
      </c>
      <c r="F7" s="645"/>
    </row>
    <row r="8" spans="1:6">
      <c r="A8" s="105"/>
      <c r="B8" s="102"/>
      <c r="C8" s="151"/>
      <c r="D8" s="105" t="s">
        <v>20</v>
      </c>
      <c r="E8" s="644" t="s">
        <v>20</v>
      </c>
      <c r="F8" s="645"/>
    </row>
    <row r="9" spans="1:6" ht="18" customHeight="1" thickBot="1">
      <c r="A9" s="493" t="s">
        <v>599</v>
      </c>
      <c r="B9" s="83">
        <v>2023</v>
      </c>
      <c r="C9" s="83">
        <v>2024</v>
      </c>
      <c r="D9" s="83" t="s">
        <v>560</v>
      </c>
      <c r="E9" s="83">
        <v>2023</v>
      </c>
      <c r="F9" s="83">
        <v>2024</v>
      </c>
    </row>
    <row r="10" spans="1:6" ht="15.75" thickBot="1">
      <c r="A10" s="640" t="s">
        <v>482</v>
      </c>
      <c r="B10" s="640"/>
      <c r="C10" s="640"/>
      <c r="D10" s="640"/>
      <c r="E10" s="640"/>
      <c r="F10" s="640"/>
    </row>
    <row r="11" spans="1:6">
      <c r="A11" s="349" t="s">
        <v>578</v>
      </c>
      <c r="B11" s="165">
        <v>124532.23908</v>
      </c>
      <c r="C11" s="165">
        <v>325375.06547000003</v>
      </c>
      <c r="D11" s="164">
        <v>161.2777766414188</v>
      </c>
      <c r="E11" s="345">
        <v>15.991765822763213</v>
      </c>
      <c r="F11" s="345">
        <v>37.295913544524012</v>
      </c>
    </row>
    <row r="12" spans="1:6">
      <c r="A12" s="349" t="s">
        <v>42</v>
      </c>
      <c r="B12" s="162">
        <v>407887.03200000001</v>
      </c>
      <c r="C12" s="162">
        <v>275473.21100000001</v>
      </c>
      <c r="D12" s="164">
        <v>-32.46335642266753</v>
      </c>
      <c r="E12" s="345">
        <v>52.378676767352026</v>
      </c>
      <c r="F12" s="345">
        <v>31.57594466081083</v>
      </c>
    </row>
    <row r="13" spans="1:6">
      <c r="A13" s="350" t="s">
        <v>581</v>
      </c>
      <c r="B13" s="162">
        <v>87374.236150000012</v>
      </c>
      <c r="C13" s="162">
        <v>103324.92651</v>
      </c>
      <c r="D13" s="164">
        <v>18.255599205029483</v>
      </c>
      <c r="E13" s="345">
        <v>11.220133306653238</v>
      </c>
      <c r="F13" s="345">
        <v>11.843555130891135</v>
      </c>
    </row>
    <row r="14" spans="1:6">
      <c r="A14" s="349" t="s">
        <v>580</v>
      </c>
      <c r="B14" s="162">
        <v>24553.516</v>
      </c>
      <c r="C14" s="162">
        <v>95613.481</v>
      </c>
      <c r="D14" s="164">
        <v>289.40851078110359</v>
      </c>
      <c r="E14" s="345">
        <v>3.1530315434642362</v>
      </c>
      <c r="F14" s="345">
        <v>10.959635508381567</v>
      </c>
    </row>
    <row r="15" spans="1:6">
      <c r="A15" s="350" t="s">
        <v>44</v>
      </c>
      <c r="B15" s="162">
        <v>103424.10808000001</v>
      </c>
      <c r="C15" s="162">
        <v>40566.68348</v>
      </c>
      <c r="D15" s="164">
        <v>-60.776375805318914</v>
      </c>
      <c r="E15" s="345">
        <v>13.281172241519071</v>
      </c>
      <c r="F15" s="345">
        <v>4.6499307427650702</v>
      </c>
    </row>
    <row r="16" spans="1:6">
      <c r="A16" s="350" t="s">
        <v>36</v>
      </c>
      <c r="B16" s="162">
        <v>7906.6945599999999</v>
      </c>
      <c r="C16" s="162">
        <v>17585.352480000001</v>
      </c>
      <c r="D16" s="164">
        <v>122.41092464813769</v>
      </c>
      <c r="E16" s="345">
        <v>1.0153355369641186</v>
      </c>
      <c r="F16" s="345">
        <v>2.0157100384956581</v>
      </c>
    </row>
    <row r="17" spans="1:6">
      <c r="A17" s="614" t="s">
        <v>40</v>
      </c>
      <c r="B17" s="162">
        <v>5540.0290000000005</v>
      </c>
      <c r="C17" s="162">
        <v>8423.7785000000003</v>
      </c>
      <c r="D17" s="164">
        <v>52.052967592768915</v>
      </c>
      <c r="E17" s="345">
        <v>0.71142097077691968</v>
      </c>
      <c r="F17" s="345">
        <v>0.96557034633370598</v>
      </c>
    </row>
    <row r="18" spans="1:6" ht="12.75" customHeight="1">
      <c r="A18" s="624" t="s">
        <v>579</v>
      </c>
      <c r="B18" s="165">
        <v>17509.400519999999</v>
      </c>
      <c r="C18" s="165">
        <v>6052.2905999999994</v>
      </c>
      <c r="D18" s="164">
        <v>-65.434050165870559</v>
      </c>
      <c r="E18" s="345">
        <v>2.2484638105071832</v>
      </c>
      <c r="F18" s="345">
        <v>0.69374002779800448</v>
      </c>
    </row>
    <row r="19" spans="1:6" ht="14.25">
      <c r="A19" s="409" t="s">
        <v>10</v>
      </c>
      <c r="B19" s="408">
        <v>778727.25538999995</v>
      </c>
      <c r="C19" s="408">
        <v>872414.78904000018</v>
      </c>
      <c r="D19" s="414">
        <v>12.030853293182853</v>
      </c>
      <c r="E19" s="414">
        <v>100.00000000000001</v>
      </c>
      <c r="F19" s="414">
        <v>99.999999999999986</v>
      </c>
    </row>
    <row r="20" spans="1:6" ht="14.25">
      <c r="A20" s="204"/>
      <c r="B20" s="197"/>
      <c r="C20" s="197"/>
      <c r="D20" s="139"/>
      <c r="E20" s="140"/>
      <c r="F20" s="140"/>
    </row>
    <row r="21" spans="1:6" ht="15" customHeight="1">
      <c r="A21" s="124" t="s">
        <v>228</v>
      </c>
    </row>
    <row r="22" spans="1:6" ht="14.25">
      <c r="A22" s="127">
        <v>2023</v>
      </c>
    </row>
    <row r="24" spans="1:6">
      <c r="A24" s="263"/>
    </row>
    <row r="29" spans="1:6" s="147" customFormat="1" ht="14.25">
      <c r="A29" s="298"/>
    </row>
    <row r="37" spans="1:1" ht="14.25">
      <c r="A37" s="127"/>
    </row>
    <row r="38" spans="1:1" ht="14.25">
      <c r="A38" s="127">
        <v>2024</v>
      </c>
    </row>
    <row r="39" spans="1:1" ht="14.25">
      <c r="A39" s="127"/>
    </row>
  </sheetData>
  <sortState xmlns:xlrd2="http://schemas.microsoft.com/office/spreadsheetml/2017/richdata2" ref="A11:F18">
    <sortCondition descending="1" ref="C11:C18"/>
  </sortState>
  <mergeCells count="9">
    <mergeCell ref="A2:F2"/>
    <mergeCell ref="A3:F3"/>
    <mergeCell ref="E8:F8"/>
    <mergeCell ref="A10:F10"/>
    <mergeCell ref="B6:C6"/>
    <mergeCell ref="E5:F5"/>
    <mergeCell ref="E6:F6"/>
    <mergeCell ref="B7:C7"/>
    <mergeCell ref="E7:F7"/>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dimension ref="A1:F41"/>
  <sheetViews>
    <sheetView zoomScaleNormal="100" workbookViewId="0">
      <selection activeCell="G45" sqref="G45"/>
    </sheetView>
  </sheetViews>
  <sheetFormatPr defaultRowHeight="12"/>
  <cols>
    <col min="1" max="1" width="38.140625" style="72" customWidth="1"/>
    <col min="2" max="2" width="11.5703125" style="72" customWidth="1"/>
    <col min="3" max="3" width="12.85546875" style="72" customWidth="1"/>
    <col min="4" max="4" width="13.7109375" style="72" customWidth="1"/>
    <col min="5" max="5" width="10.7109375" style="72" customWidth="1"/>
    <col min="6" max="6" width="10.42578125" style="72" customWidth="1"/>
    <col min="7" max="8" width="9.140625" style="72"/>
    <col min="9" max="9" width="9.85546875" style="72" bestFit="1" customWidth="1"/>
    <col min="10" max="10" width="11.140625" style="72" bestFit="1" customWidth="1"/>
    <col min="11" max="11" width="11.28515625" style="72" bestFit="1" customWidth="1"/>
    <col min="12" max="12" width="9.85546875" style="72" bestFit="1" customWidth="1"/>
    <col min="13" max="16384" width="9.140625" style="72"/>
  </cols>
  <sheetData>
    <row r="1" spans="1:6" s="88" customFormat="1"/>
    <row r="2" spans="1:6" s="317" customFormat="1" ht="17.25" customHeight="1">
      <c r="A2" s="646" t="s">
        <v>252</v>
      </c>
      <c r="B2" s="646"/>
      <c r="C2" s="646"/>
      <c r="D2" s="646"/>
      <c r="E2" s="646"/>
      <c r="F2" s="646"/>
    </row>
    <row r="3" spans="1:6" s="317" customFormat="1" ht="15.75" customHeight="1">
      <c r="A3" s="643" t="s">
        <v>253</v>
      </c>
      <c r="B3" s="643"/>
      <c r="C3" s="643"/>
      <c r="D3" s="643"/>
      <c r="E3" s="643"/>
      <c r="F3" s="643"/>
    </row>
    <row r="6" spans="1:6" ht="12" customHeight="1">
      <c r="A6" s="103"/>
      <c r="B6" s="102"/>
      <c r="C6" s="151"/>
      <c r="D6" s="103" t="s">
        <v>54</v>
      </c>
      <c r="E6" s="648" t="s">
        <v>13</v>
      </c>
      <c r="F6" s="649"/>
    </row>
    <row r="7" spans="1:6" ht="12" customHeight="1">
      <c r="A7" s="115" t="s">
        <v>57</v>
      </c>
      <c r="B7" s="654" t="s">
        <v>119</v>
      </c>
      <c r="C7" s="655"/>
      <c r="D7" s="103" t="s">
        <v>15</v>
      </c>
      <c r="E7" s="648" t="s">
        <v>15</v>
      </c>
      <c r="F7" s="649"/>
    </row>
    <row r="8" spans="1:6" ht="12" customHeight="1">
      <c r="A8" s="194" t="s">
        <v>37</v>
      </c>
      <c r="B8" s="656" t="s">
        <v>356</v>
      </c>
      <c r="C8" s="657"/>
      <c r="D8" s="105" t="s">
        <v>55</v>
      </c>
      <c r="E8" s="644" t="s">
        <v>19</v>
      </c>
      <c r="F8" s="645"/>
    </row>
    <row r="9" spans="1:6" ht="12" customHeight="1">
      <c r="A9" s="105"/>
      <c r="B9" s="491"/>
      <c r="C9" s="151"/>
      <c r="D9" s="105" t="s">
        <v>20</v>
      </c>
      <c r="E9" s="644" t="s">
        <v>20</v>
      </c>
      <c r="F9" s="645"/>
    </row>
    <row r="10" spans="1:6" ht="18.75" customHeight="1" thickBot="1">
      <c r="A10" s="493" t="s">
        <v>599</v>
      </c>
      <c r="B10" s="83">
        <v>2023</v>
      </c>
      <c r="C10" s="83">
        <v>2024</v>
      </c>
      <c r="D10" s="83" t="s">
        <v>560</v>
      </c>
      <c r="E10" s="83">
        <v>2023</v>
      </c>
      <c r="F10" s="83">
        <v>2024</v>
      </c>
    </row>
    <row r="11" spans="1:6" ht="15.75" thickBot="1">
      <c r="A11" s="640" t="s">
        <v>485</v>
      </c>
      <c r="B11" s="640"/>
      <c r="C11" s="640"/>
      <c r="D11" s="640"/>
      <c r="E11" s="640"/>
      <c r="F11" s="640"/>
    </row>
    <row r="12" spans="1:6" ht="12.75">
      <c r="A12" s="208" t="s">
        <v>578</v>
      </c>
      <c r="B12" s="162">
        <v>656186.51445000002</v>
      </c>
      <c r="C12" s="162">
        <v>700903.33427999995</v>
      </c>
      <c r="D12" s="163">
        <v>6.8146508416864648</v>
      </c>
      <c r="E12" s="343">
        <v>47.810243528913162</v>
      </c>
      <c r="F12" s="163">
        <v>50.336995203238857</v>
      </c>
    </row>
    <row r="13" spans="1:6" ht="12.75">
      <c r="A13" s="280" t="s">
        <v>42</v>
      </c>
      <c r="B13" s="162">
        <v>320285.15354000003</v>
      </c>
      <c r="C13" s="162">
        <v>319862.17579000001</v>
      </c>
      <c r="D13" s="163">
        <v>-0.13206286502043252</v>
      </c>
      <c r="E13" s="343">
        <v>23.336217450731464</v>
      </c>
      <c r="F13" s="163">
        <v>22.97164248045468</v>
      </c>
    </row>
    <row r="14" spans="1:6" ht="12.75">
      <c r="A14" s="208" t="s">
        <v>579</v>
      </c>
      <c r="B14" s="162">
        <v>142987.87403000001</v>
      </c>
      <c r="C14" s="162">
        <v>143056.01971000002</v>
      </c>
      <c r="D14" s="163">
        <v>4.7658362964209111E-2</v>
      </c>
      <c r="E14" s="343">
        <v>10.418204166822706</v>
      </c>
      <c r="F14" s="163">
        <v>10.273899160907719</v>
      </c>
    </row>
    <row r="15" spans="1:6" ht="12.75">
      <c r="A15" s="169" t="s">
        <v>44</v>
      </c>
      <c r="B15" s="162">
        <v>127514.50544000001</v>
      </c>
      <c r="C15" s="162">
        <v>120970.9569</v>
      </c>
      <c r="D15" s="163">
        <v>-5.1316111193945417</v>
      </c>
      <c r="E15" s="343">
        <v>9.2908028804360061</v>
      </c>
      <c r="F15" s="163">
        <v>8.6878092589782554</v>
      </c>
    </row>
    <row r="16" spans="1:6" ht="12.75">
      <c r="A16" s="208" t="s">
        <v>581</v>
      </c>
      <c r="B16" s="162">
        <v>83129.846189999997</v>
      </c>
      <c r="C16" s="162">
        <v>78935.069599999988</v>
      </c>
      <c r="D16" s="163">
        <v>-5.0460535923674277</v>
      </c>
      <c r="E16" s="343">
        <v>6.0569031873449735</v>
      </c>
      <c r="F16" s="163">
        <v>5.6689047197986806</v>
      </c>
    </row>
    <row r="17" spans="1:6" ht="12.75">
      <c r="A17" s="169" t="s">
        <v>40</v>
      </c>
      <c r="B17" s="162">
        <v>17318.68878</v>
      </c>
      <c r="C17" s="162">
        <v>13888.55963</v>
      </c>
      <c r="D17" s="163">
        <v>-19.805940239316435</v>
      </c>
      <c r="E17" s="343">
        <v>1.2618527048933259</v>
      </c>
      <c r="F17" s="163">
        <v>0.99743905512072206</v>
      </c>
    </row>
    <row r="18" spans="1:6" ht="12.75">
      <c r="A18" s="208" t="s">
        <v>36</v>
      </c>
      <c r="B18" s="162">
        <v>20356.851300000002</v>
      </c>
      <c r="C18" s="162">
        <v>11566.822609999999</v>
      </c>
      <c r="D18" s="163">
        <v>-43.179706726059365</v>
      </c>
      <c r="E18" s="343">
        <v>1.4832155137333798</v>
      </c>
      <c r="F18" s="163">
        <v>0.83069813733214337</v>
      </c>
    </row>
    <row r="19" spans="1:6" ht="12.75">
      <c r="A19" s="328" t="s">
        <v>580</v>
      </c>
      <c r="B19" s="329">
        <v>4701.5787399999999</v>
      </c>
      <c r="C19" s="329">
        <v>3238.9401599999997</v>
      </c>
      <c r="D19" s="342">
        <v>-31.109520033264403</v>
      </c>
      <c r="E19" s="427">
        <v>0.34256056712498734</v>
      </c>
      <c r="F19" s="342">
        <v>0.23261198416894149</v>
      </c>
    </row>
    <row r="20" spans="1:6" ht="14.25">
      <c r="A20" s="409" t="s">
        <v>10</v>
      </c>
      <c r="B20" s="408">
        <v>1372481.01247</v>
      </c>
      <c r="C20" s="408">
        <v>1392421.8786800001</v>
      </c>
      <c r="D20" s="414">
        <v>1.4529065268533925</v>
      </c>
      <c r="E20" s="415">
        <v>100.00000000000001</v>
      </c>
      <c r="F20" s="415">
        <v>99.999999999999986</v>
      </c>
    </row>
    <row r="21" spans="1:6" ht="12" customHeight="1">
      <c r="A21" s="204"/>
      <c r="B21" s="197"/>
      <c r="C21" s="197"/>
      <c r="D21" s="139"/>
      <c r="E21" s="140"/>
      <c r="F21" s="140"/>
    </row>
    <row r="22" spans="1:6" ht="12.75">
      <c r="A22" s="124" t="s">
        <v>207</v>
      </c>
      <c r="C22" s="91"/>
      <c r="D22" s="233"/>
      <c r="E22" s="233"/>
      <c r="F22" s="233"/>
    </row>
    <row r="23" spans="1:6" ht="15">
      <c r="A23" s="127">
        <v>2023</v>
      </c>
      <c r="B23" s="258"/>
      <c r="C23" s="259"/>
      <c r="D23" s="260"/>
      <c r="E23" s="260"/>
      <c r="F23" s="260"/>
    </row>
    <row r="24" spans="1:6">
      <c r="A24" s="263"/>
      <c r="B24" s="261"/>
      <c r="C24" s="261"/>
      <c r="D24" s="262"/>
      <c r="E24" s="215"/>
      <c r="F24" s="215"/>
    </row>
    <row r="25" spans="1:6">
      <c r="B25" s="261"/>
      <c r="C25" s="261"/>
      <c r="D25" s="262"/>
      <c r="E25" s="215"/>
      <c r="F25" s="215"/>
    </row>
    <row r="26" spans="1:6">
      <c r="B26" s="261"/>
      <c r="C26" s="261"/>
      <c r="D26" s="262"/>
      <c r="E26" s="215"/>
      <c r="F26" s="215"/>
    </row>
    <row r="27" spans="1:6">
      <c r="B27" s="261"/>
      <c r="C27" s="261"/>
      <c r="D27" s="262"/>
      <c r="E27" s="215"/>
      <c r="F27" s="215"/>
    </row>
    <row r="28" spans="1:6" ht="13.5" customHeight="1">
      <c r="A28" s="299"/>
      <c r="B28" s="261"/>
      <c r="C28" s="261"/>
      <c r="D28" s="262"/>
      <c r="E28" s="215"/>
      <c r="F28" s="215"/>
    </row>
    <row r="29" spans="1:6">
      <c r="B29" s="261"/>
      <c r="C29" s="261"/>
      <c r="D29" s="262"/>
      <c r="E29" s="215"/>
      <c r="F29" s="215"/>
    </row>
    <row r="30" spans="1:6">
      <c r="B30" s="261"/>
      <c r="C30" s="261"/>
      <c r="D30" s="262"/>
      <c r="E30" s="215"/>
      <c r="F30" s="215"/>
    </row>
    <row r="31" spans="1:6">
      <c r="B31" s="261"/>
      <c r="C31" s="261"/>
      <c r="D31" s="262"/>
      <c r="E31" s="215"/>
      <c r="F31" s="215"/>
    </row>
    <row r="32" spans="1:6">
      <c r="A32" s="263"/>
      <c r="B32" s="264"/>
      <c r="C32" s="264"/>
      <c r="D32" s="265"/>
      <c r="E32" s="266"/>
      <c r="F32" s="266"/>
    </row>
    <row r="37" spans="1:1">
      <c r="A37" s="263"/>
    </row>
    <row r="41" spans="1:1" ht="14.25">
      <c r="A41" s="127">
        <v>2024</v>
      </c>
    </row>
  </sheetData>
  <sortState xmlns:xlrd2="http://schemas.microsoft.com/office/spreadsheetml/2017/richdata2" ref="A12:F19">
    <sortCondition descending="1" ref="C12:C19"/>
  </sortState>
  <mergeCells count="9">
    <mergeCell ref="A11:F11"/>
    <mergeCell ref="E9:F9"/>
    <mergeCell ref="B7:C7"/>
    <mergeCell ref="E6:F6"/>
    <mergeCell ref="A2:F2"/>
    <mergeCell ref="A3:F3"/>
    <mergeCell ref="E7:F7"/>
    <mergeCell ref="B8:C8"/>
    <mergeCell ref="E8:F8"/>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dimension ref="A2:F38"/>
  <sheetViews>
    <sheetView zoomScaleNormal="100" workbookViewId="0">
      <selection activeCell="G45" sqref="G45"/>
    </sheetView>
  </sheetViews>
  <sheetFormatPr defaultRowHeight="12.75"/>
  <cols>
    <col min="1" max="1" width="35.42578125" style="143" customWidth="1"/>
    <col min="2" max="2" width="15" style="143" customWidth="1"/>
    <col min="3" max="3" width="12.140625" style="143" customWidth="1"/>
    <col min="4" max="4" width="13.5703125" style="143" customWidth="1"/>
    <col min="5" max="5" width="10.7109375" style="143" customWidth="1"/>
    <col min="6" max="6" width="10.5703125" style="143" customWidth="1"/>
    <col min="7" max="8" width="9.140625" style="143"/>
    <col min="9" max="12" width="11.28515625" style="143" bestFit="1" customWidth="1"/>
    <col min="13" max="16384" width="9.140625" style="143"/>
  </cols>
  <sheetData>
    <row r="2" spans="1:6" ht="15.75" customHeight="1">
      <c r="A2" s="646" t="s">
        <v>254</v>
      </c>
      <c r="B2" s="646"/>
      <c r="C2" s="646"/>
      <c r="D2" s="646"/>
      <c r="E2" s="646"/>
      <c r="F2" s="646"/>
    </row>
    <row r="3" spans="1:6" ht="15.75">
      <c r="A3" s="643" t="s">
        <v>188</v>
      </c>
      <c r="B3" s="643"/>
      <c r="C3" s="643"/>
      <c r="D3" s="643"/>
      <c r="E3" s="643"/>
      <c r="F3" s="643"/>
    </row>
    <row r="6" spans="1:6">
      <c r="A6" s="103"/>
      <c r="B6" s="102"/>
      <c r="C6" s="151"/>
      <c r="D6" s="103" t="s">
        <v>54</v>
      </c>
      <c r="E6" s="648" t="s">
        <v>13</v>
      </c>
      <c r="F6" s="649"/>
    </row>
    <row r="7" spans="1:6" ht="14.25">
      <c r="A7" s="115" t="s">
        <v>57</v>
      </c>
      <c r="B7" s="654" t="s">
        <v>119</v>
      </c>
      <c r="C7" s="655"/>
      <c r="D7" s="103" t="s">
        <v>15</v>
      </c>
      <c r="E7" s="648" t="s">
        <v>15</v>
      </c>
      <c r="F7" s="649"/>
    </row>
    <row r="8" spans="1:6" ht="15">
      <c r="A8" s="194" t="s">
        <v>37</v>
      </c>
      <c r="B8" s="656" t="s">
        <v>356</v>
      </c>
      <c r="C8" s="657"/>
      <c r="D8" s="105" t="s">
        <v>55</v>
      </c>
      <c r="E8" s="644" t="s">
        <v>19</v>
      </c>
      <c r="F8" s="645"/>
    </row>
    <row r="9" spans="1:6">
      <c r="A9" s="105"/>
      <c r="B9" s="491"/>
      <c r="C9" s="151"/>
      <c r="D9" s="105" t="s">
        <v>20</v>
      </c>
      <c r="E9" s="644" t="s">
        <v>20</v>
      </c>
      <c r="F9" s="645"/>
    </row>
    <row r="10" spans="1:6" ht="18.75" customHeight="1" thickBot="1">
      <c r="A10" s="493" t="s">
        <v>599</v>
      </c>
      <c r="B10" s="83">
        <v>2023</v>
      </c>
      <c r="C10" s="83">
        <v>2024</v>
      </c>
      <c r="D10" s="83" t="s">
        <v>560</v>
      </c>
      <c r="E10" s="83">
        <v>2023</v>
      </c>
      <c r="F10" s="83">
        <v>2024</v>
      </c>
    </row>
    <row r="11" spans="1:6" ht="15.75" thickBot="1">
      <c r="A11" s="640" t="s">
        <v>495</v>
      </c>
      <c r="B11" s="640"/>
      <c r="C11" s="640"/>
      <c r="D11" s="640"/>
      <c r="E11" s="640"/>
      <c r="F11" s="640"/>
    </row>
    <row r="12" spans="1:6" ht="12.75" customHeight="1">
      <c r="A12" s="208" t="s">
        <v>578</v>
      </c>
      <c r="B12" s="162">
        <v>265151.74368000001</v>
      </c>
      <c r="C12" s="162">
        <v>324091.02591000003</v>
      </c>
      <c r="D12" s="163">
        <v>22.228510139888513</v>
      </c>
      <c r="E12" s="345">
        <v>44.352407490347339</v>
      </c>
      <c r="F12" s="345">
        <v>47.143121589927055</v>
      </c>
    </row>
    <row r="13" spans="1:6" ht="12.75" customHeight="1">
      <c r="A13" s="208" t="s">
        <v>42</v>
      </c>
      <c r="B13" s="162">
        <v>126686.546</v>
      </c>
      <c r="C13" s="162">
        <v>147975.43900000001</v>
      </c>
      <c r="D13" s="163">
        <v>16.804383474153607</v>
      </c>
      <c r="E13" s="163">
        <v>21.191085654400897</v>
      </c>
      <c r="F13" s="163">
        <v>21.524891328021759</v>
      </c>
    </row>
    <row r="14" spans="1:6" ht="12.75" customHeight="1">
      <c r="A14" s="169" t="s">
        <v>579</v>
      </c>
      <c r="B14" s="162">
        <v>93015.764020000002</v>
      </c>
      <c r="C14" s="162">
        <v>118257.29078</v>
      </c>
      <c r="D14" s="163">
        <v>27.136826779783931</v>
      </c>
      <c r="E14" s="163">
        <v>15.558913592587498</v>
      </c>
      <c r="F14" s="163">
        <v>17.20201237440336</v>
      </c>
    </row>
    <row r="15" spans="1:6" ht="12.75" customHeight="1">
      <c r="A15" s="208" t="s">
        <v>44</v>
      </c>
      <c r="B15" s="162">
        <v>61373.962119999997</v>
      </c>
      <c r="C15" s="162">
        <v>48267.685310000001</v>
      </c>
      <c r="D15" s="163">
        <v>-21.354783620412611</v>
      </c>
      <c r="E15" s="546">
        <v>10.26613266601235</v>
      </c>
      <c r="F15" s="345">
        <v>7.0211427516217899</v>
      </c>
    </row>
    <row r="16" spans="1:6" ht="12.75" customHeight="1">
      <c r="A16" s="169" t="s">
        <v>581</v>
      </c>
      <c r="B16" s="162">
        <v>48721.834940000001</v>
      </c>
      <c r="C16" s="162">
        <v>47385.341909999996</v>
      </c>
      <c r="D16" s="163">
        <v>-2.7431089811085108</v>
      </c>
      <c r="E16" s="163">
        <v>8.1497886717435843</v>
      </c>
      <c r="F16" s="163">
        <v>6.8927947911268213</v>
      </c>
    </row>
    <row r="17" spans="1:6" ht="12.75" customHeight="1">
      <c r="A17" s="169" t="s">
        <v>36</v>
      </c>
      <c r="B17" s="162">
        <v>1530.3554299999998</v>
      </c>
      <c r="C17" s="162">
        <v>720.05161999999996</v>
      </c>
      <c r="D17" s="163">
        <v>-52.948732961989094</v>
      </c>
      <c r="E17" s="345">
        <v>0.25598529617191962</v>
      </c>
      <c r="F17" s="345">
        <v>0.10474057705661557</v>
      </c>
    </row>
    <row r="18" spans="1:6" ht="12.75" customHeight="1">
      <c r="A18" s="208" t="s">
        <v>40</v>
      </c>
      <c r="B18" s="162">
        <v>1183.86769</v>
      </c>
      <c r="C18" s="344">
        <v>658.59390000000008</v>
      </c>
      <c r="D18" s="163">
        <v>-44.369298565788206</v>
      </c>
      <c r="E18" s="592">
        <v>0.19802767076993111</v>
      </c>
      <c r="F18" s="163">
        <v>9.5800777633091055E-2</v>
      </c>
    </row>
    <row r="19" spans="1:6" ht="12.75" customHeight="1">
      <c r="A19" s="328" t="s">
        <v>580</v>
      </c>
      <c r="B19" s="329">
        <v>165.35339000000002</v>
      </c>
      <c r="C19" s="329">
        <v>106.5278</v>
      </c>
      <c r="D19" s="163">
        <v>-35.575678248870503</v>
      </c>
      <c r="E19" s="477">
        <v>2.7658957966503857E-2</v>
      </c>
      <c r="F19" s="477">
        <v>1.5495810209512108E-2</v>
      </c>
    </row>
    <row r="20" spans="1:6" ht="14.25" customHeight="1">
      <c r="A20" s="380" t="s">
        <v>10</v>
      </c>
      <c r="B20" s="408">
        <v>597829.42726999987</v>
      </c>
      <c r="C20" s="408">
        <v>687461.95623000001</v>
      </c>
      <c r="D20" s="414">
        <v>14.992993799135789</v>
      </c>
      <c r="E20" s="414">
        <v>100.00000000000003</v>
      </c>
      <c r="F20" s="414">
        <v>100.00000000000001</v>
      </c>
    </row>
    <row r="21" spans="1:6" ht="11.25" customHeight="1">
      <c r="A21" s="93"/>
      <c r="B21" s="197"/>
      <c r="C21" s="197"/>
      <c r="D21" s="139"/>
      <c r="E21" s="140"/>
      <c r="F21" s="140"/>
    </row>
    <row r="22" spans="1:6" ht="13.5">
      <c r="A22" s="124" t="s">
        <v>218</v>
      </c>
    </row>
    <row r="23" spans="1:6" ht="14.25">
      <c r="A23" s="127">
        <v>2023</v>
      </c>
    </row>
    <row r="24" spans="1:6">
      <c r="A24" s="263"/>
    </row>
    <row r="25" spans="1:6" ht="3.75" customHeight="1"/>
    <row r="28" spans="1:6" ht="13.5" customHeight="1"/>
    <row r="29" spans="1:6">
      <c r="A29" s="274"/>
    </row>
    <row r="38" spans="1:1" ht="14.25">
      <c r="A38" s="127">
        <v>2024</v>
      </c>
    </row>
  </sheetData>
  <sortState xmlns:xlrd2="http://schemas.microsoft.com/office/spreadsheetml/2017/richdata2" ref="A12:F19">
    <sortCondition descending="1" ref="C12:C19"/>
  </sortState>
  <mergeCells count="9">
    <mergeCell ref="A2:F2"/>
    <mergeCell ref="A3:F3"/>
    <mergeCell ref="E9:F9"/>
    <mergeCell ref="A11:F11"/>
    <mergeCell ref="B7:C7"/>
    <mergeCell ref="E6:F6"/>
    <mergeCell ref="E7:F7"/>
    <mergeCell ref="B8:C8"/>
    <mergeCell ref="E8:F8"/>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56"/>
  <sheetViews>
    <sheetView zoomScaleNormal="100" workbookViewId="0">
      <selection activeCell="G45" sqref="G45"/>
    </sheetView>
  </sheetViews>
  <sheetFormatPr defaultRowHeight="12"/>
  <cols>
    <col min="1" max="1" width="35" style="72" customWidth="1"/>
    <col min="2" max="2" width="12.140625" style="72" customWidth="1"/>
    <col min="3" max="3" width="13.5703125" style="72" customWidth="1"/>
    <col min="4" max="4" width="14.5703125" style="72" customWidth="1"/>
    <col min="5" max="5" width="12.140625" style="72" customWidth="1"/>
    <col min="6" max="6" width="10" style="72" customWidth="1"/>
    <col min="7" max="9" width="9.140625" style="72"/>
    <col min="10" max="10" width="9.85546875" style="72" bestFit="1" customWidth="1"/>
    <col min="11" max="11" width="10" style="72" bestFit="1" customWidth="1"/>
    <col min="12" max="12" width="9.28515625" style="72" bestFit="1" customWidth="1"/>
    <col min="13" max="16384" width="9.140625" style="72"/>
  </cols>
  <sheetData>
    <row r="1" spans="1:6" s="88" customFormat="1" ht="27" customHeight="1"/>
    <row r="2" spans="1:6" s="317" customFormat="1" ht="20.25" customHeight="1">
      <c r="A2" s="646" t="s">
        <v>380</v>
      </c>
      <c r="B2" s="646"/>
      <c r="C2" s="646"/>
      <c r="D2" s="646"/>
      <c r="E2" s="646"/>
      <c r="F2" s="646"/>
    </row>
    <row r="3" spans="1:6" s="317" customFormat="1" ht="14.25" customHeight="1">
      <c r="A3" s="643" t="s">
        <v>381</v>
      </c>
      <c r="B3" s="643"/>
      <c r="C3" s="643"/>
      <c r="D3" s="643"/>
      <c r="E3" s="643"/>
      <c r="F3" s="643"/>
    </row>
    <row r="4" spans="1:6" ht="27" customHeight="1">
      <c r="A4" s="73"/>
    </row>
    <row r="5" spans="1:6" ht="12.75" customHeight="1">
      <c r="A5" s="103"/>
      <c r="B5" s="102"/>
      <c r="C5" s="151"/>
      <c r="D5" s="103" t="s">
        <v>54</v>
      </c>
      <c r="E5" s="648" t="s">
        <v>13</v>
      </c>
      <c r="F5" s="649"/>
    </row>
    <row r="6" spans="1:6" ht="12.75" customHeight="1">
      <c r="A6" s="115" t="s">
        <v>57</v>
      </c>
      <c r="B6" s="654" t="s">
        <v>119</v>
      </c>
      <c r="C6" s="655"/>
      <c r="D6" s="103" t="s">
        <v>15</v>
      </c>
      <c r="E6" s="648" t="s">
        <v>15</v>
      </c>
      <c r="F6" s="649"/>
    </row>
    <row r="7" spans="1:6" ht="12.75" customHeight="1">
      <c r="A7" s="194" t="s">
        <v>37</v>
      </c>
      <c r="B7" s="656" t="s">
        <v>356</v>
      </c>
      <c r="C7" s="657"/>
      <c r="D7" s="105" t="s">
        <v>55</v>
      </c>
      <c r="E7" s="644" t="s">
        <v>19</v>
      </c>
      <c r="F7" s="645"/>
    </row>
    <row r="8" spans="1:6" ht="12.75" customHeight="1">
      <c r="A8" s="105"/>
      <c r="B8" s="102"/>
      <c r="C8" s="151"/>
      <c r="D8" s="105" t="s">
        <v>20</v>
      </c>
      <c r="E8" s="644" t="s">
        <v>20</v>
      </c>
      <c r="F8" s="645"/>
    </row>
    <row r="9" spans="1:6" ht="27" customHeight="1" thickBot="1">
      <c r="A9" s="493" t="s">
        <v>599</v>
      </c>
      <c r="B9" s="83">
        <v>2023</v>
      </c>
      <c r="C9" s="83">
        <v>2024</v>
      </c>
      <c r="D9" s="83" t="s">
        <v>560</v>
      </c>
      <c r="E9" s="83">
        <v>2023</v>
      </c>
      <c r="F9" s="83">
        <v>2024</v>
      </c>
    </row>
    <row r="10" spans="1:6" ht="15.75" customHeight="1" thickBot="1">
      <c r="A10" s="640" t="s">
        <v>485</v>
      </c>
      <c r="B10" s="640"/>
      <c r="C10" s="640"/>
      <c r="D10" s="640"/>
      <c r="E10" s="640"/>
      <c r="F10" s="640"/>
    </row>
    <row r="11" spans="1:6" ht="12.75" customHeight="1">
      <c r="A11" s="208" t="s">
        <v>578</v>
      </c>
      <c r="B11" s="162">
        <v>234843.16931999999</v>
      </c>
      <c r="C11" s="162">
        <v>227779.71846999999</v>
      </c>
      <c r="D11" s="163">
        <v>-3.0077310191531481</v>
      </c>
      <c r="E11" s="163">
        <v>69.127870366199801</v>
      </c>
      <c r="F11" s="163">
        <v>76.978574323784301</v>
      </c>
    </row>
    <row r="12" spans="1:6" ht="12.75" customHeight="1">
      <c r="A12" s="157" t="s">
        <v>42</v>
      </c>
      <c r="B12" s="162">
        <v>45423.584309999998</v>
      </c>
      <c r="C12" s="162">
        <v>26566.232120000001</v>
      </c>
      <c r="D12" s="163">
        <v>-41.514452187007521</v>
      </c>
      <c r="E12" s="163">
        <v>13.370777003401699</v>
      </c>
      <c r="F12" s="163">
        <v>8.9781069512633938</v>
      </c>
    </row>
    <row r="13" spans="1:6" ht="12.75" customHeight="1">
      <c r="A13" s="208" t="s">
        <v>44</v>
      </c>
      <c r="B13" s="162">
        <v>34167.801059999998</v>
      </c>
      <c r="C13" s="344">
        <v>16393.448899999999</v>
      </c>
      <c r="D13" s="163">
        <v>-52.020766946013119</v>
      </c>
      <c r="E13" s="163">
        <v>10.057551723615891</v>
      </c>
      <c r="F13" s="163">
        <v>5.5401961730759446</v>
      </c>
    </row>
    <row r="14" spans="1:6" ht="12.75" customHeight="1">
      <c r="A14" s="208" t="s">
        <v>40</v>
      </c>
      <c r="B14" s="162">
        <v>5144.2626999999993</v>
      </c>
      <c r="C14" s="162">
        <v>8029.6752000000006</v>
      </c>
      <c r="D14" s="163">
        <v>56.089913526383505</v>
      </c>
      <c r="E14" s="163">
        <v>1.5142527929808172</v>
      </c>
      <c r="F14" s="163">
        <v>2.7136434856049618</v>
      </c>
    </row>
    <row r="15" spans="1:6" ht="12.75" customHeight="1">
      <c r="A15" s="157" t="s">
        <v>581</v>
      </c>
      <c r="B15" s="162">
        <v>6629.1597099999999</v>
      </c>
      <c r="C15" s="162">
        <v>6115.3682299999991</v>
      </c>
      <c r="D15" s="163">
        <v>-7.7504767191677875</v>
      </c>
      <c r="E15" s="163">
        <v>1.951343504674325</v>
      </c>
      <c r="F15" s="163">
        <v>2.0666999282131662</v>
      </c>
    </row>
    <row r="16" spans="1:6" ht="12.75" customHeight="1">
      <c r="A16" s="208" t="s">
        <v>36</v>
      </c>
      <c r="B16" s="162">
        <v>6631.2275599999994</v>
      </c>
      <c r="C16" s="162">
        <v>5210.0257000000001</v>
      </c>
      <c r="D16" s="163">
        <v>-21.431957313194651</v>
      </c>
      <c r="E16" s="163">
        <v>1.9519521920257632</v>
      </c>
      <c r="F16" s="163">
        <v>1.7607377569443194</v>
      </c>
    </row>
    <row r="17" spans="1:6" ht="12.75" customHeight="1">
      <c r="A17" s="208" t="s">
        <v>579</v>
      </c>
      <c r="B17" s="162">
        <v>4949.7346699999998</v>
      </c>
      <c r="C17" s="162">
        <v>4199.491</v>
      </c>
      <c r="D17" s="163">
        <v>-15.157250237011189</v>
      </c>
      <c r="E17" s="163">
        <v>1.4569919900399886</v>
      </c>
      <c r="F17" s="163">
        <v>1.419225698569559</v>
      </c>
    </row>
    <row r="18" spans="1:6" ht="12.75" customHeight="1">
      <c r="A18" s="432" t="s">
        <v>580</v>
      </c>
      <c r="B18" s="329">
        <v>1933.9077299999999</v>
      </c>
      <c r="C18" s="329">
        <v>1606.1924299999998</v>
      </c>
      <c r="D18" s="163">
        <v>-16.945756765758425</v>
      </c>
      <c r="E18" s="342">
        <v>0.56926042706172308</v>
      </c>
      <c r="F18" s="342">
        <v>0.54281568254435775</v>
      </c>
    </row>
    <row r="19" spans="1:6" ht="14.25" customHeight="1">
      <c r="A19" s="380" t="s">
        <v>10</v>
      </c>
      <c r="B19" s="408">
        <v>339722.84705999994</v>
      </c>
      <c r="C19" s="408">
        <v>295900.15204999998</v>
      </c>
      <c r="D19" s="414">
        <v>-12.899543080262788</v>
      </c>
      <c r="E19" s="414">
        <v>100</v>
      </c>
      <c r="F19" s="414">
        <v>100.00000000000001</v>
      </c>
    </row>
    <row r="20" spans="1:6" ht="11.25" customHeight="1">
      <c r="A20" s="93"/>
      <c r="B20" s="197"/>
      <c r="C20" s="197"/>
      <c r="D20" s="139"/>
      <c r="E20" s="140"/>
      <c r="F20" s="140"/>
    </row>
    <row r="21" spans="1:6" ht="12.75" customHeight="1">
      <c r="A21" s="124" t="s">
        <v>366</v>
      </c>
      <c r="B21" s="91"/>
      <c r="C21" s="91"/>
      <c r="D21" s="91"/>
      <c r="E21" s="91"/>
      <c r="F21" s="91"/>
    </row>
    <row r="22" spans="1:6" ht="14.25" customHeight="1">
      <c r="A22" s="664">
        <v>2023</v>
      </c>
      <c r="B22" s="664"/>
      <c r="C22" s="664"/>
      <c r="D22" s="664"/>
      <c r="E22" s="664"/>
      <c r="F22" s="664"/>
    </row>
    <row r="23" spans="1:6" ht="12.75" customHeight="1">
      <c r="A23" s="209"/>
      <c r="B23" s="177"/>
      <c r="C23" s="177"/>
      <c r="D23" s="210"/>
      <c r="E23" s="178"/>
      <c r="F23" s="178"/>
    </row>
    <row r="24" spans="1:6" ht="12.75" customHeight="1">
      <c r="A24" s="263"/>
      <c r="B24" s="177"/>
      <c r="C24" s="177"/>
      <c r="D24" s="210"/>
      <c r="E24" s="178"/>
      <c r="F24" s="178"/>
    </row>
    <row r="25" spans="1:6" ht="12.75" customHeight="1">
      <c r="A25" s="211"/>
      <c r="B25" s="177"/>
      <c r="C25" s="177"/>
      <c r="D25" s="210"/>
      <c r="E25" s="178"/>
      <c r="F25" s="178"/>
    </row>
    <row r="26" spans="1:6" ht="12.75" customHeight="1">
      <c r="A26" s="209"/>
      <c r="B26" s="177"/>
      <c r="C26" s="177"/>
      <c r="D26" s="210"/>
      <c r="E26" s="178"/>
      <c r="F26" s="178"/>
    </row>
    <row r="27" spans="1:6" ht="12.75" customHeight="1">
      <c r="A27" s="209"/>
      <c r="B27" s="177"/>
      <c r="C27" s="177"/>
      <c r="D27" s="210"/>
      <c r="E27" s="178"/>
      <c r="F27" s="178"/>
    </row>
    <row r="28" spans="1:6" ht="12.75" customHeight="1">
      <c r="A28" s="209"/>
      <c r="B28" s="177"/>
      <c r="C28" s="177"/>
      <c r="D28" s="210"/>
      <c r="E28" s="178"/>
      <c r="F28" s="178"/>
    </row>
    <row r="29" spans="1:6" s="88" customFormat="1" ht="12.75" customHeight="1">
      <c r="A29" s="298"/>
      <c r="B29" s="300"/>
      <c r="C29" s="300"/>
      <c r="D29" s="301"/>
      <c r="E29" s="302"/>
      <c r="F29" s="302"/>
    </row>
    <row r="30" spans="1:6" ht="12.75" customHeight="1">
      <c r="A30" s="211"/>
      <c r="B30" s="177"/>
      <c r="C30" s="177"/>
      <c r="D30" s="210"/>
      <c r="E30" s="178"/>
      <c r="F30" s="178"/>
    </row>
    <row r="31" spans="1:6" ht="12.75" customHeight="1">
      <c r="A31" s="93"/>
      <c r="B31" s="197"/>
      <c r="C31" s="197"/>
      <c r="D31" s="139"/>
      <c r="E31" s="140"/>
      <c r="F31" s="140"/>
    </row>
    <row r="32" spans="1:6" ht="12.75" customHeight="1"/>
    <row r="33" spans="1:6" ht="12.75" customHeight="1"/>
    <row r="34" spans="1:6" ht="12.75" customHeight="1"/>
    <row r="35" spans="1:6" ht="12.75" customHeight="1"/>
    <row r="36" spans="1:6" ht="12.75" customHeight="1"/>
    <row r="37" spans="1:6" ht="12.75" customHeight="1"/>
    <row r="38" spans="1:6" ht="14.25" customHeight="1">
      <c r="A38" s="664">
        <v>2024</v>
      </c>
      <c r="B38" s="664"/>
      <c r="C38" s="664"/>
      <c r="D38" s="664"/>
      <c r="E38" s="664"/>
      <c r="F38" s="664"/>
    </row>
    <row r="39" spans="1:6" ht="12.75" customHeight="1"/>
    <row r="40" spans="1:6" ht="12.75" customHeight="1"/>
    <row r="41" spans="1:6" ht="12.75" customHeight="1"/>
    <row r="42" spans="1:6" ht="12.75" customHeight="1"/>
    <row r="43" spans="1:6" ht="12.75" customHeight="1"/>
    <row r="44" spans="1:6" ht="12.75" customHeight="1"/>
    <row r="45" spans="1:6" ht="12.75" customHeight="1"/>
    <row r="46" spans="1:6" ht="12.75" customHeight="1"/>
    <row r="47" spans="1:6" ht="12.75" customHeight="1"/>
    <row r="48" spans="1:6" ht="12.75" customHeight="1"/>
    <row r="49" ht="12.75" customHeight="1"/>
    <row r="50" ht="12.75" customHeight="1"/>
    <row r="51" ht="12.75" customHeight="1"/>
    <row r="52" ht="12.75" customHeight="1"/>
    <row r="53" ht="12.75" customHeight="1"/>
    <row r="54" ht="12.75" customHeight="1"/>
    <row r="55" ht="12.75" customHeight="1"/>
    <row r="56" ht="12.75" customHeight="1"/>
  </sheetData>
  <sortState xmlns:xlrd2="http://schemas.microsoft.com/office/spreadsheetml/2017/richdata2" ref="A11:F18">
    <sortCondition descending="1" ref="C11:C18"/>
  </sortState>
  <mergeCells count="11">
    <mergeCell ref="B7:C7"/>
    <mergeCell ref="E7:F7"/>
    <mergeCell ref="A38:F38"/>
    <mergeCell ref="E8:F8"/>
    <mergeCell ref="A10:F10"/>
    <mergeCell ref="A22:F22"/>
    <mergeCell ref="A2:F2"/>
    <mergeCell ref="A3:F3"/>
    <mergeCell ref="E5:F5"/>
    <mergeCell ref="B6:C6"/>
    <mergeCell ref="E6:F6"/>
  </mergeCells>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6" max="1048575" man="1"/>
  </col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F39"/>
  <sheetViews>
    <sheetView zoomScaleNormal="100" workbookViewId="0">
      <selection activeCell="G45" sqref="G45"/>
    </sheetView>
  </sheetViews>
  <sheetFormatPr defaultRowHeight="12"/>
  <cols>
    <col min="1" max="1" width="28.42578125" style="72" customWidth="1"/>
    <col min="2" max="2" width="10.140625" style="72" customWidth="1"/>
    <col min="3" max="3" width="15.5703125" style="72" customWidth="1"/>
    <col min="4" max="4" width="16" style="72" customWidth="1"/>
    <col min="5" max="5" width="12.85546875" style="72" customWidth="1"/>
    <col min="6" max="6" width="12.5703125" style="72" customWidth="1"/>
    <col min="7" max="16384" width="9.140625" style="72"/>
  </cols>
  <sheetData>
    <row r="1" spans="1:6" s="88" customFormat="1"/>
    <row r="2" spans="1:6" s="317" customFormat="1" ht="15.75" customHeight="1">
      <c r="A2" s="646" t="s">
        <v>385</v>
      </c>
      <c r="B2" s="646"/>
      <c r="C2" s="646"/>
      <c r="D2" s="646"/>
      <c r="E2" s="646"/>
      <c r="F2" s="646"/>
    </row>
    <row r="3" spans="1:6" s="317" customFormat="1" ht="15.75" customHeight="1">
      <c r="A3" s="643" t="s">
        <v>386</v>
      </c>
      <c r="B3" s="643"/>
      <c r="C3" s="643"/>
      <c r="D3" s="643"/>
      <c r="E3" s="643"/>
      <c r="F3" s="643"/>
    </row>
    <row r="4" spans="1:6" s="88" customFormat="1">
      <c r="A4" s="521"/>
    </row>
    <row r="5" spans="1:6" ht="12" customHeight="1">
      <c r="A5" s="103"/>
      <c r="B5" s="102"/>
      <c r="C5" s="151"/>
      <c r="D5" s="103" t="s">
        <v>54</v>
      </c>
      <c r="E5" s="648" t="s">
        <v>13</v>
      </c>
      <c r="F5" s="649"/>
    </row>
    <row r="6" spans="1:6" ht="12" customHeight="1">
      <c r="A6" s="115" t="s">
        <v>57</v>
      </c>
      <c r="B6" s="641" t="s">
        <v>119</v>
      </c>
      <c r="C6" s="649"/>
      <c r="D6" s="103" t="s">
        <v>15</v>
      </c>
      <c r="E6" s="648" t="s">
        <v>15</v>
      </c>
      <c r="F6" s="649"/>
    </row>
    <row r="7" spans="1:6" ht="12" customHeight="1">
      <c r="A7" s="194" t="s">
        <v>37</v>
      </c>
      <c r="B7" s="642" t="s">
        <v>350</v>
      </c>
      <c r="C7" s="645"/>
      <c r="D7" s="105" t="s">
        <v>55</v>
      </c>
      <c r="E7" s="644" t="s">
        <v>19</v>
      </c>
      <c r="F7" s="645"/>
    </row>
    <row r="8" spans="1:6" ht="12" customHeight="1">
      <c r="A8" s="105"/>
      <c r="B8" s="102"/>
      <c r="C8" s="151"/>
      <c r="D8" s="105" t="s">
        <v>20</v>
      </c>
      <c r="E8" s="644" t="s">
        <v>20</v>
      </c>
      <c r="F8" s="645"/>
    </row>
    <row r="9" spans="1:6" ht="19.5" customHeight="1" thickBot="1">
      <c r="A9" s="493" t="s">
        <v>599</v>
      </c>
      <c r="B9" s="83">
        <v>2023</v>
      </c>
      <c r="C9" s="83">
        <v>2024</v>
      </c>
      <c r="D9" s="83" t="s">
        <v>560</v>
      </c>
      <c r="E9" s="83">
        <v>2023</v>
      </c>
      <c r="F9" s="83">
        <v>2024</v>
      </c>
    </row>
    <row r="10" spans="1:6" ht="15.75" thickBot="1">
      <c r="A10" s="640" t="s">
        <v>485</v>
      </c>
      <c r="B10" s="640"/>
      <c r="C10" s="640"/>
      <c r="D10" s="640"/>
      <c r="E10" s="640"/>
      <c r="F10" s="640"/>
    </row>
    <row r="11" spans="1:6" ht="12.75">
      <c r="A11" s="157" t="s">
        <v>575</v>
      </c>
      <c r="B11" s="162">
        <v>4626.6642000000002</v>
      </c>
      <c r="C11" s="162">
        <v>4645.1353500000005</v>
      </c>
      <c r="D11" s="163">
        <v>0.39923256155049991</v>
      </c>
      <c r="E11" s="163">
        <v>61.08059136471676</v>
      </c>
      <c r="F11" s="163">
        <v>69.093263991717905</v>
      </c>
    </row>
    <row r="12" spans="1:6" ht="12.75">
      <c r="A12" s="157" t="s">
        <v>36</v>
      </c>
      <c r="B12" s="162">
        <v>2948.02376</v>
      </c>
      <c r="C12" s="162">
        <v>1830.1501800000001</v>
      </c>
      <c r="D12" s="163">
        <v>-37.919422331928551</v>
      </c>
      <c r="E12" s="163">
        <v>38.91940863528324</v>
      </c>
      <c r="F12" s="163">
        <v>27.222252960019784</v>
      </c>
    </row>
    <row r="13" spans="1:6" ht="12.75">
      <c r="A13" s="593" t="s">
        <v>577</v>
      </c>
      <c r="B13" s="149">
        <v>0</v>
      </c>
      <c r="C13" s="149">
        <v>247.70753999999999</v>
      </c>
      <c r="D13" s="594" t="s">
        <v>561</v>
      </c>
      <c r="E13" s="594">
        <v>0</v>
      </c>
      <c r="F13" s="595">
        <v>3.6844830482623112</v>
      </c>
    </row>
    <row r="14" spans="1:6" ht="14.25">
      <c r="A14" s="78" t="s">
        <v>10</v>
      </c>
      <c r="B14" s="430">
        <v>7574.6879600000002</v>
      </c>
      <c r="C14" s="430">
        <v>6722.9930700000014</v>
      </c>
      <c r="D14" s="431">
        <v>-11.243960074627267</v>
      </c>
      <c r="E14" s="431">
        <v>100</v>
      </c>
      <c r="F14" s="431">
        <v>100</v>
      </c>
    </row>
    <row r="15" spans="1:6" ht="14.25">
      <c r="A15" s="127">
        <v>2023</v>
      </c>
      <c r="B15" s="141"/>
      <c r="C15" s="141"/>
      <c r="D15" s="141"/>
      <c r="E15" s="141"/>
      <c r="F15" s="141"/>
    </row>
    <row r="16" spans="1:6" ht="13.5">
      <c r="A16" s="124" t="s">
        <v>204</v>
      </c>
      <c r="B16" s="141"/>
      <c r="C16" s="141"/>
      <c r="D16" s="141"/>
      <c r="E16" s="141"/>
      <c r="F16" s="141"/>
    </row>
    <row r="17" spans="1:6">
      <c r="A17" s="141"/>
      <c r="B17" s="141"/>
      <c r="C17" s="141"/>
      <c r="D17" s="141"/>
      <c r="E17" s="141"/>
      <c r="F17" s="141"/>
    </row>
    <row r="18" spans="1:6" ht="14.25">
      <c r="C18" s="331"/>
      <c r="D18" s="126"/>
      <c r="E18" s="126"/>
      <c r="F18" s="126"/>
    </row>
    <row r="20" spans="1:6" s="88" customFormat="1" ht="14.25">
      <c r="A20" s="298"/>
    </row>
    <row r="22" spans="1:6">
      <c r="A22" s="263"/>
    </row>
    <row r="34" spans="1:1" ht="14.25">
      <c r="A34" s="127">
        <v>2024</v>
      </c>
    </row>
    <row r="39" spans="1:1">
      <c r="A39" s="263"/>
    </row>
  </sheetData>
  <sortState xmlns:xlrd2="http://schemas.microsoft.com/office/spreadsheetml/2017/richdata2" ref="A11:F13">
    <sortCondition descending="1" ref="C11:C13"/>
  </sortState>
  <mergeCells count="9">
    <mergeCell ref="E8:F8"/>
    <mergeCell ref="A10:F10"/>
    <mergeCell ref="A2:F2"/>
    <mergeCell ref="A3:F3"/>
    <mergeCell ref="E5:F5"/>
    <mergeCell ref="B6:C6"/>
    <mergeCell ref="E6:F6"/>
    <mergeCell ref="B7:C7"/>
    <mergeCell ref="E7:F7"/>
  </mergeCells>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6" max="1048575"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P35"/>
  <sheetViews>
    <sheetView zoomScale="118" zoomScaleNormal="118" workbookViewId="0">
      <selection activeCell="G45" sqref="G45"/>
    </sheetView>
  </sheetViews>
  <sheetFormatPr defaultRowHeight="12"/>
  <cols>
    <col min="1" max="1" width="38.140625" style="72" customWidth="1"/>
    <col min="2" max="2" width="12.140625" style="72" customWidth="1"/>
    <col min="3" max="3" width="13.5703125" style="72" customWidth="1"/>
    <col min="4" max="4" width="14.5703125" style="72" customWidth="1"/>
    <col min="5" max="5" width="12.140625" style="72" customWidth="1"/>
    <col min="6" max="6" width="10" style="72" customWidth="1"/>
    <col min="7" max="8" width="9.140625" style="88"/>
    <col min="9" max="9" width="9.85546875" style="88" bestFit="1" customWidth="1"/>
    <col min="10" max="10" width="10" style="88" bestFit="1" customWidth="1"/>
    <col min="11" max="13" width="9.85546875" style="88" bestFit="1" customWidth="1"/>
    <col min="14" max="42" width="9.140625" style="88"/>
    <col min="43" max="16384" width="9.140625" style="72"/>
  </cols>
  <sheetData>
    <row r="1" spans="1:6" s="88" customFormat="1"/>
    <row r="2" spans="1:6" s="317" customFormat="1" ht="14.25" customHeight="1">
      <c r="A2" s="646" t="s">
        <v>382</v>
      </c>
      <c r="B2" s="646"/>
      <c r="C2" s="646"/>
      <c r="D2" s="646"/>
      <c r="E2" s="646"/>
      <c r="F2" s="646"/>
    </row>
    <row r="3" spans="1:6" s="317" customFormat="1" ht="15.75" customHeight="1">
      <c r="A3" s="643" t="s">
        <v>383</v>
      </c>
      <c r="B3" s="643"/>
      <c r="C3" s="643"/>
      <c r="D3" s="643"/>
      <c r="E3" s="643"/>
      <c r="F3" s="643"/>
    </row>
    <row r="4" spans="1:6">
      <c r="A4" s="73"/>
    </row>
    <row r="5" spans="1:6" ht="12" customHeight="1">
      <c r="A5" s="103"/>
      <c r="B5" s="102"/>
      <c r="C5" s="151"/>
      <c r="D5" s="103" t="s">
        <v>54</v>
      </c>
      <c r="E5" s="648" t="s">
        <v>13</v>
      </c>
      <c r="F5" s="649"/>
    </row>
    <row r="6" spans="1:6" ht="12" customHeight="1">
      <c r="A6" s="115" t="s">
        <v>57</v>
      </c>
      <c r="B6" s="654" t="s">
        <v>119</v>
      </c>
      <c r="C6" s="655"/>
      <c r="D6" s="103" t="s">
        <v>15</v>
      </c>
      <c r="E6" s="648" t="s">
        <v>15</v>
      </c>
      <c r="F6" s="649"/>
    </row>
    <row r="7" spans="1:6" ht="12" customHeight="1">
      <c r="A7" s="194" t="s">
        <v>37</v>
      </c>
      <c r="B7" s="656" t="s">
        <v>356</v>
      </c>
      <c r="C7" s="657"/>
      <c r="D7" s="105" t="s">
        <v>55</v>
      </c>
      <c r="E7" s="644" t="s">
        <v>19</v>
      </c>
      <c r="F7" s="645"/>
    </row>
    <row r="8" spans="1:6" ht="12" customHeight="1">
      <c r="A8" s="105"/>
      <c r="B8" s="102"/>
      <c r="C8" s="151"/>
      <c r="D8" s="105" t="s">
        <v>20</v>
      </c>
      <c r="E8" s="644" t="s">
        <v>20</v>
      </c>
      <c r="F8" s="645"/>
    </row>
    <row r="9" spans="1:6" ht="18.75" customHeight="1" thickBot="1">
      <c r="A9" s="493" t="s">
        <v>599</v>
      </c>
      <c r="B9" s="83">
        <v>2023</v>
      </c>
      <c r="C9" s="83">
        <v>2024</v>
      </c>
      <c r="D9" s="83" t="s">
        <v>560</v>
      </c>
      <c r="E9" s="83">
        <v>2023</v>
      </c>
      <c r="F9" s="83">
        <v>2024</v>
      </c>
    </row>
    <row r="10" spans="1:6" ht="15.75" thickBot="1">
      <c r="A10" s="640" t="s">
        <v>485</v>
      </c>
      <c r="B10" s="640"/>
      <c r="C10" s="640"/>
      <c r="D10" s="640"/>
      <c r="E10" s="640"/>
      <c r="F10" s="640"/>
    </row>
    <row r="11" spans="1:6" ht="14.25" customHeight="1">
      <c r="A11" s="208" t="s">
        <v>578</v>
      </c>
      <c r="B11" s="162">
        <v>348050.44900000002</v>
      </c>
      <c r="C11" s="162">
        <v>360377.26767999993</v>
      </c>
      <c r="D11" s="163">
        <v>3.5416758448140628</v>
      </c>
      <c r="E11" s="345">
        <v>46.364106803540821</v>
      </c>
      <c r="F11" s="345">
        <v>45.668102806765319</v>
      </c>
    </row>
    <row r="12" spans="1:6" ht="14.25" customHeight="1">
      <c r="A12" s="208" t="s">
        <v>42</v>
      </c>
      <c r="B12" s="162">
        <v>169525.06256999998</v>
      </c>
      <c r="C12" s="162">
        <v>183734.66545000003</v>
      </c>
      <c r="D12" s="163">
        <v>8.3820071584593148</v>
      </c>
      <c r="E12" s="345">
        <v>22.582582868245112</v>
      </c>
      <c r="F12" s="345">
        <v>23.28341530794869</v>
      </c>
    </row>
    <row r="13" spans="1:6" ht="14.25" customHeight="1">
      <c r="A13" s="169" t="s">
        <v>579</v>
      </c>
      <c r="B13" s="162">
        <v>113220.54819</v>
      </c>
      <c r="C13" s="162">
        <v>119625.26237000001</v>
      </c>
      <c r="D13" s="360">
        <v>5.6568478799908339</v>
      </c>
      <c r="E13" s="345">
        <v>15.08220892608761</v>
      </c>
      <c r="F13" s="345">
        <v>15.159276874950962</v>
      </c>
    </row>
    <row r="14" spans="1:6" ht="14.25" customHeight="1">
      <c r="A14" s="208" t="s">
        <v>44</v>
      </c>
      <c r="B14" s="162">
        <v>61395.358319999999</v>
      </c>
      <c r="C14" s="162">
        <v>71216.253769999996</v>
      </c>
      <c r="D14" s="163">
        <v>15.99615299712449</v>
      </c>
      <c r="E14" s="345">
        <v>8.1785297463878255</v>
      </c>
      <c r="F14" s="345">
        <v>9.0247401552779554</v>
      </c>
    </row>
    <row r="15" spans="1:6" ht="14.25" customHeight="1">
      <c r="A15" s="208" t="s">
        <v>581</v>
      </c>
      <c r="B15" s="162">
        <v>58498.011730000006</v>
      </c>
      <c r="C15" s="162">
        <v>54169.035640000002</v>
      </c>
      <c r="D15" s="163">
        <v>-7.4002106430224863</v>
      </c>
      <c r="E15" s="345">
        <v>7.7925716557386311</v>
      </c>
      <c r="F15" s="345">
        <v>6.864464855057073</v>
      </c>
    </row>
    <row r="16" spans="1:6" ht="14.25" customHeight="1">
      <c r="A16" s="380" t="s">
        <v>10</v>
      </c>
      <c r="B16" s="408">
        <v>750689.42981</v>
      </c>
      <c r="C16" s="408">
        <v>789122.48491</v>
      </c>
      <c r="D16" s="456">
        <v>5.1197011139117121</v>
      </c>
      <c r="E16" s="383">
        <v>100</v>
      </c>
      <c r="F16" s="383">
        <v>100</v>
      </c>
    </row>
    <row r="17" spans="1:6" ht="14.25">
      <c r="A17" s="93"/>
      <c r="B17" s="197"/>
      <c r="C17" s="197"/>
      <c r="D17" s="139"/>
      <c r="E17" s="140"/>
      <c r="F17" s="140"/>
    </row>
    <row r="18" spans="1:6" ht="13.5">
      <c r="A18" s="124" t="s">
        <v>384</v>
      </c>
      <c r="B18" s="91"/>
      <c r="C18" s="91"/>
      <c r="D18" s="91"/>
      <c r="E18" s="91"/>
      <c r="F18" s="91"/>
    </row>
    <row r="19" spans="1:6" ht="14.25">
      <c r="A19" s="664">
        <v>2023</v>
      </c>
      <c r="B19" s="664"/>
      <c r="C19" s="664"/>
      <c r="D19" s="664"/>
      <c r="E19" s="664"/>
      <c r="F19" s="664"/>
    </row>
    <row r="20" spans="1:6" ht="15">
      <c r="A20" s="209"/>
      <c r="B20" s="177"/>
      <c r="C20" s="177"/>
      <c r="D20" s="210"/>
      <c r="E20" s="178"/>
      <c r="F20" s="178"/>
    </row>
    <row r="21" spans="1:6" ht="15">
      <c r="A21" s="263"/>
      <c r="B21" s="177"/>
      <c r="C21" s="177"/>
      <c r="D21" s="210"/>
      <c r="E21" s="178"/>
      <c r="F21" s="178"/>
    </row>
    <row r="22" spans="1:6" ht="15">
      <c r="A22" s="211"/>
      <c r="B22" s="177"/>
      <c r="C22" s="177"/>
      <c r="D22" s="210"/>
      <c r="E22" s="178"/>
      <c r="F22" s="178"/>
    </row>
    <row r="23" spans="1:6" ht="15">
      <c r="A23" s="209"/>
      <c r="B23" s="177"/>
      <c r="C23" s="177"/>
      <c r="D23" s="210"/>
      <c r="E23" s="178"/>
      <c r="F23" s="178"/>
    </row>
    <row r="24" spans="1:6" ht="15">
      <c r="A24" s="209"/>
      <c r="B24" s="177"/>
      <c r="C24" s="177"/>
      <c r="D24" s="210"/>
      <c r="E24" s="178"/>
      <c r="F24" s="178"/>
    </row>
    <row r="25" spans="1:6" ht="15">
      <c r="A25" s="209"/>
      <c r="B25" s="177"/>
      <c r="C25" s="177"/>
      <c r="D25" s="210"/>
      <c r="E25" s="178"/>
      <c r="F25" s="178"/>
    </row>
    <row r="26" spans="1:6" s="88" customFormat="1" ht="15">
      <c r="A26" s="298"/>
      <c r="B26" s="300"/>
      <c r="C26" s="300"/>
      <c r="D26" s="301"/>
      <c r="E26" s="302"/>
      <c r="F26" s="302"/>
    </row>
    <row r="27" spans="1:6" ht="15">
      <c r="A27" s="211"/>
      <c r="B27" s="177"/>
      <c r="C27" s="177"/>
      <c r="D27" s="210"/>
      <c r="E27" s="178"/>
      <c r="F27" s="178"/>
    </row>
    <row r="28" spans="1:6" ht="14.25">
      <c r="A28" s="93"/>
      <c r="B28" s="197"/>
      <c r="C28" s="197"/>
      <c r="D28" s="139"/>
      <c r="E28" s="140"/>
      <c r="F28" s="140"/>
    </row>
    <row r="34" spans="1:6" ht="14.25">
      <c r="A34" s="127">
        <v>2023</v>
      </c>
    </row>
    <row r="35" spans="1:6" ht="14.25">
      <c r="A35" s="664">
        <v>2024</v>
      </c>
      <c r="B35" s="664"/>
      <c r="C35" s="664"/>
      <c r="D35" s="664"/>
      <c r="E35" s="664"/>
      <c r="F35" s="664"/>
    </row>
  </sheetData>
  <sortState xmlns:xlrd2="http://schemas.microsoft.com/office/spreadsheetml/2017/richdata2" ref="A11:F15">
    <sortCondition descending="1" ref="C11:C15"/>
  </sortState>
  <mergeCells count="11">
    <mergeCell ref="A35:F35"/>
    <mergeCell ref="E8:F8"/>
    <mergeCell ref="A10:F10"/>
    <mergeCell ref="A19:F19"/>
    <mergeCell ref="A2:F2"/>
    <mergeCell ref="A3:F3"/>
    <mergeCell ref="E5:F5"/>
    <mergeCell ref="B6:C6"/>
    <mergeCell ref="E6:F6"/>
    <mergeCell ref="B7:C7"/>
    <mergeCell ref="E7:F7"/>
  </mergeCells>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P36"/>
  <sheetViews>
    <sheetView zoomScaleNormal="100" workbookViewId="0">
      <selection activeCell="G45" sqref="G45"/>
    </sheetView>
  </sheetViews>
  <sheetFormatPr defaultRowHeight="12"/>
  <cols>
    <col min="1" max="1" width="35" style="72" customWidth="1"/>
    <col min="2" max="2" width="12.140625" style="72" customWidth="1"/>
    <col min="3" max="3" width="13.5703125" style="72" customWidth="1"/>
    <col min="4" max="4" width="14.5703125" style="72" customWidth="1"/>
    <col min="5" max="5" width="12.140625" style="72" customWidth="1"/>
    <col min="6" max="6" width="10" style="72" customWidth="1"/>
    <col min="7" max="9" width="9.140625" style="88"/>
    <col min="10" max="13" width="9.85546875" style="88" bestFit="1" customWidth="1"/>
    <col min="14" max="42" width="9.140625" style="88"/>
    <col min="43" max="16384" width="9.140625" style="72"/>
  </cols>
  <sheetData>
    <row r="1" spans="1:6" s="88" customFormat="1"/>
    <row r="2" spans="1:6" s="317" customFormat="1" ht="14.25" customHeight="1">
      <c r="A2" s="646" t="s">
        <v>410</v>
      </c>
      <c r="B2" s="646"/>
      <c r="C2" s="646"/>
      <c r="D2" s="646"/>
      <c r="E2" s="646"/>
      <c r="F2" s="646"/>
    </row>
    <row r="3" spans="1:6" s="317" customFormat="1" ht="15.75" customHeight="1">
      <c r="A3" s="643" t="s">
        <v>411</v>
      </c>
      <c r="B3" s="643"/>
      <c r="C3" s="643"/>
      <c r="D3" s="643"/>
      <c r="E3" s="643"/>
      <c r="F3" s="643"/>
    </row>
    <row r="4" spans="1:6">
      <c r="A4" s="73"/>
    </row>
    <row r="5" spans="1:6" ht="12" customHeight="1">
      <c r="A5" s="103"/>
      <c r="B5" s="102"/>
      <c r="C5" s="151"/>
      <c r="D5" s="103" t="s">
        <v>54</v>
      </c>
      <c r="E5" s="648" t="s">
        <v>13</v>
      </c>
      <c r="F5" s="649"/>
    </row>
    <row r="6" spans="1:6" ht="12" customHeight="1">
      <c r="A6" s="115" t="s">
        <v>57</v>
      </c>
      <c r="B6" s="654" t="s">
        <v>119</v>
      </c>
      <c r="C6" s="655"/>
      <c r="D6" s="103" t="s">
        <v>15</v>
      </c>
      <c r="E6" s="648" t="s">
        <v>15</v>
      </c>
      <c r="F6" s="649"/>
    </row>
    <row r="7" spans="1:6" ht="12" customHeight="1">
      <c r="A7" s="194" t="s">
        <v>37</v>
      </c>
      <c r="B7" s="656" t="s">
        <v>356</v>
      </c>
      <c r="C7" s="657"/>
      <c r="D7" s="105" t="s">
        <v>55</v>
      </c>
      <c r="E7" s="644" t="s">
        <v>19</v>
      </c>
      <c r="F7" s="645"/>
    </row>
    <row r="8" spans="1:6" ht="12" customHeight="1">
      <c r="A8" s="105"/>
      <c r="B8" s="102"/>
      <c r="C8" s="151"/>
      <c r="D8" s="105" t="s">
        <v>20</v>
      </c>
      <c r="E8" s="644" t="s">
        <v>20</v>
      </c>
      <c r="F8" s="645"/>
    </row>
    <row r="9" spans="1:6" ht="18.75" customHeight="1" thickBot="1">
      <c r="A9" s="493" t="s">
        <v>599</v>
      </c>
      <c r="B9" s="83">
        <v>2023</v>
      </c>
      <c r="C9" s="83">
        <v>2024</v>
      </c>
      <c r="D9" s="83" t="s">
        <v>560</v>
      </c>
      <c r="E9" s="83">
        <v>2023</v>
      </c>
      <c r="F9" s="83">
        <v>2024</v>
      </c>
    </row>
    <row r="10" spans="1:6" ht="15.75" thickBot="1">
      <c r="A10" s="640" t="s">
        <v>485</v>
      </c>
      <c r="B10" s="640"/>
      <c r="C10" s="640"/>
      <c r="D10" s="640"/>
      <c r="E10" s="640"/>
      <c r="F10" s="640"/>
    </row>
    <row r="11" spans="1:6" ht="13.5" customHeight="1">
      <c r="A11" s="208" t="s">
        <v>578</v>
      </c>
      <c r="B11" s="162">
        <v>246572.58849000002</v>
      </c>
      <c r="C11" s="162">
        <v>288036.79672000004</v>
      </c>
      <c r="D11" s="360">
        <v>16.816227823183858</v>
      </c>
      <c r="E11" s="345">
        <v>45.067506066029765</v>
      </c>
      <c r="F11" s="345">
        <v>46.598146544880962</v>
      </c>
    </row>
    <row r="12" spans="1:6" ht="13.5" customHeight="1">
      <c r="A12" s="208" t="s">
        <v>42</v>
      </c>
      <c r="B12" s="162">
        <v>114296.21</v>
      </c>
      <c r="C12" s="162">
        <v>131351.55300000001</v>
      </c>
      <c r="D12" s="360">
        <v>14.922054720799593</v>
      </c>
      <c r="E12" s="345">
        <v>20.890583049170193</v>
      </c>
      <c r="F12" s="345">
        <v>21.249850662454271</v>
      </c>
    </row>
    <row r="13" spans="1:6" ht="13.5" customHeight="1">
      <c r="A13" s="208" t="s">
        <v>579</v>
      </c>
      <c r="B13" s="162">
        <v>84971.364650000003</v>
      </c>
      <c r="C13" s="162">
        <v>110835.02998000001</v>
      </c>
      <c r="D13" s="360">
        <v>30.438095747353632</v>
      </c>
      <c r="E13" s="345">
        <v>15.530710511067248</v>
      </c>
      <c r="F13" s="345">
        <v>17.930719366855463</v>
      </c>
    </row>
    <row r="14" spans="1:6" ht="13.5" customHeight="1">
      <c r="A14" s="169" t="s">
        <v>44</v>
      </c>
      <c r="B14" s="162">
        <v>60372.831079999996</v>
      </c>
      <c r="C14" s="162">
        <v>47628.430569999997</v>
      </c>
      <c r="D14" s="360">
        <v>-21.109496245276958</v>
      </c>
      <c r="E14" s="546">
        <v>11.034693465253689</v>
      </c>
      <c r="F14" s="345">
        <v>7.7052536782688179</v>
      </c>
    </row>
    <row r="15" spans="1:6" ht="13.5" customHeight="1">
      <c r="A15" s="169" t="s">
        <v>581</v>
      </c>
      <c r="B15" s="162">
        <v>40900.102509999997</v>
      </c>
      <c r="C15" s="162">
        <v>40186.750020000007</v>
      </c>
      <c r="D15" s="360">
        <v>-1.744133745937626</v>
      </c>
      <c r="E15" s="546">
        <v>7.475549611003979</v>
      </c>
      <c r="F15" s="345">
        <v>6.5013501327569472</v>
      </c>
    </row>
    <row r="16" spans="1:6" ht="13.5" customHeight="1">
      <c r="A16" s="208" t="s">
        <v>580</v>
      </c>
      <c r="B16" s="162">
        <v>5.2375500000000006</v>
      </c>
      <c r="C16" s="162">
        <v>90.739000000000004</v>
      </c>
      <c r="D16" s="360">
        <v>1632.4703344120821</v>
      </c>
      <c r="E16" s="546">
        <v>9.5729747512346506E-4</v>
      </c>
      <c r="F16" s="345">
        <v>1.467961478354533E-2</v>
      </c>
    </row>
    <row r="17" spans="1:6" ht="14.25">
      <c r="A17" s="380" t="s">
        <v>10</v>
      </c>
      <c r="B17" s="408">
        <v>547118.33428000007</v>
      </c>
      <c r="C17" s="408">
        <v>618129.29929</v>
      </c>
      <c r="D17" s="461">
        <v>12.979087075093055</v>
      </c>
      <c r="E17" s="383">
        <v>100</v>
      </c>
      <c r="F17" s="383">
        <v>100.00000000000003</v>
      </c>
    </row>
    <row r="18" spans="1:6" ht="14.25">
      <c r="A18" s="93"/>
      <c r="B18" s="197"/>
      <c r="C18" s="197"/>
      <c r="D18" s="139"/>
      <c r="E18" s="140"/>
      <c r="F18" s="140"/>
    </row>
    <row r="19" spans="1:6" ht="13.5">
      <c r="A19" s="124" t="s">
        <v>439</v>
      </c>
      <c r="B19" s="91"/>
      <c r="C19" s="91"/>
      <c r="D19" s="91"/>
      <c r="E19" s="91"/>
      <c r="F19" s="91"/>
    </row>
    <row r="20" spans="1:6" ht="14.25">
      <c r="A20" s="664">
        <v>2023</v>
      </c>
      <c r="B20" s="664"/>
      <c r="C20" s="664"/>
      <c r="D20" s="664"/>
      <c r="E20" s="664"/>
      <c r="F20" s="664"/>
    </row>
    <row r="21" spans="1:6" ht="15">
      <c r="A21" s="209"/>
      <c r="B21" s="177"/>
      <c r="C21" s="177"/>
      <c r="D21" s="210"/>
      <c r="E21" s="178"/>
      <c r="F21" s="178"/>
    </row>
    <row r="22" spans="1:6" ht="15">
      <c r="A22" s="263"/>
      <c r="B22" s="177"/>
      <c r="C22" s="177"/>
      <c r="D22" s="210"/>
      <c r="E22" s="178"/>
      <c r="F22" s="178"/>
    </row>
    <row r="23" spans="1:6" ht="15">
      <c r="A23" s="211"/>
      <c r="B23" s="177"/>
      <c r="C23" s="177"/>
      <c r="D23" s="210"/>
      <c r="E23" s="178"/>
      <c r="F23" s="178"/>
    </row>
    <row r="24" spans="1:6" ht="15">
      <c r="A24" s="209"/>
      <c r="B24" s="177"/>
      <c r="C24" s="177"/>
      <c r="D24" s="210"/>
      <c r="E24" s="178"/>
      <c r="F24" s="178"/>
    </row>
    <row r="25" spans="1:6" ht="15">
      <c r="A25" s="209"/>
      <c r="B25" s="177"/>
      <c r="C25" s="177"/>
      <c r="D25" s="210"/>
      <c r="E25" s="178"/>
      <c r="F25" s="178"/>
    </row>
    <row r="26" spans="1:6" ht="15">
      <c r="A26" s="209"/>
      <c r="B26" s="177"/>
      <c r="C26" s="177"/>
      <c r="D26" s="210"/>
      <c r="E26" s="178"/>
      <c r="F26" s="178"/>
    </row>
    <row r="27" spans="1:6" s="88" customFormat="1" ht="15">
      <c r="A27" s="298"/>
      <c r="B27" s="300"/>
      <c r="C27" s="300"/>
      <c r="D27" s="301"/>
      <c r="E27" s="302"/>
      <c r="F27" s="302"/>
    </row>
    <row r="28" spans="1:6" ht="15">
      <c r="A28" s="211"/>
      <c r="B28" s="177"/>
      <c r="C28" s="177"/>
      <c r="D28" s="210"/>
      <c r="E28" s="178"/>
      <c r="F28" s="178"/>
    </row>
    <row r="29" spans="1:6" ht="14.25">
      <c r="A29" s="93"/>
      <c r="B29" s="197"/>
      <c r="C29" s="197"/>
      <c r="D29" s="139"/>
      <c r="E29" s="140"/>
      <c r="F29" s="140"/>
    </row>
    <row r="35" spans="1:1" ht="14.25">
      <c r="A35" s="127">
        <v>2024</v>
      </c>
    </row>
    <row r="36" spans="1:1">
      <c r="A36" s="263"/>
    </row>
  </sheetData>
  <sortState xmlns:xlrd2="http://schemas.microsoft.com/office/spreadsheetml/2017/richdata2" ref="A11:F16">
    <sortCondition descending="1" ref="C11:C16"/>
  </sortState>
  <mergeCells count="10">
    <mergeCell ref="E8:F8"/>
    <mergeCell ref="A10:F10"/>
    <mergeCell ref="A20:F20"/>
    <mergeCell ref="A2:F2"/>
    <mergeCell ref="A3:F3"/>
    <mergeCell ref="E5:F5"/>
    <mergeCell ref="B6:C6"/>
    <mergeCell ref="E6:F6"/>
    <mergeCell ref="B7:C7"/>
    <mergeCell ref="E7:F7"/>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F41"/>
  <sheetViews>
    <sheetView zoomScaleNormal="100" workbookViewId="0">
      <selection activeCell="G45" sqref="G45"/>
    </sheetView>
  </sheetViews>
  <sheetFormatPr defaultRowHeight="12"/>
  <cols>
    <col min="1" max="1" width="41.42578125" style="72" customWidth="1"/>
    <col min="2" max="2" width="11.5703125" style="72" customWidth="1"/>
    <col min="3" max="3" width="12.85546875" style="72" customWidth="1"/>
    <col min="4" max="4" width="13.7109375" style="72" customWidth="1"/>
    <col min="5" max="5" width="12.42578125" style="72" customWidth="1"/>
    <col min="6" max="6" width="10.42578125" style="72" customWidth="1"/>
    <col min="7" max="7" width="10" style="72" bestFit="1" customWidth="1"/>
    <col min="8" max="8" width="9.140625" style="72"/>
    <col min="9" max="9" width="9.85546875" style="72" bestFit="1" customWidth="1"/>
    <col min="10" max="10" width="10" style="72" bestFit="1" customWidth="1"/>
    <col min="11" max="13" width="9.85546875" style="72" bestFit="1" customWidth="1"/>
    <col min="14" max="16384" width="9.140625" style="72"/>
  </cols>
  <sheetData>
    <row r="1" spans="1:6" s="88" customFormat="1"/>
    <row r="2" spans="1:6" s="317" customFormat="1" ht="17.25" customHeight="1">
      <c r="A2" s="646" t="s">
        <v>435</v>
      </c>
      <c r="B2" s="646"/>
      <c r="C2" s="646"/>
      <c r="D2" s="646"/>
      <c r="E2" s="646"/>
      <c r="F2" s="646"/>
    </row>
    <row r="3" spans="1:6" s="317" customFormat="1" ht="15.75" customHeight="1">
      <c r="A3" s="643" t="s">
        <v>436</v>
      </c>
      <c r="B3" s="643"/>
      <c r="C3" s="643"/>
      <c r="D3" s="643"/>
      <c r="E3" s="643"/>
      <c r="F3" s="643"/>
    </row>
    <row r="6" spans="1:6">
      <c r="A6" s="73"/>
    </row>
    <row r="7" spans="1:6" ht="12" customHeight="1">
      <c r="A7" s="103"/>
      <c r="B7" s="102"/>
      <c r="C7" s="151"/>
      <c r="D7" s="103" t="s">
        <v>54</v>
      </c>
      <c r="E7" s="648" t="s">
        <v>13</v>
      </c>
      <c r="F7" s="649"/>
    </row>
    <row r="8" spans="1:6" ht="12" customHeight="1">
      <c r="A8" s="115" t="s">
        <v>57</v>
      </c>
      <c r="B8" s="654" t="s">
        <v>119</v>
      </c>
      <c r="C8" s="655"/>
      <c r="D8" s="103" t="s">
        <v>15</v>
      </c>
      <c r="E8" s="648" t="s">
        <v>15</v>
      </c>
      <c r="F8" s="649"/>
    </row>
    <row r="9" spans="1:6" ht="12" customHeight="1">
      <c r="A9" s="194" t="s">
        <v>37</v>
      </c>
      <c r="B9" s="688" t="s">
        <v>557</v>
      </c>
      <c r="C9" s="657"/>
      <c r="D9" s="105" t="s">
        <v>55</v>
      </c>
      <c r="E9" s="644" t="s">
        <v>19</v>
      </c>
      <c r="F9" s="645"/>
    </row>
    <row r="10" spans="1:6" ht="12" customHeight="1">
      <c r="A10" s="105"/>
      <c r="B10" s="102"/>
      <c r="C10" s="151"/>
      <c r="D10" s="105" t="s">
        <v>20</v>
      </c>
      <c r="E10" s="644" t="s">
        <v>20</v>
      </c>
      <c r="F10" s="645"/>
    </row>
    <row r="11" spans="1:6" ht="18.75" customHeight="1" thickBot="1">
      <c r="A11" s="493" t="s">
        <v>599</v>
      </c>
      <c r="B11" s="83">
        <v>2023</v>
      </c>
      <c r="C11" s="83">
        <v>2024</v>
      </c>
      <c r="D11" s="83" t="s">
        <v>560</v>
      </c>
      <c r="E11" s="83">
        <v>2023</v>
      </c>
      <c r="F11" s="83">
        <v>2024</v>
      </c>
    </row>
    <row r="12" spans="1:6" ht="15.75" thickBot="1">
      <c r="A12" s="640" t="s">
        <v>485</v>
      </c>
      <c r="B12" s="640"/>
      <c r="C12" s="640"/>
      <c r="D12" s="640"/>
      <c r="E12" s="640"/>
      <c r="F12" s="640"/>
    </row>
    <row r="13" spans="1:6" ht="12.75">
      <c r="A13" s="616" t="s">
        <v>42</v>
      </c>
      <c r="B13" s="596">
        <v>417039.14126000006</v>
      </c>
      <c r="C13" s="596">
        <v>312062.04321999993</v>
      </c>
      <c r="D13" s="598">
        <v>-25.172001295329949</v>
      </c>
      <c r="E13" s="599">
        <v>39.854641796464882</v>
      </c>
      <c r="F13" s="598">
        <v>33.084859292001347</v>
      </c>
    </row>
    <row r="14" spans="1:6" ht="12.75">
      <c r="A14" s="157" t="s">
        <v>578</v>
      </c>
      <c r="B14" s="597">
        <v>295446.84686999995</v>
      </c>
      <c r="C14" s="597">
        <v>289832.66012000002</v>
      </c>
      <c r="D14" s="360">
        <v>-1.9002357985801188</v>
      </c>
      <c r="E14" s="600">
        <v>28.23458780469209</v>
      </c>
      <c r="F14" s="360">
        <v>30.72809714168433</v>
      </c>
    </row>
    <row r="15" spans="1:6" ht="12.75">
      <c r="A15" s="208" t="s">
        <v>579</v>
      </c>
      <c r="B15" s="597">
        <v>41249.020190000003</v>
      </c>
      <c r="C15" s="597">
        <v>99101.955019999994</v>
      </c>
      <c r="D15" s="360">
        <v>140.2528704039988</v>
      </c>
      <c r="E15" s="600">
        <v>3.9419919174988896</v>
      </c>
      <c r="F15" s="360">
        <v>10.506802440844915</v>
      </c>
    </row>
    <row r="16" spans="1:6">
      <c r="A16" s="617" t="s">
        <v>44</v>
      </c>
      <c r="B16" s="618">
        <v>127688.49879</v>
      </c>
      <c r="C16" s="618">
        <v>94844.908599999995</v>
      </c>
      <c r="D16" s="620">
        <v>-25.721651128513511</v>
      </c>
      <c r="E16" s="620">
        <v>12.202642095963604</v>
      </c>
      <c r="F16" s="620">
        <v>10.055469813679089</v>
      </c>
    </row>
    <row r="17" spans="1:6" ht="13.5" customHeight="1">
      <c r="A17" s="280" t="s">
        <v>581</v>
      </c>
      <c r="B17" s="597">
        <v>42904.693530000004</v>
      </c>
      <c r="C17" s="597">
        <v>55584.627670000002</v>
      </c>
      <c r="D17" s="360">
        <v>29.553722674033047</v>
      </c>
      <c r="E17" s="600">
        <v>4.100217516415797</v>
      </c>
      <c r="F17" s="360">
        <v>5.8930896121953404</v>
      </c>
    </row>
    <row r="18" spans="1:6" ht="12.75">
      <c r="A18" s="208" t="s">
        <v>40</v>
      </c>
      <c r="B18" s="597">
        <v>62186.610160000004</v>
      </c>
      <c r="C18" s="597">
        <v>52039.310549999995</v>
      </c>
      <c r="D18" s="360">
        <v>-16.317499191372566</v>
      </c>
      <c r="E18" s="360">
        <v>5.9429075769126607</v>
      </c>
      <c r="F18" s="360">
        <v>5.5172146199969738</v>
      </c>
    </row>
    <row r="19" spans="1:6" ht="12" customHeight="1">
      <c r="A19" s="208" t="s">
        <v>36</v>
      </c>
      <c r="B19" s="597">
        <v>41756.129670000002</v>
      </c>
      <c r="C19" s="597">
        <v>20421.991020000001</v>
      </c>
      <c r="D19" s="360">
        <v>-51.092232011454044</v>
      </c>
      <c r="E19" s="600">
        <v>3.9904541952024379</v>
      </c>
      <c r="F19" s="360">
        <v>2.1651422018117215</v>
      </c>
    </row>
    <row r="20" spans="1:6" ht="12.75">
      <c r="A20" s="615" t="s">
        <v>580</v>
      </c>
      <c r="B20" s="619">
        <v>18129.484830000001</v>
      </c>
      <c r="C20" s="619">
        <v>19329.58224</v>
      </c>
      <c r="D20" s="510">
        <v>6.619589145821303</v>
      </c>
      <c r="E20" s="621">
        <v>1.7325570968496433</v>
      </c>
      <c r="F20" s="510">
        <v>2.049324877786296</v>
      </c>
    </row>
    <row r="21" spans="1:6" ht="14.25">
      <c r="A21" s="78" t="s">
        <v>10</v>
      </c>
      <c r="B21" s="430">
        <v>1046400.4253</v>
      </c>
      <c r="C21" s="430">
        <v>943217.07843999984</v>
      </c>
      <c r="D21" s="431">
        <v>-9.8607898434691315</v>
      </c>
      <c r="E21" s="541">
        <v>100.00000000000001</v>
      </c>
      <c r="F21" s="541">
        <v>100.00000000000001</v>
      </c>
    </row>
    <row r="22" spans="1:6" ht="12.75">
      <c r="A22" s="124" t="s">
        <v>440</v>
      </c>
      <c r="C22" s="91"/>
      <c r="D22" s="233"/>
      <c r="E22" s="233"/>
      <c r="F22" s="233"/>
    </row>
    <row r="23" spans="1:6" ht="15">
      <c r="A23" s="127">
        <v>2023</v>
      </c>
      <c r="B23" s="258"/>
      <c r="C23" s="259"/>
      <c r="D23" s="260"/>
      <c r="E23" s="260"/>
      <c r="F23" s="260"/>
    </row>
    <row r="24" spans="1:6">
      <c r="B24" s="261"/>
      <c r="C24" s="261"/>
      <c r="D24" s="262"/>
      <c r="E24" s="215"/>
      <c r="F24" s="215"/>
    </row>
    <row r="25" spans="1:6">
      <c r="B25" s="261"/>
      <c r="C25" s="261"/>
      <c r="D25" s="262"/>
      <c r="E25" s="215"/>
      <c r="F25" s="215"/>
    </row>
    <row r="26" spans="1:6">
      <c r="B26" s="261"/>
      <c r="C26" s="261"/>
      <c r="D26" s="262"/>
      <c r="E26" s="215"/>
      <c r="F26" s="215"/>
    </row>
    <row r="27" spans="1:6">
      <c r="B27" s="261"/>
      <c r="C27" s="261"/>
      <c r="D27" s="262"/>
      <c r="E27" s="215"/>
      <c r="F27" s="215"/>
    </row>
    <row r="28" spans="1:6">
      <c r="A28" s="299"/>
      <c r="B28" s="261"/>
      <c r="C28" s="261"/>
      <c r="D28" s="262"/>
      <c r="E28" s="215"/>
      <c r="F28" s="215"/>
    </row>
    <row r="29" spans="1:6">
      <c r="B29" s="261"/>
      <c r="C29" s="261"/>
      <c r="D29" s="262"/>
      <c r="E29" s="215"/>
      <c r="F29" s="215"/>
    </row>
    <row r="30" spans="1:6">
      <c r="B30" s="261"/>
      <c r="C30" s="261"/>
      <c r="D30" s="262"/>
      <c r="E30" s="215"/>
      <c r="F30" s="215"/>
    </row>
    <row r="31" spans="1:6">
      <c r="B31" s="261"/>
      <c r="C31" s="261"/>
      <c r="D31" s="262"/>
      <c r="E31" s="215"/>
      <c r="F31" s="215"/>
    </row>
    <row r="32" spans="1:6">
      <c r="A32" s="263"/>
      <c r="B32" s="264"/>
      <c r="C32" s="264"/>
      <c r="D32" s="265"/>
      <c r="E32" s="266"/>
      <c r="F32" s="266"/>
    </row>
    <row r="37" spans="1:1">
      <c r="A37" s="263"/>
    </row>
    <row r="41" spans="1:1" ht="14.25">
      <c r="A41" s="127">
        <v>2024</v>
      </c>
    </row>
  </sheetData>
  <sortState xmlns:xlrd2="http://schemas.microsoft.com/office/spreadsheetml/2017/richdata2" ref="A13:F20">
    <sortCondition descending="1" ref="C13:C20"/>
  </sortState>
  <mergeCells count="9">
    <mergeCell ref="E10:F10"/>
    <mergeCell ref="A12:F12"/>
    <mergeCell ref="A2:F2"/>
    <mergeCell ref="A3:F3"/>
    <mergeCell ref="E7:F7"/>
    <mergeCell ref="B8:C8"/>
    <mergeCell ref="E8:F8"/>
    <mergeCell ref="B9:C9"/>
    <mergeCell ref="E9:F9"/>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2:F38"/>
  <sheetViews>
    <sheetView zoomScaleNormal="100" workbookViewId="0">
      <selection activeCell="G45" sqref="G45"/>
    </sheetView>
  </sheetViews>
  <sheetFormatPr defaultRowHeight="12.75"/>
  <cols>
    <col min="1" max="1" width="34.140625" style="143" customWidth="1"/>
    <col min="2" max="2" width="15" style="143" customWidth="1"/>
    <col min="3" max="3" width="12.140625" style="143" customWidth="1"/>
    <col min="4" max="4" width="13.5703125" style="143" customWidth="1"/>
    <col min="5" max="5" width="11.85546875" style="143" bestFit="1" customWidth="1"/>
    <col min="6" max="6" width="10.5703125" style="143" customWidth="1"/>
    <col min="7" max="9" width="9.140625" style="143"/>
    <col min="10" max="10" width="9.28515625" style="143" bestFit="1" customWidth="1"/>
    <col min="11" max="11" width="10.28515625" style="143" bestFit="1" customWidth="1"/>
    <col min="12" max="16384" width="9.140625" style="143"/>
  </cols>
  <sheetData>
    <row r="2" spans="1:6" ht="15.75" customHeight="1">
      <c r="A2" s="646" t="s">
        <v>438</v>
      </c>
      <c r="B2" s="646"/>
      <c r="C2" s="646"/>
      <c r="D2" s="646"/>
      <c r="E2" s="646"/>
      <c r="F2" s="646"/>
    </row>
    <row r="3" spans="1:6" ht="15.75">
      <c r="A3" s="643" t="s">
        <v>437</v>
      </c>
      <c r="B3" s="643"/>
      <c r="C3" s="643"/>
      <c r="D3" s="643"/>
      <c r="E3" s="643"/>
      <c r="F3" s="643"/>
    </row>
    <row r="6" spans="1:6">
      <c r="A6" s="103"/>
      <c r="B6" s="102"/>
      <c r="C6" s="151"/>
      <c r="D6" s="103" t="s">
        <v>54</v>
      </c>
      <c r="E6" s="648" t="s">
        <v>13</v>
      </c>
      <c r="F6" s="649"/>
    </row>
    <row r="7" spans="1:6" ht="14.25">
      <c r="A7" s="115" t="s">
        <v>57</v>
      </c>
      <c r="B7" s="654" t="s">
        <v>119</v>
      </c>
      <c r="C7" s="655"/>
      <c r="D7" s="103" t="s">
        <v>15</v>
      </c>
      <c r="E7" s="648" t="s">
        <v>15</v>
      </c>
      <c r="F7" s="649"/>
    </row>
    <row r="8" spans="1:6" ht="15">
      <c r="A8" s="194" t="s">
        <v>37</v>
      </c>
      <c r="B8" s="656" t="s">
        <v>356</v>
      </c>
      <c r="C8" s="657"/>
      <c r="D8" s="105" t="s">
        <v>55</v>
      </c>
      <c r="E8" s="644" t="s">
        <v>19</v>
      </c>
      <c r="F8" s="645"/>
    </row>
    <row r="9" spans="1:6">
      <c r="A9" s="105"/>
      <c r="B9" s="491"/>
      <c r="C9" s="151"/>
      <c r="D9" s="105" t="s">
        <v>20</v>
      </c>
      <c r="E9" s="644" t="s">
        <v>20</v>
      </c>
      <c r="F9" s="645"/>
    </row>
    <row r="10" spans="1:6" ht="18.75" customHeight="1" thickBot="1">
      <c r="A10" s="493" t="s">
        <v>599</v>
      </c>
      <c r="B10" s="83">
        <v>2023</v>
      </c>
      <c r="C10" s="83">
        <v>2024</v>
      </c>
      <c r="D10" s="83" t="s">
        <v>560</v>
      </c>
      <c r="E10" s="83">
        <v>2023</v>
      </c>
      <c r="F10" s="83">
        <v>2024</v>
      </c>
    </row>
    <row r="11" spans="1:6" ht="15.75" thickBot="1">
      <c r="A11" s="640" t="s">
        <v>495</v>
      </c>
      <c r="B11" s="640"/>
      <c r="C11" s="640"/>
      <c r="D11" s="640"/>
      <c r="E11" s="640"/>
      <c r="F11" s="640"/>
    </row>
    <row r="12" spans="1:6">
      <c r="A12" s="208" t="s">
        <v>578</v>
      </c>
      <c r="B12" s="162">
        <v>18833.966039999999</v>
      </c>
      <c r="C12" s="162">
        <v>13530.93584</v>
      </c>
      <c r="D12" s="360">
        <v>-28.156736551065798</v>
      </c>
      <c r="E12" s="345">
        <v>94.752949134764364</v>
      </c>
      <c r="F12" s="345">
        <v>75.548728690942013</v>
      </c>
    </row>
    <row r="13" spans="1:6" ht="13.5" customHeight="1">
      <c r="A13" s="157" t="s">
        <v>581</v>
      </c>
      <c r="B13" s="162">
        <v>0</v>
      </c>
      <c r="C13" s="162">
        <v>2310.1129999999998</v>
      </c>
      <c r="D13" s="345">
        <v>0</v>
      </c>
      <c r="E13" s="345">
        <v>0</v>
      </c>
      <c r="F13" s="345">
        <v>12.898302256853958</v>
      </c>
    </row>
    <row r="14" spans="1:6" ht="13.5" customHeight="1">
      <c r="A14" s="208" t="s">
        <v>42</v>
      </c>
      <c r="B14" s="162">
        <v>875.17499999999995</v>
      </c>
      <c r="C14" s="162">
        <v>1050.32</v>
      </c>
      <c r="D14" s="345">
        <v>20.012568914788464</v>
      </c>
      <c r="E14" s="345">
        <v>4.4029713169758589</v>
      </c>
      <c r="F14" s="345">
        <v>5.8643645684946364</v>
      </c>
    </row>
    <row r="15" spans="1:6" ht="13.5" customHeight="1">
      <c r="A15" s="208" t="s">
        <v>44</v>
      </c>
      <c r="B15" s="162">
        <v>46.85</v>
      </c>
      <c r="C15" s="162">
        <v>572</v>
      </c>
      <c r="D15" s="360">
        <v>1120.9178228388473</v>
      </c>
      <c r="E15" s="345">
        <v>0.23570052412411119</v>
      </c>
      <c r="F15" s="345">
        <v>3.193709091685327</v>
      </c>
    </row>
    <row r="16" spans="1:6" ht="13.5" customHeight="1">
      <c r="A16" s="208" t="s">
        <v>580</v>
      </c>
      <c r="B16" s="162">
        <v>113.084</v>
      </c>
      <c r="C16" s="162">
        <v>245.71</v>
      </c>
      <c r="D16" s="360">
        <v>117.28095928690179</v>
      </c>
      <c r="E16" s="345">
        <v>0.5689211967993808</v>
      </c>
      <c r="F16" s="345">
        <v>1.371899057548954</v>
      </c>
    </row>
    <row r="17" spans="1:6">
      <c r="A17" s="208" t="s">
        <v>36</v>
      </c>
      <c r="B17" s="162">
        <v>0</v>
      </c>
      <c r="C17" s="162">
        <v>150</v>
      </c>
      <c r="D17" s="345">
        <v>0</v>
      </c>
      <c r="E17" s="345">
        <v>0</v>
      </c>
      <c r="F17" s="345">
        <v>0.83751112544195627</v>
      </c>
    </row>
    <row r="18" spans="1:6">
      <c r="A18" s="208" t="s">
        <v>579</v>
      </c>
      <c r="B18" s="162">
        <v>7.843</v>
      </c>
      <c r="C18" s="162">
        <v>51.131</v>
      </c>
      <c r="D18" s="345">
        <v>551.9316588040291</v>
      </c>
      <c r="E18" s="345">
        <v>3.9457827336294639E-2</v>
      </c>
      <c r="F18" s="345">
        <v>0.28548520903315111</v>
      </c>
    </row>
    <row r="19" spans="1:6" ht="14.25">
      <c r="A19" s="433" t="s">
        <v>10</v>
      </c>
      <c r="B19" s="430">
        <v>19876.918039999997</v>
      </c>
      <c r="C19" s="430">
        <v>17910.20984</v>
      </c>
      <c r="D19" s="452">
        <v>-9.8944323060658803</v>
      </c>
      <c r="E19" s="549">
        <v>100.00000000000001</v>
      </c>
      <c r="F19" s="549">
        <v>99.999999999999986</v>
      </c>
    </row>
    <row r="20" spans="1:6" ht="11.25" customHeight="1">
      <c r="A20" s="93"/>
      <c r="B20" s="197"/>
      <c r="C20" s="197"/>
      <c r="D20" s="139"/>
      <c r="E20" s="140"/>
      <c r="F20" s="140"/>
    </row>
    <row r="21" spans="1:6">
      <c r="A21" s="124" t="s">
        <v>441</v>
      </c>
    </row>
    <row r="22" spans="1:6" ht="14.25">
      <c r="A22" s="127">
        <v>2023</v>
      </c>
    </row>
    <row r="23" spans="1:6">
      <c r="A23" s="263"/>
    </row>
    <row r="24" spans="1:6" ht="3.75" customHeight="1"/>
    <row r="28" spans="1:6">
      <c r="A28" s="274"/>
    </row>
    <row r="37" spans="1:1" ht="14.25">
      <c r="A37" s="127"/>
    </row>
    <row r="38" spans="1:1" ht="21" customHeight="1">
      <c r="A38" s="127">
        <v>2024</v>
      </c>
    </row>
  </sheetData>
  <sortState xmlns:xlrd2="http://schemas.microsoft.com/office/spreadsheetml/2017/richdata2" ref="A12:F18">
    <sortCondition descending="1" ref="C12:C18"/>
  </sortState>
  <mergeCells count="9">
    <mergeCell ref="E9:F9"/>
    <mergeCell ref="A11:F11"/>
    <mergeCell ref="A2:F2"/>
    <mergeCell ref="A3:F3"/>
    <mergeCell ref="E6:F6"/>
    <mergeCell ref="B7:C7"/>
    <mergeCell ref="E7:F7"/>
    <mergeCell ref="B8:C8"/>
    <mergeCell ref="E8:F8"/>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2:AU46"/>
  <sheetViews>
    <sheetView zoomScaleNormal="100" workbookViewId="0">
      <selection activeCell="G45" sqref="G45"/>
    </sheetView>
  </sheetViews>
  <sheetFormatPr defaultRowHeight="12"/>
  <cols>
    <col min="1" max="1" width="35.140625" style="72" customWidth="1"/>
    <col min="2" max="4" width="21" style="72" customWidth="1"/>
    <col min="5" max="6" width="9.140625" style="72"/>
    <col min="7" max="7" width="9.140625" style="88"/>
    <col min="8" max="8" width="9.28515625" style="88" bestFit="1" customWidth="1"/>
    <col min="9" max="9" width="12.85546875" style="88" bestFit="1" customWidth="1"/>
    <col min="10" max="10" width="9.85546875" style="88" bestFit="1" customWidth="1"/>
    <col min="11" max="47" width="9.140625" style="88"/>
    <col min="48" max="16384" width="9.140625" style="72"/>
  </cols>
  <sheetData>
    <row r="2" spans="1:47" s="71" customFormat="1" ht="15.75">
      <c r="A2" s="689" t="s">
        <v>471</v>
      </c>
      <c r="B2" s="689"/>
      <c r="C2" s="689"/>
      <c r="D2" s="689"/>
      <c r="E2" s="70"/>
      <c r="F2" s="70"/>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c r="AT2" s="317"/>
      <c r="AU2" s="317"/>
    </row>
    <row r="3" spans="1:47" s="71" customFormat="1" ht="15.75" customHeight="1">
      <c r="A3" s="643" t="s">
        <v>472</v>
      </c>
      <c r="B3" s="643"/>
      <c r="C3" s="643"/>
      <c r="D3" s="643"/>
      <c r="E3" s="70"/>
      <c r="F3" s="70"/>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317"/>
      <c r="AR3" s="317"/>
      <c r="AS3" s="317"/>
      <c r="AT3" s="317"/>
      <c r="AU3" s="317"/>
    </row>
    <row r="4" spans="1:47" s="71" customFormat="1" ht="15.75" customHeight="1">
      <c r="A4" s="352"/>
      <c r="B4" s="352"/>
      <c r="C4" s="352"/>
      <c r="D4" s="352"/>
      <c r="E4" s="70"/>
      <c r="F4" s="70"/>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c r="AI4" s="317"/>
      <c r="AJ4" s="317"/>
      <c r="AK4" s="317"/>
      <c r="AL4" s="317"/>
      <c r="AM4" s="317"/>
      <c r="AN4" s="317"/>
      <c r="AO4" s="317"/>
      <c r="AP4" s="317"/>
      <c r="AQ4" s="317"/>
      <c r="AR4" s="317"/>
      <c r="AS4" s="317"/>
      <c r="AT4" s="317"/>
      <c r="AU4" s="317"/>
    </row>
    <row r="5" spans="1:47" s="71" customFormat="1" ht="15.75" customHeight="1">
      <c r="A5" s="352"/>
      <c r="B5" s="352"/>
      <c r="C5" s="352"/>
      <c r="D5" s="352"/>
      <c r="E5" s="70"/>
      <c r="F5" s="70"/>
      <c r="G5" s="317"/>
      <c r="H5" s="317"/>
      <c r="I5" s="317"/>
      <c r="J5" s="317"/>
      <c r="K5" s="317"/>
      <c r="L5" s="317"/>
      <c r="M5" s="317"/>
      <c r="N5" s="317"/>
      <c r="O5" s="317"/>
      <c r="P5" s="317"/>
      <c r="Q5" s="317"/>
      <c r="R5" s="317"/>
      <c r="S5" s="317"/>
      <c r="T5" s="317"/>
      <c r="U5" s="317"/>
      <c r="V5" s="317"/>
      <c r="W5" s="317"/>
      <c r="X5" s="317"/>
      <c r="Y5" s="317"/>
      <c r="Z5" s="317"/>
      <c r="AA5" s="317"/>
      <c r="AB5" s="317"/>
      <c r="AC5" s="317"/>
      <c r="AD5" s="317"/>
      <c r="AE5" s="317"/>
      <c r="AF5" s="317"/>
      <c r="AG5" s="317"/>
      <c r="AH5" s="317"/>
      <c r="AI5" s="317"/>
      <c r="AJ5" s="317"/>
      <c r="AK5" s="317"/>
      <c r="AL5" s="317"/>
      <c r="AM5" s="317"/>
      <c r="AN5" s="317"/>
      <c r="AO5" s="317"/>
      <c r="AP5" s="317"/>
      <c r="AQ5" s="317"/>
      <c r="AR5" s="317"/>
      <c r="AS5" s="317"/>
      <c r="AT5" s="317"/>
      <c r="AU5" s="317"/>
    </row>
    <row r="6" spans="1:47" s="71" customFormat="1" ht="15.75" customHeight="1">
      <c r="A6" s="352"/>
      <c r="B6" s="352"/>
      <c r="C6" s="352"/>
      <c r="D6" s="352"/>
      <c r="E6" s="70"/>
      <c r="F6" s="70"/>
      <c r="G6" s="317"/>
      <c r="H6" s="317"/>
      <c r="I6" s="317"/>
      <c r="J6" s="317"/>
      <c r="K6" s="317"/>
      <c r="L6" s="317"/>
      <c r="M6" s="317"/>
      <c r="N6" s="317"/>
      <c r="O6" s="317"/>
      <c r="P6" s="317"/>
      <c r="Q6" s="317"/>
      <c r="R6" s="317"/>
      <c r="S6" s="317"/>
      <c r="T6" s="317"/>
      <c r="U6" s="317"/>
      <c r="V6" s="317"/>
      <c r="W6" s="317"/>
      <c r="X6" s="317"/>
      <c r="Y6" s="317"/>
      <c r="Z6" s="317"/>
      <c r="AA6" s="317"/>
      <c r="AB6" s="317"/>
      <c r="AC6" s="317"/>
      <c r="AD6" s="317"/>
      <c r="AE6" s="317"/>
      <c r="AF6" s="317"/>
      <c r="AG6" s="317"/>
      <c r="AH6" s="317"/>
      <c r="AI6" s="317"/>
      <c r="AJ6" s="317"/>
      <c r="AK6" s="317"/>
      <c r="AL6" s="317"/>
      <c r="AM6" s="317"/>
      <c r="AN6" s="317"/>
      <c r="AO6" s="317"/>
      <c r="AP6" s="317"/>
      <c r="AQ6" s="317"/>
      <c r="AR6" s="317"/>
      <c r="AS6" s="317"/>
      <c r="AT6" s="317"/>
      <c r="AU6" s="317"/>
    </row>
    <row r="7" spans="1:47" s="71" customFormat="1" ht="12.75">
      <c r="A7" s="103"/>
      <c r="B7" s="102"/>
      <c r="C7" s="151"/>
      <c r="D7" s="103" t="s">
        <v>54</v>
      </c>
      <c r="E7" s="648" t="s">
        <v>13</v>
      </c>
      <c r="F7" s="649"/>
      <c r="G7" s="317"/>
      <c r="H7" s="317"/>
      <c r="I7" s="317"/>
      <c r="J7" s="317"/>
      <c r="K7" s="317"/>
      <c r="L7" s="317"/>
      <c r="M7" s="317"/>
      <c r="N7" s="317"/>
      <c r="O7" s="317"/>
      <c r="P7" s="317"/>
      <c r="Q7" s="317"/>
      <c r="R7" s="317"/>
      <c r="S7" s="317"/>
      <c r="T7" s="317"/>
      <c r="U7" s="317"/>
      <c r="V7" s="317"/>
      <c r="W7" s="317"/>
      <c r="X7" s="317"/>
      <c r="Y7" s="317"/>
      <c r="Z7" s="317"/>
      <c r="AA7" s="317"/>
      <c r="AB7" s="317"/>
      <c r="AC7" s="317"/>
      <c r="AD7" s="317"/>
      <c r="AE7" s="317"/>
      <c r="AF7" s="317"/>
      <c r="AG7" s="317"/>
      <c r="AH7" s="317"/>
      <c r="AI7" s="317"/>
      <c r="AJ7" s="317"/>
      <c r="AK7" s="317"/>
      <c r="AL7" s="317"/>
      <c r="AM7" s="317"/>
      <c r="AN7" s="317"/>
      <c r="AO7" s="317"/>
      <c r="AP7" s="317"/>
      <c r="AQ7" s="317"/>
      <c r="AR7" s="317"/>
      <c r="AS7" s="317"/>
      <c r="AT7" s="317"/>
      <c r="AU7" s="317"/>
    </row>
    <row r="8" spans="1:47" s="71" customFormat="1" ht="14.25">
      <c r="A8" s="115" t="s">
        <v>57</v>
      </c>
      <c r="B8" s="648" t="s">
        <v>119</v>
      </c>
      <c r="C8" s="649"/>
      <c r="D8" s="103" t="s">
        <v>15</v>
      </c>
      <c r="E8" s="648" t="s">
        <v>15</v>
      </c>
      <c r="F8" s="649"/>
      <c r="G8" s="317"/>
      <c r="H8" s="317"/>
      <c r="I8" s="317"/>
      <c r="J8" s="317"/>
      <c r="K8" s="317"/>
      <c r="L8" s="317"/>
      <c r="M8" s="317"/>
      <c r="N8" s="317"/>
      <c r="O8" s="317"/>
      <c r="P8" s="317"/>
      <c r="Q8" s="317"/>
      <c r="R8" s="317"/>
      <c r="S8" s="317"/>
      <c r="T8" s="317"/>
      <c r="U8" s="317"/>
      <c r="V8" s="317"/>
      <c r="W8" s="317"/>
      <c r="X8" s="317"/>
      <c r="Y8" s="317"/>
      <c r="Z8" s="317"/>
      <c r="AA8" s="317"/>
      <c r="AB8" s="317"/>
      <c r="AC8" s="317"/>
      <c r="AD8" s="317"/>
      <c r="AE8" s="317"/>
      <c r="AF8" s="317"/>
      <c r="AG8" s="317"/>
      <c r="AH8" s="317"/>
      <c r="AI8" s="317"/>
      <c r="AJ8" s="317"/>
      <c r="AK8" s="317"/>
      <c r="AL8" s="317"/>
      <c r="AM8" s="317"/>
      <c r="AN8" s="317"/>
      <c r="AO8" s="317"/>
      <c r="AP8" s="317"/>
      <c r="AQ8" s="317"/>
      <c r="AR8" s="317"/>
      <c r="AS8" s="317"/>
      <c r="AT8" s="317"/>
      <c r="AU8" s="317"/>
    </row>
    <row r="9" spans="1:47" s="71" customFormat="1" ht="15">
      <c r="A9" s="194" t="s">
        <v>37</v>
      </c>
      <c r="B9" s="644" t="s">
        <v>356</v>
      </c>
      <c r="C9" s="645"/>
      <c r="D9" s="105" t="s">
        <v>55</v>
      </c>
      <c r="E9" s="644" t="s">
        <v>19</v>
      </c>
      <c r="F9" s="645"/>
      <c r="G9" s="317"/>
      <c r="H9" s="317"/>
      <c r="I9" s="317"/>
      <c r="J9" s="317"/>
      <c r="K9" s="317"/>
      <c r="L9" s="317"/>
      <c r="M9" s="317"/>
      <c r="N9" s="317"/>
      <c r="O9" s="317"/>
      <c r="P9" s="317"/>
      <c r="Q9" s="317"/>
      <c r="R9" s="317"/>
      <c r="S9" s="317"/>
      <c r="T9" s="317"/>
      <c r="U9" s="317"/>
      <c r="V9" s="317"/>
      <c r="W9" s="317"/>
      <c r="X9" s="317"/>
      <c r="Y9" s="317"/>
      <c r="Z9" s="317"/>
      <c r="AA9" s="317"/>
      <c r="AB9" s="317"/>
      <c r="AC9" s="317"/>
      <c r="AD9" s="317"/>
      <c r="AE9" s="317"/>
      <c r="AF9" s="317"/>
      <c r="AG9" s="317"/>
      <c r="AH9" s="317"/>
      <c r="AI9" s="317"/>
      <c r="AJ9" s="317"/>
      <c r="AK9" s="317"/>
      <c r="AL9" s="317"/>
      <c r="AM9" s="317"/>
      <c r="AN9" s="317"/>
      <c r="AO9" s="317"/>
      <c r="AP9" s="317"/>
      <c r="AQ9" s="317"/>
      <c r="AR9" s="317"/>
      <c r="AS9" s="317"/>
      <c r="AT9" s="317"/>
      <c r="AU9" s="317"/>
    </row>
    <row r="10" spans="1:47" s="71" customFormat="1" ht="12.75">
      <c r="A10" s="105"/>
      <c r="B10" s="102"/>
      <c r="C10" s="151"/>
      <c r="D10" s="105" t="s">
        <v>20</v>
      </c>
      <c r="E10" s="644" t="s">
        <v>20</v>
      </c>
      <c r="F10" s="645"/>
      <c r="G10" s="317"/>
      <c r="H10" s="317"/>
      <c r="I10" s="317"/>
      <c r="J10" s="317"/>
      <c r="K10" s="317"/>
      <c r="L10" s="317"/>
      <c r="M10" s="317"/>
      <c r="N10" s="317"/>
      <c r="O10" s="317"/>
      <c r="P10" s="317"/>
      <c r="Q10" s="317"/>
      <c r="R10" s="317"/>
      <c r="S10" s="317"/>
      <c r="T10" s="317"/>
      <c r="U10" s="317"/>
      <c r="V10" s="317"/>
      <c r="W10" s="317"/>
      <c r="X10" s="317"/>
      <c r="Y10" s="317"/>
      <c r="Z10" s="317"/>
      <c r="AA10" s="317"/>
      <c r="AB10" s="317"/>
      <c r="AC10" s="317"/>
      <c r="AD10" s="317"/>
      <c r="AE10" s="317"/>
      <c r="AF10" s="317"/>
      <c r="AG10" s="317"/>
      <c r="AH10" s="317"/>
      <c r="AI10" s="317"/>
      <c r="AJ10" s="317"/>
      <c r="AK10" s="317"/>
      <c r="AL10" s="317"/>
      <c r="AM10" s="317"/>
      <c r="AN10" s="317"/>
      <c r="AO10" s="317"/>
      <c r="AP10" s="317"/>
      <c r="AQ10" s="317"/>
      <c r="AR10" s="317"/>
      <c r="AS10" s="317"/>
      <c r="AT10" s="317"/>
      <c r="AU10" s="317"/>
    </row>
    <row r="11" spans="1:47" s="71" customFormat="1" ht="15.75" customHeight="1" thickBot="1">
      <c r="A11" s="493" t="s">
        <v>599</v>
      </c>
      <c r="B11" s="83">
        <v>2023</v>
      </c>
      <c r="C11" s="83">
        <v>2024</v>
      </c>
      <c r="D11" s="83" t="s">
        <v>560</v>
      </c>
      <c r="E11" s="83">
        <v>2023</v>
      </c>
      <c r="F11" s="83">
        <v>2024</v>
      </c>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c r="AH11" s="317"/>
      <c r="AI11" s="317"/>
      <c r="AJ11" s="317"/>
      <c r="AK11" s="317"/>
      <c r="AL11" s="317"/>
      <c r="AM11" s="317"/>
      <c r="AN11" s="317"/>
      <c r="AO11" s="317"/>
      <c r="AP11" s="317"/>
      <c r="AQ11" s="317"/>
      <c r="AR11" s="317"/>
      <c r="AS11" s="317"/>
      <c r="AT11" s="317"/>
      <c r="AU11" s="317"/>
    </row>
    <row r="12" spans="1:47" s="71" customFormat="1" ht="15.75" thickBot="1">
      <c r="A12" s="640" t="s">
        <v>485</v>
      </c>
      <c r="B12" s="640"/>
      <c r="C12" s="640"/>
      <c r="D12" s="640"/>
      <c r="E12" s="640"/>
      <c r="F12" s="640"/>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7"/>
      <c r="AG12" s="317"/>
      <c r="AH12" s="317"/>
      <c r="AI12" s="317"/>
      <c r="AJ12" s="317"/>
      <c r="AK12" s="317"/>
      <c r="AL12" s="317"/>
      <c r="AM12" s="317"/>
      <c r="AN12" s="317"/>
      <c r="AO12" s="317"/>
      <c r="AP12" s="317"/>
      <c r="AQ12" s="317"/>
      <c r="AR12" s="317"/>
      <c r="AS12" s="317"/>
      <c r="AT12" s="317"/>
      <c r="AU12" s="317"/>
    </row>
    <row r="13" spans="1:47" s="71" customFormat="1" ht="12.75">
      <c r="A13" s="208" t="s">
        <v>42</v>
      </c>
      <c r="B13" s="162">
        <v>193782.913</v>
      </c>
      <c r="C13" s="162">
        <v>165232.274</v>
      </c>
      <c r="D13" s="360">
        <v>-14.733310877621076</v>
      </c>
      <c r="E13" s="345">
        <v>42.019639646714715</v>
      </c>
      <c r="F13" s="345">
        <v>48.445743466275005</v>
      </c>
      <c r="G13" s="317"/>
      <c r="H13" s="578"/>
      <c r="I13" s="578"/>
      <c r="J13" s="578"/>
      <c r="K13" s="578"/>
      <c r="L13" s="578"/>
      <c r="M13" s="578"/>
      <c r="N13" s="317"/>
      <c r="O13" s="317"/>
      <c r="P13" s="317"/>
      <c r="Q13" s="317"/>
      <c r="R13" s="317"/>
      <c r="S13" s="317"/>
      <c r="T13" s="317"/>
      <c r="U13" s="317"/>
      <c r="V13" s="317"/>
      <c r="W13" s="317"/>
      <c r="X13" s="317"/>
      <c r="Y13" s="317"/>
      <c r="Z13" s="317"/>
      <c r="AA13" s="317"/>
      <c r="AB13" s="317"/>
      <c r="AC13" s="317"/>
      <c r="AD13" s="317"/>
      <c r="AE13" s="317"/>
      <c r="AF13" s="317"/>
      <c r="AG13" s="317"/>
      <c r="AH13" s="317"/>
      <c r="AI13" s="317"/>
      <c r="AJ13" s="317"/>
      <c r="AK13" s="317"/>
      <c r="AL13" s="317"/>
      <c r="AM13" s="317"/>
      <c r="AN13" s="317"/>
      <c r="AO13" s="317"/>
      <c r="AP13" s="317"/>
      <c r="AQ13" s="317"/>
      <c r="AR13" s="317"/>
      <c r="AS13" s="317"/>
      <c r="AT13" s="317"/>
      <c r="AU13" s="317"/>
    </row>
    <row r="14" spans="1:47" s="71" customFormat="1" ht="13.5" customHeight="1">
      <c r="A14" s="208" t="s">
        <v>578</v>
      </c>
      <c r="B14" s="162">
        <v>100909.88025815714</v>
      </c>
      <c r="C14" s="162">
        <v>66089.310955800014</v>
      </c>
      <c r="D14" s="360">
        <v>-34.506600556135702</v>
      </c>
      <c r="E14" s="345">
        <v>21.881169704786586</v>
      </c>
      <c r="F14" s="345">
        <v>19.377242271855227</v>
      </c>
      <c r="G14" s="317"/>
      <c r="H14" s="578"/>
      <c r="I14" s="578"/>
      <c r="J14" s="578"/>
      <c r="K14" s="578"/>
      <c r="L14" s="578"/>
      <c r="M14" s="578"/>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17"/>
      <c r="AM14" s="317"/>
      <c r="AN14" s="317"/>
      <c r="AO14" s="317"/>
      <c r="AP14" s="317"/>
      <c r="AQ14" s="317"/>
      <c r="AR14" s="317"/>
      <c r="AS14" s="317"/>
      <c r="AT14" s="317"/>
      <c r="AU14" s="317"/>
    </row>
    <row r="15" spans="1:47" s="71" customFormat="1" ht="13.5" customHeight="1">
      <c r="A15" s="208" t="s">
        <v>44</v>
      </c>
      <c r="B15" s="162">
        <v>85496.75</v>
      </c>
      <c r="C15" s="162">
        <v>57048.964480000002</v>
      </c>
      <c r="D15" s="360">
        <v>-33.27352854933082</v>
      </c>
      <c r="E15" s="345">
        <v>18.539006202085815</v>
      </c>
      <c r="F15" s="345">
        <v>16.726632341903827</v>
      </c>
      <c r="G15" s="317"/>
      <c r="H15" s="578"/>
      <c r="I15" s="578"/>
      <c r="J15" s="578"/>
      <c r="K15" s="578"/>
      <c r="L15" s="578"/>
      <c r="M15" s="578"/>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317"/>
      <c r="AK15" s="317"/>
      <c r="AL15" s="317"/>
      <c r="AM15" s="317"/>
      <c r="AN15" s="317"/>
      <c r="AO15" s="317"/>
      <c r="AP15" s="317"/>
      <c r="AQ15" s="317"/>
      <c r="AR15" s="317"/>
      <c r="AS15" s="317"/>
      <c r="AT15" s="317"/>
      <c r="AU15" s="317"/>
    </row>
    <row r="16" spans="1:47" s="71" customFormat="1" ht="13.5" customHeight="1">
      <c r="A16" s="157" t="s">
        <v>40</v>
      </c>
      <c r="B16" s="162">
        <v>42943.479551428572</v>
      </c>
      <c r="C16" s="162">
        <v>36808.420919999997</v>
      </c>
      <c r="D16" s="360">
        <v>-14.286356614585237</v>
      </c>
      <c r="E16" s="345">
        <v>9.3118093230804657</v>
      </c>
      <c r="F16" s="345">
        <v>10.792148979859649</v>
      </c>
      <c r="G16" s="317"/>
      <c r="H16" s="578"/>
      <c r="I16" s="578"/>
      <c r="J16" s="578"/>
      <c r="K16" s="578"/>
      <c r="L16" s="578"/>
      <c r="M16" s="578"/>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7"/>
      <c r="AK16" s="317"/>
      <c r="AL16" s="317"/>
      <c r="AM16" s="317"/>
      <c r="AN16" s="317"/>
      <c r="AO16" s="317"/>
      <c r="AP16" s="317"/>
      <c r="AQ16" s="317"/>
      <c r="AR16" s="317"/>
      <c r="AS16" s="317"/>
      <c r="AT16" s="317"/>
      <c r="AU16" s="317"/>
    </row>
    <row r="17" spans="1:47" s="71" customFormat="1" ht="12.75">
      <c r="A17" s="157" t="s">
        <v>36</v>
      </c>
      <c r="B17" s="162">
        <v>33295.543269342852</v>
      </c>
      <c r="C17" s="162">
        <v>13569.625864899999</v>
      </c>
      <c r="D17" s="360">
        <v>-59.244918290928304</v>
      </c>
      <c r="E17" s="345">
        <v>7.2197631275126115</v>
      </c>
      <c r="F17" s="345">
        <v>3.9785847986591008</v>
      </c>
      <c r="G17" s="317"/>
      <c r="H17" s="578"/>
      <c r="I17" s="578"/>
      <c r="J17" s="578"/>
      <c r="K17" s="578"/>
      <c r="L17" s="578"/>
      <c r="M17" s="578"/>
      <c r="N17" s="317"/>
      <c r="O17" s="317"/>
      <c r="P17" s="317"/>
      <c r="Q17" s="317"/>
      <c r="R17" s="317"/>
      <c r="S17" s="317"/>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row>
    <row r="18" spans="1:47" ht="12.75">
      <c r="A18" s="208" t="s">
        <v>579</v>
      </c>
      <c r="B18" s="162">
        <v>1360.400016085714</v>
      </c>
      <c r="C18" s="162">
        <v>1682.1527206000003</v>
      </c>
      <c r="D18" s="360">
        <v>23.651330543207937</v>
      </c>
      <c r="E18" s="345">
        <v>0.2949874040303368</v>
      </c>
      <c r="F18" s="345">
        <v>0.49320352011426161</v>
      </c>
      <c r="H18" s="579"/>
      <c r="I18" s="578"/>
      <c r="J18" s="579"/>
      <c r="K18" s="579"/>
      <c r="L18" s="579"/>
      <c r="M18" s="579"/>
    </row>
    <row r="19" spans="1:47" ht="13.5" customHeight="1">
      <c r="A19" s="208" t="s">
        <v>580</v>
      </c>
      <c r="B19" s="162">
        <v>849.79495618571423</v>
      </c>
      <c r="C19" s="162">
        <v>462.94242289999994</v>
      </c>
      <c r="D19" s="360">
        <v>-45.523044173160699</v>
      </c>
      <c r="E19" s="345">
        <v>0.18426845421876506</v>
      </c>
      <c r="F19" s="345">
        <v>0.1357337118017827</v>
      </c>
      <c r="H19" s="579"/>
      <c r="I19" s="578"/>
      <c r="J19" s="579"/>
      <c r="K19" s="579"/>
      <c r="L19" s="579"/>
      <c r="M19" s="579"/>
    </row>
    <row r="20" spans="1:47" ht="13.5" customHeight="1">
      <c r="A20" s="499" t="s">
        <v>581</v>
      </c>
      <c r="B20" s="329">
        <v>2533.4780000000001</v>
      </c>
      <c r="C20" s="329">
        <v>172.958</v>
      </c>
      <c r="D20" s="360">
        <v>-93.173100378215253</v>
      </c>
      <c r="E20" s="477">
        <v>0.54935613757070267</v>
      </c>
      <c r="F20" s="477">
        <v>5.0710909531148811E-2</v>
      </c>
      <c r="H20" s="579"/>
      <c r="I20" s="578"/>
      <c r="J20" s="579"/>
      <c r="K20" s="579"/>
      <c r="L20" s="579"/>
      <c r="M20" s="579"/>
    </row>
    <row r="21" spans="1:47" ht="14.25" customHeight="1">
      <c r="A21" s="433" t="s">
        <v>10</v>
      </c>
      <c r="B21" s="430">
        <v>461172.23905119998</v>
      </c>
      <c r="C21" s="430">
        <v>341066.64936420001</v>
      </c>
      <c r="D21" s="431">
        <v>-26.043542849435408</v>
      </c>
      <c r="E21" s="431">
        <v>99.999999999999986</v>
      </c>
      <c r="F21" s="431">
        <v>100</v>
      </c>
      <c r="I21" s="87"/>
      <c r="J21" s="87"/>
    </row>
    <row r="22" spans="1:47">
      <c r="B22" s="261"/>
      <c r="C22" s="261"/>
      <c r="D22" s="262"/>
    </row>
    <row r="23" spans="1:47">
      <c r="B23" s="261"/>
      <c r="C23" s="261"/>
      <c r="D23" s="262"/>
    </row>
    <row r="24" spans="1:47">
      <c r="A24" s="263" t="s">
        <v>551</v>
      </c>
    </row>
    <row r="25" spans="1:47" ht="14.25">
      <c r="A25" s="127">
        <v>2023</v>
      </c>
    </row>
    <row r="26" spans="1:47">
      <c r="A26" s="263"/>
    </row>
    <row r="27" spans="1:47">
      <c r="A27" s="263"/>
    </row>
    <row r="28" spans="1:47">
      <c r="A28" s="263"/>
    </row>
    <row r="29" spans="1:47">
      <c r="A29" s="263"/>
    </row>
    <row r="30" spans="1:47">
      <c r="A30" s="263"/>
    </row>
    <row r="31" spans="1:47">
      <c r="A31" s="263"/>
    </row>
    <row r="32" spans="1:47">
      <c r="A32" s="263"/>
    </row>
    <row r="33" spans="1:1">
      <c r="A33" s="263"/>
    </row>
    <row r="34" spans="1:1">
      <c r="A34" s="263"/>
    </row>
    <row r="35" spans="1:1">
      <c r="A35" s="263"/>
    </row>
    <row r="36" spans="1:1">
      <c r="A36" s="263"/>
    </row>
    <row r="37" spans="1:1">
      <c r="A37" s="263"/>
    </row>
    <row r="38" spans="1:1">
      <c r="A38" s="263"/>
    </row>
    <row r="39" spans="1:1">
      <c r="A39" s="263"/>
    </row>
    <row r="40" spans="1:1">
      <c r="A40" s="263"/>
    </row>
    <row r="41" spans="1:1">
      <c r="A41" s="263"/>
    </row>
    <row r="42" spans="1:1">
      <c r="A42" s="263"/>
    </row>
    <row r="43" spans="1:1" ht="14.25">
      <c r="A43" s="127">
        <v>2022</v>
      </c>
    </row>
    <row r="46" spans="1:1" ht="14.25">
      <c r="A46" s="127">
        <v>2024</v>
      </c>
    </row>
  </sheetData>
  <sortState xmlns:xlrd2="http://schemas.microsoft.com/office/spreadsheetml/2017/richdata2" ref="A13:F20">
    <sortCondition descending="1" ref="C13:C20"/>
  </sortState>
  <mergeCells count="9">
    <mergeCell ref="E10:F10"/>
    <mergeCell ref="A12:F12"/>
    <mergeCell ref="A2:D2"/>
    <mergeCell ref="A3:D3"/>
    <mergeCell ref="E7:F7"/>
    <mergeCell ref="B8:C8"/>
    <mergeCell ref="E8:F8"/>
    <mergeCell ref="B9:C9"/>
    <mergeCell ref="E9:F9"/>
  </mergeCells>
  <pageMargins left="0.7" right="0.7" top="0.75" bottom="0.75" header="0.3" footer="0.3"/>
  <pageSetup paperSize="9" scale="76"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J55"/>
  <sheetViews>
    <sheetView zoomScaleNormal="100" workbookViewId="0">
      <selection activeCell="C21" sqref="C21"/>
    </sheetView>
  </sheetViews>
  <sheetFormatPr defaultRowHeight="15"/>
  <cols>
    <col min="1" max="1" width="8.7109375" style="1" customWidth="1"/>
    <col min="2" max="2" width="75.5703125" style="1" customWidth="1"/>
    <col min="3" max="3" width="16.140625" style="372" customWidth="1"/>
    <col min="4" max="4" width="4.7109375" style="1" customWidth="1"/>
    <col min="5" max="5" width="5" style="1" customWidth="1"/>
    <col min="6" max="6" width="8.7109375" style="1" customWidth="1"/>
    <col min="7" max="7" width="62.42578125" style="1" customWidth="1"/>
    <col min="8" max="8" width="16.140625" style="372" customWidth="1"/>
    <col min="9" max="9" width="4.7109375" style="1" customWidth="1"/>
    <col min="10" max="10" width="8.7109375" style="1" customWidth="1"/>
    <col min="11" max="16384" width="9.140625" style="1"/>
  </cols>
  <sheetData>
    <row r="2" spans="1:10" ht="21" customHeight="1">
      <c r="A2" s="47" t="s">
        <v>48</v>
      </c>
      <c r="F2" s="47" t="s">
        <v>68</v>
      </c>
      <c r="J2" s="47"/>
    </row>
    <row r="3" spans="1:10" ht="25.5" customHeight="1">
      <c r="A3" s="48" t="s">
        <v>69</v>
      </c>
      <c r="C3" s="371" t="s">
        <v>69</v>
      </c>
      <c r="D3" s="1">
        <v>3</v>
      </c>
      <c r="F3" s="48" t="s">
        <v>5</v>
      </c>
      <c r="H3" s="373" t="s">
        <v>5</v>
      </c>
      <c r="I3" s="1">
        <v>3</v>
      </c>
      <c r="J3" s="48"/>
    </row>
    <row r="4" spans="1:10" ht="21.75" customHeight="1">
      <c r="A4" s="49" t="s">
        <v>70</v>
      </c>
      <c r="B4" s="48"/>
      <c r="F4" s="49" t="s">
        <v>71</v>
      </c>
      <c r="G4" s="48"/>
      <c r="J4" s="49"/>
    </row>
    <row r="5" spans="1:10" ht="16.5" customHeight="1">
      <c r="A5" s="48" t="s">
        <v>72</v>
      </c>
      <c r="B5" s="48"/>
      <c r="C5" s="371" t="s">
        <v>73</v>
      </c>
      <c r="D5" s="1">
        <v>4</v>
      </c>
      <c r="F5" s="48" t="s">
        <v>144</v>
      </c>
      <c r="G5" s="48"/>
      <c r="H5" s="371" t="s">
        <v>154</v>
      </c>
      <c r="I5" s="1">
        <v>4</v>
      </c>
      <c r="J5" s="48"/>
    </row>
    <row r="6" spans="1:10" ht="16.5" customHeight="1">
      <c r="A6" s="48" t="s">
        <v>114</v>
      </c>
      <c r="B6" s="48"/>
      <c r="C6" s="371" t="s">
        <v>73</v>
      </c>
      <c r="D6" s="1">
        <v>4</v>
      </c>
      <c r="F6" s="48" t="s">
        <v>185</v>
      </c>
      <c r="G6" s="48"/>
      <c r="H6" s="371" t="s">
        <v>154</v>
      </c>
      <c r="I6" s="1">
        <v>4</v>
      </c>
      <c r="J6" s="48"/>
    </row>
    <row r="7" spans="1:10" ht="16.5" customHeight="1">
      <c r="A7" s="48" t="s">
        <v>74</v>
      </c>
      <c r="B7" s="48"/>
      <c r="C7" s="371" t="s">
        <v>73</v>
      </c>
      <c r="D7" s="1">
        <v>4</v>
      </c>
      <c r="F7" s="48" t="s">
        <v>186</v>
      </c>
      <c r="G7" s="48"/>
      <c r="H7" s="371" t="s">
        <v>154</v>
      </c>
      <c r="I7" s="1">
        <v>4</v>
      </c>
      <c r="J7" s="48"/>
    </row>
    <row r="8" spans="1:10" ht="27.75" customHeight="1">
      <c r="A8" s="49" t="s">
        <v>76</v>
      </c>
      <c r="B8" s="48"/>
      <c r="F8" s="49" t="s">
        <v>77</v>
      </c>
      <c r="G8" s="48"/>
      <c r="J8" s="49"/>
    </row>
    <row r="9" spans="1:10" ht="16.5" customHeight="1">
      <c r="A9" s="48" t="s">
        <v>182</v>
      </c>
      <c r="B9" s="48"/>
      <c r="C9" s="371" t="s">
        <v>75</v>
      </c>
      <c r="D9" s="1">
        <v>5</v>
      </c>
      <c r="F9" s="48" t="s">
        <v>125</v>
      </c>
      <c r="G9" s="48"/>
      <c r="H9" s="371" t="s">
        <v>155</v>
      </c>
      <c r="I9" s="1">
        <v>5</v>
      </c>
      <c r="J9" s="48"/>
    </row>
    <row r="10" spans="1:10" ht="16.5" customHeight="1">
      <c r="A10" s="48" t="s">
        <v>183</v>
      </c>
      <c r="B10" s="48"/>
      <c r="C10" s="371" t="s">
        <v>78</v>
      </c>
      <c r="D10" s="1">
        <v>6</v>
      </c>
      <c r="F10" s="48" t="s">
        <v>142</v>
      </c>
      <c r="G10" s="48"/>
      <c r="H10" s="371" t="s">
        <v>156</v>
      </c>
      <c r="I10" s="1">
        <v>6</v>
      </c>
      <c r="J10" s="48"/>
    </row>
    <row r="11" spans="1:10" ht="16.5" customHeight="1">
      <c r="A11" s="48" t="s">
        <v>114</v>
      </c>
      <c r="B11" s="48"/>
      <c r="C11" s="371" t="s">
        <v>79</v>
      </c>
      <c r="D11" s="1">
        <v>7</v>
      </c>
      <c r="F11" s="48" t="s">
        <v>185</v>
      </c>
      <c r="G11" s="48"/>
      <c r="H11" s="371" t="s">
        <v>157</v>
      </c>
      <c r="I11" s="1">
        <v>7</v>
      </c>
      <c r="J11" s="48"/>
    </row>
    <row r="12" spans="1:10" ht="27.75" customHeight="1">
      <c r="A12" s="49" t="s">
        <v>81</v>
      </c>
      <c r="B12" s="48"/>
      <c r="F12" s="49" t="s">
        <v>82</v>
      </c>
      <c r="G12" s="48"/>
      <c r="J12" s="48"/>
    </row>
    <row r="13" spans="1:10" ht="16.5" customHeight="1">
      <c r="A13" s="48" t="s">
        <v>179</v>
      </c>
      <c r="B13" s="48"/>
      <c r="C13" s="371" t="s">
        <v>80</v>
      </c>
      <c r="D13" s="1">
        <v>8</v>
      </c>
      <c r="F13" s="48" t="s">
        <v>84</v>
      </c>
      <c r="G13" s="48"/>
      <c r="H13" s="371" t="s">
        <v>158</v>
      </c>
      <c r="I13" s="1">
        <v>8</v>
      </c>
      <c r="J13" s="49"/>
    </row>
    <row r="14" spans="1:10" ht="16.5" customHeight="1">
      <c r="A14" s="48" t="s">
        <v>85</v>
      </c>
      <c r="B14" s="48"/>
      <c r="C14" s="371" t="s">
        <v>83</v>
      </c>
      <c r="D14" s="1">
        <v>9</v>
      </c>
      <c r="F14" s="48" t="s">
        <v>152</v>
      </c>
      <c r="G14" s="48"/>
      <c r="H14" s="371" t="s">
        <v>159</v>
      </c>
      <c r="I14" s="1">
        <v>9</v>
      </c>
      <c r="J14" s="48"/>
    </row>
    <row r="15" spans="1:10" ht="16.5" customHeight="1">
      <c r="A15" s="48" t="s">
        <v>180</v>
      </c>
      <c r="B15" s="48"/>
      <c r="C15" s="371" t="s">
        <v>86</v>
      </c>
      <c r="D15" s="1">
        <v>10</v>
      </c>
      <c r="F15" s="48" t="s">
        <v>127</v>
      </c>
      <c r="G15" s="48"/>
      <c r="H15" s="371" t="s">
        <v>160</v>
      </c>
      <c r="I15" s="1">
        <v>10</v>
      </c>
      <c r="J15" s="48"/>
    </row>
    <row r="16" spans="1:10" ht="16.5" customHeight="1">
      <c r="A16" s="48" t="s">
        <v>181</v>
      </c>
      <c r="B16" s="48"/>
      <c r="C16" s="371" t="s">
        <v>87</v>
      </c>
      <c r="D16" s="1">
        <v>11</v>
      </c>
      <c r="F16" s="48" t="s">
        <v>128</v>
      </c>
      <c r="G16" s="48"/>
      <c r="H16" s="371" t="s">
        <v>161</v>
      </c>
      <c r="I16" s="1">
        <v>11</v>
      </c>
      <c r="J16" s="48"/>
    </row>
    <row r="17" spans="1:10" ht="16.5" customHeight="1">
      <c r="A17" s="48" t="s">
        <v>255</v>
      </c>
      <c r="B17" s="48"/>
      <c r="C17" s="371" t="s">
        <v>88</v>
      </c>
      <c r="D17" s="1">
        <v>12</v>
      </c>
      <c r="F17" s="48" t="s">
        <v>146</v>
      </c>
      <c r="G17" s="48"/>
      <c r="H17" s="371" t="s">
        <v>162</v>
      </c>
      <c r="I17" s="1">
        <v>12</v>
      </c>
      <c r="J17" s="48"/>
    </row>
    <row r="18" spans="1:10" ht="16.5" customHeight="1">
      <c r="A18" s="48"/>
      <c r="B18" s="48"/>
      <c r="C18" s="371"/>
      <c r="F18" s="48"/>
      <c r="G18" s="48"/>
      <c r="H18" s="371"/>
      <c r="J18" s="49"/>
    </row>
    <row r="19" spans="1:10" ht="16.5" customHeight="1">
      <c r="A19" s="48"/>
      <c r="B19" s="48"/>
      <c r="C19" s="371"/>
      <c r="F19" s="48"/>
      <c r="G19" s="48"/>
      <c r="H19" s="371"/>
      <c r="J19" s="49"/>
    </row>
    <row r="20" spans="1:10" ht="16.5" customHeight="1">
      <c r="A20" s="50" t="s">
        <v>256</v>
      </c>
      <c r="B20" s="48"/>
      <c r="C20" s="371"/>
      <c r="F20" s="50" t="s">
        <v>129</v>
      </c>
      <c r="G20" s="50"/>
      <c r="H20" s="371"/>
      <c r="J20" s="49"/>
    </row>
    <row r="21" spans="1:10" ht="16.5" customHeight="1">
      <c r="A21" s="48" t="s">
        <v>257</v>
      </c>
      <c r="B21" s="48"/>
      <c r="C21" s="371" t="s">
        <v>89</v>
      </c>
      <c r="D21" s="1">
        <v>13</v>
      </c>
      <c r="F21" s="48" t="s">
        <v>143</v>
      </c>
      <c r="G21" s="48"/>
      <c r="H21" s="371" t="s">
        <v>163</v>
      </c>
      <c r="I21" s="1">
        <v>13</v>
      </c>
      <c r="J21" s="49"/>
    </row>
    <row r="22" spans="1:10" ht="16.5" customHeight="1">
      <c r="A22" s="48" t="s">
        <v>511</v>
      </c>
      <c r="B22" s="48"/>
      <c r="C22" s="371" t="s">
        <v>90</v>
      </c>
      <c r="D22" s="1">
        <v>14</v>
      </c>
      <c r="F22" s="48" t="s">
        <v>513</v>
      </c>
      <c r="G22" s="48"/>
      <c r="H22" s="371" t="s">
        <v>164</v>
      </c>
      <c r="I22" s="1">
        <v>14</v>
      </c>
      <c r="J22" s="49"/>
    </row>
    <row r="23" spans="1:10" ht="16.5" customHeight="1">
      <c r="A23" s="50"/>
      <c r="B23" s="48"/>
      <c r="C23" s="371"/>
      <c r="F23" s="48"/>
      <c r="G23" s="48"/>
      <c r="H23" s="371"/>
      <c r="J23" s="49"/>
    </row>
    <row r="24" spans="1:10" ht="18" customHeight="1">
      <c r="A24" s="17" t="s">
        <v>555</v>
      </c>
      <c r="B24" s="50"/>
      <c r="F24" s="50" t="s">
        <v>130</v>
      </c>
      <c r="G24" s="50"/>
      <c r="J24" s="48"/>
    </row>
    <row r="25" spans="1:10" ht="16.5" customHeight="1">
      <c r="A25" s="48" t="s">
        <v>182</v>
      </c>
      <c r="B25" s="48"/>
      <c r="C25" s="371" t="s">
        <v>124</v>
      </c>
      <c r="D25" s="1">
        <v>15</v>
      </c>
      <c r="F25" s="48" t="s">
        <v>144</v>
      </c>
      <c r="G25" s="48"/>
      <c r="H25" s="371" t="s">
        <v>165</v>
      </c>
      <c r="I25" s="1">
        <v>15</v>
      </c>
      <c r="J25" s="48"/>
    </row>
    <row r="26" spans="1:10" ht="16.5" customHeight="1">
      <c r="A26" s="48" t="s">
        <v>183</v>
      </c>
      <c r="B26" s="48"/>
      <c r="C26" s="371" t="s">
        <v>91</v>
      </c>
      <c r="D26" s="1">
        <v>16</v>
      </c>
      <c r="F26" s="48" t="s">
        <v>126</v>
      </c>
      <c r="G26" s="48"/>
      <c r="H26" s="371" t="s">
        <v>166</v>
      </c>
      <c r="I26" s="1">
        <v>16</v>
      </c>
      <c r="J26" s="48"/>
    </row>
    <row r="27" spans="1:10" ht="16.5" customHeight="1">
      <c r="A27" s="48" t="s">
        <v>258</v>
      </c>
      <c r="B27" s="48"/>
      <c r="C27" s="371" t="s">
        <v>92</v>
      </c>
      <c r="D27" s="1">
        <v>17</v>
      </c>
      <c r="F27" s="48" t="s">
        <v>147</v>
      </c>
      <c r="G27" s="48"/>
      <c r="H27" s="371" t="s">
        <v>167</v>
      </c>
      <c r="I27" s="1">
        <v>17</v>
      </c>
      <c r="J27" s="48"/>
    </row>
    <row r="28" spans="1:10" ht="16.5" customHeight="1">
      <c r="A28" s="48" t="s">
        <v>351</v>
      </c>
      <c r="B28" s="48"/>
      <c r="C28" s="371" t="s">
        <v>93</v>
      </c>
      <c r="D28" s="1">
        <v>18</v>
      </c>
      <c r="F28" s="48" t="s">
        <v>132</v>
      </c>
      <c r="G28" s="48"/>
      <c r="H28" s="371" t="s">
        <v>168</v>
      </c>
      <c r="I28" s="1">
        <v>18</v>
      </c>
      <c r="J28" s="48"/>
    </row>
    <row r="29" spans="1:10" ht="16.5" customHeight="1">
      <c r="A29" s="48" t="s">
        <v>191</v>
      </c>
      <c r="B29" s="48"/>
      <c r="C29" s="371" t="s">
        <v>94</v>
      </c>
      <c r="D29" s="1">
        <v>19</v>
      </c>
      <c r="F29" s="48" t="s">
        <v>131</v>
      </c>
      <c r="G29" s="48"/>
      <c r="H29" s="371" t="s">
        <v>169</v>
      </c>
      <c r="I29" s="1">
        <v>19</v>
      </c>
      <c r="J29" s="48"/>
    </row>
    <row r="30" spans="1:10" ht="16.5" customHeight="1">
      <c r="A30" s="48" t="s">
        <v>352</v>
      </c>
      <c r="B30" s="48"/>
      <c r="C30" s="371" t="s">
        <v>96</v>
      </c>
      <c r="D30" s="1">
        <v>20</v>
      </c>
      <c r="F30" s="48" t="s">
        <v>151</v>
      </c>
      <c r="G30" s="48"/>
      <c r="H30" s="371" t="s">
        <v>170</v>
      </c>
      <c r="I30" s="1">
        <v>20</v>
      </c>
      <c r="J30" s="48"/>
    </row>
    <row r="31" spans="1:10" ht="16.5" customHeight="1">
      <c r="A31" s="48" t="s">
        <v>353</v>
      </c>
      <c r="B31" s="48"/>
      <c r="C31" s="371" t="s">
        <v>97</v>
      </c>
      <c r="D31" s="1">
        <v>21</v>
      </c>
      <c r="F31" s="48" t="s">
        <v>95</v>
      </c>
      <c r="G31" s="48"/>
      <c r="H31" s="371" t="s">
        <v>171</v>
      </c>
      <c r="I31" s="1">
        <v>21</v>
      </c>
      <c r="J31" s="48"/>
    </row>
    <row r="32" spans="1:10" ht="16.5" customHeight="1">
      <c r="A32" s="48" t="s">
        <v>354</v>
      </c>
      <c r="B32" s="48"/>
      <c r="C32" s="371" t="s">
        <v>98</v>
      </c>
      <c r="D32" s="1">
        <v>22</v>
      </c>
      <c r="F32" s="48" t="s">
        <v>133</v>
      </c>
      <c r="G32" s="48"/>
      <c r="H32" s="371" t="s">
        <v>172</v>
      </c>
      <c r="I32" s="1">
        <v>22</v>
      </c>
      <c r="J32" s="48"/>
    </row>
    <row r="33" spans="1:10" ht="16.5" customHeight="1">
      <c r="A33" s="61" t="s">
        <v>355</v>
      </c>
      <c r="B33" s="48"/>
      <c r="C33" s="371" t="s">
        <v>100</v>
      </c>
      <c r="D33" s="1">
        <v>23</v>
      </c>
      <c r="F33" s="48" t="s">
        <v>115</v>
      </c>
      <c r="G33" s="48"/>
      <c r="H33" s="371" t="s">
        <v>173</v>
      </c>
      <c r="I33" s="1">
        <v>23</v>
      </c>
      <c r="J33" s="48"/>
    </row>
    <row r="34" spans="1:10" ht="16.5" customHeight="1">
      <c r="A34" s="48" t="s">
        <v>184</v>
      </c>
      <c r="B34" s="48"/>
      <c r="C34" s="371" t="s">
        <v>101</v>
      </c>
      <c r="D34" s="1">
        <v>24</v>
      </c>
      <c r="F34" s="48" t="s">
        <v>99</v>
      </c>
      <c r="G34" s="48"/>
      <c r="H34" s="371" t="s">
        <v>174</v>
      </c>
      <c r="I34" s="1">
        <v>24</v>
      </c>
      <c r="J34" s="48"/>
    </row>
    <row r="35" spans="1:10" ht="16.5" customHeight="1">
      <c r="A35" s="48" t="s">
        <v>192</v>
      </c>
      <c r="B35" s="48"/>
      <c r="C35" s="371" t="s">
        <v>102</v>
      </c>
      <c r="D35" s="1">
        <v>25</v>
      </c>
      <c r="F35" s="48" t="s">
        <v>134</v>
      </c>
      <c r="G35" s="48"/>
      <c r="H35" s="371" t="s">
        <v>175</v>
      </c>
      <c r="I35" s="1">
        <v>25</v>
      </c>
      <c r="J35" s="48"/>
    </row>
    <row r="36" spans="1:10" ht="16.5" customHeight="1">
      <c r="A36" s="48" t="s">
        <v>299</v>
      </c>
      <c r="B36" s="48"/>
      <c r="C36" s="371" t="s">
        <v>103</v>
      </c>
      <c r="D36" s="1">
        <v>26</v>
      </c>
      <c r="F36" s="48" t="s">
        <v>302</v>
      </c>
      <c r="G36" s="48"/>
      <c r="H36" s="371" t="s">
        <v>176</v>
      </c>
      <c r="I36" s="1">
        <v>26</v>
      </c>
      <c r="J36" s="48"/>
    </row>
    <row r="37" spans="1:10" ht="33.75" customHeight="1">
      <c r="A37" s="635" t="s">
        <v>300</v>
      </c>
      <c r="B37" s="635"/>
      <c r="C37" s="371" t="s">
        <v>140</v>
      </c>
      <c r="D37" s="1">
        <v>27</v>
      </c>
      <c r="F37" s="48" t="s">
        <v>301</v>
      </c>
      <c r="G37" s="48"/>
      <c r="H37" s="371" t="s">
        <v>177</v>
      </c>
      <c r="I37" s="1">
        <v>27</v>
      </c>
      <c r="J37" s="48"/>
    </row>
    <row r="38" spans="1:10" ht="16.5" customHeight="1">
      <c r="A38" s="48" t="s">
        <v>406</v>
      </c>
      <c r="B38" s="48"/>
      <c r="C38" s="371" t="s">
        <v>141</v>
      </c>
      <c r="D38" s="1">
        <v>28</v>
      </c>
      <c r="F38" s="48" t="s">
        <v>104</v>
      </c>
      <c r="G38" s="48"/>
      <c r="H38" s="371" t="s">
        <v>178</v>
      </c>
      <c r="I38" s="1">
        <v>28</v>
      </c>
      <c r="J38" s="48"/>
    </row>
    <row r="39" spans="1:10" ht="16.5" customHeight="1">
      <c r="A39" s="48" t="s">
        <v>193</v>
      </c>
      <c r="B39" s="48"/>
      <c r="C39" s="371" t="s">
        <v>268</v>
      </c>
      <c r="D39" s="1">
        <v>29</v>
      </c>
      <c r="F39" s="48" t="s">
        <v>145</v>
      </c>
      <c r="G39" s="48"/>
      <c r="H39" s="371" t="s">
        <v>266</v>
      </c>
      <c r="I39" s="1">
        <v>29</v>
      </c>
      <c r="J39" s="48"/>
    </row>
    <row r="40" spans="1:10" ht="16.5" customHeight="1">
      <c r="A40" s="48" t="s">
        <v>387</v>
      </c>
      <c r="B40" s="48"/>
      <c r="C40" s="371" t="s">
        <v>388</v>
      </c>
      <c r="D40" s="1">
        <v>30</v>
      </c>
      <c r="F40" s="48" t="s">
        <v>392</v>
      </c>
      <c r="G40" s="48"/>
      <c r="H40" s="371" t="s">
        <v>395</v>
      </c>
      <c r="I40" s="1">
        <v>30</v>
      </c>
      <c r="J40" s="48"/>
    </row>
    <row r="41" spans="1:10" ht="16.5" customHeight="1">
      <c r="A41" s="48" t="s">
        <v>464</v>
      </c>
      <c r="B41" s="48"/>
      <c r="C41" s="371" t="s">
        <v>389</v>
      </c>
      <c r="D41" s="1">
        <v>31</v>
      </c>
      <c r="F41" s="48" t="s">
        <v>393</v>
      </c>
      <c r="G41" s="48"/>
      <c r="H41" s="371" t="s">
        <v>396</v>
      </c>
      <c r="I41" s="1">
        <v>31</v>
      </c>
      <c r="J41" s="48"/>
    </row>
    <row r="42" spans="1:10" ht="16.5" customHeight="1">
      <c r="A42" s="48" t="s">
        <v>391</v>
      </c>
      <c r="B42" s="48"/>
      <c r="C42" s="371" t="s">
        <v>390</v>
      </c>
      <c r="D42" s="1">
        <v>32</v>
      </c>
      <c r="F42" s="48" t="s">
        <v>394</v>
      </c>
      <c r="G42" s="48"/>
      <c r="H42" s="371" t="s">
        <v>397</v>
      </c>
      <c r="I42" s="1">
        <v>32</v>
      </c>
      <c r="J42" s="48"/>
    </row>
    <row r="43" spans="1:10" ht="16.5" customHeight="1">
      <c r="A43" s="48" t="s">
        <v>422</v>
      </c>
      <c r="B43" s="48"/>
      <c r="C43" s="371" t="s">
        <v>412</v>
      </c>
      <c r="D43" s="1">
        <v>33</v>
      </c>
      <c r="F43" s="48" t="s">
        <v>427</v>
      </c>
      <c r="G43" s="48"/>
      <c r="H43" s="371" t="s">
        <v>417</v>
      </c>
      <c r="I43" s="1">
        <v>33</v>
      </c>
      <c r="J43" s="48"/>
    </row>
    <row r="44" spans="1:10" ht="16.5" customHeight="1">
      <c r="A44" s="48" t="s">
        <v>423</v>
      </c>
      <c r="B44" s="48"/>
      <c r="C44" s="371" t="s">
        <v>413</v>
      </c>
      <c r="D44" s="1">
        <v>34</v>
      </c>
      <c r="F44" s="48" t="s">
        <v>430</v>
      </c>
      <c r="G44" s="48"/>
      <c r="H44" s="371" t="s">
        <v>418</v>
      </c>
      <c r="I44" s="1">
        <v>34</v>
      </c>
      <c r="J44" s="48"/>
    </row>
    <row r="45" spans="1:10" ht="16.5" customHeight="1">
      <c r="A45" s="48" t="s">
        <v>424</v>
      </c>
      <c r="B45" s="48"/>
      <c r="C45" s="371" t="s">
        <v>414</v>
      </c>
      <c r="D45" s="1">
        <v>35</v>
      </c>
      <c r="F45" s="48" t="s">
        <v>428</v>
      </c>
      <c r="G45" s="48"/>
      <c r="H45" s="371" t="s">
        <v>419</v>
      </c>
      <c r="I45" s="1">
        <v>35</v>
      </c>
      <c r="J45" s="48"/>
    </row>
    <row r="46" spans="1:10" ht="16.5" customHeight="1">
      <c r="A46" s="374" t="s">
        <v>475</v>
      </c>
      <c r="B46" s="374"/>
      <c r="C46" s="371" t="s">
        <v>415</v>
      </c>
      <c r="D46" s="66">
        <v>36</v>
      </c>
      <c r="F46" s="374" t="s">
        <v>476</v>
      </c>
      <c r="G46" s="374"/>
      <c r="H46" s="371" t="s">
        <v>420</v>
      </c>
      <c r="I46" s="66">
        <v>36</v>
      </c>
      <c r="J46" s="48"/>
    </row>
    <row r="47" spans="1:10" ht="16.5" customHeight="1">
      <c r="A47" s="374" t="s">
        <v>425</v>
      </c>
      <c r="B47" s="374"/>
      <c r="C47" s="371" t="s">
        <v>416</v>
      </c>
      <c r="D47" s="66">
        <v>37</v>
      </c>
      <c r="F47" s="374" t="s">
        <v>431</v>
      </c>
      <c r="G47" s="374"/>
      <c r="H47" s="371" t="s">
        <v>421</v>
      </c>
      <c r="I47" s="66">
        <v>37</v>
      </c>
      <c r="J47" s="48"/>
    </row>
    <row r="48" spans="1:10" ht="16.5" customHeight="1">
      <c r="A48" s="374" t="s">
        <v>426</v>
      </c>
      <c r="B48" s="374"/>
      <c r="C48" s="371" t="s">
        <v>465</v>
      </c>
      <c r="D48" s="66">
        <v>38</v>
      </c>
      <c r="E48" s="364"/>
      <c r="F48" s="374" t="s">
        <v>429</v>
      </c>
      <c r="G48" s="374"/>
      <c r="H48" s="371" t="s">
        <v>466</v>
      </c>
      <c r="I48" s="66">
        <v>38</v>
      </c>
      <c r="J48" s="48"/>
    </row>
    <row r="49" spans="1:10" ht="16.5" customHeight="1">
      <c r="A49" s="374" t="s">
        <v>456</v>
      </c>
      <c r="B49" s="374"/>
      <c r="C49" s="371" t="s">
        <v>467</v>
      </c>
      <c r="D49" s="66">
        <v>39</v>
      </c>
      <c r="F49" s="374" t="s">
        <v>455</v>
      </c>
      <c r="G49" s="364"/>
      <c r="H49" s="371" t="s">
        <v>468</v>
      </c>
      <c r="I49" s="66">
        <v>39</v>
      </c>
      <c r="J49" s="48"/>
    </row>
    <row r="50" spans="1:10" ht="16.5" customHeight="1">
      <c r="A50" s="374" t="s">
        <v>459</v>
      </c>
      <c r="B50" s="374"/>
      <c r="C50" s="371" t="s">
        <v>469</v>
      </c>
      <c r="D50" s="66">
        <v>40</v>
      </c>
      <c r="F50" s="374" t="s">
        <v>460</v>
      </c>
      <c r="G50" s="374"/>
      <c r="H50" s="371" t="s">
        <v>470</v>
      </c>
      <c r="I50" s="66">
        <v>40</v>
      </c>
      <c r="J50" s="48"/>
    </row>
    <row r="51" spans="1:10" ht="16.5" customHeight="1">
      <c r="A51" s="374" t="s">
        <v>516</v>
      </c>
      <c r="B51" s="374"/>
      <c r="C51" s="371" t="s">
        <v>473</v>
      </c>
      <c r="D51" s="66">
        <v>41</v>
      </c>
      <c r="F51" s="374" t="s">
        <v>457</v>
      </c>
      <c r="G51" s="374"/>
      <c r="H51" s="371" t="s">
        <v>474</v>
      </c>
      <c r="I51" s="66">
        <v>41</v>
      </c>
      <c r="J51" s="48"/>
    </row>
    <row r="52" spans="1:10" ht="16.5" customHeight="1">
      <c r="A52" s="374" t="s">
        <v>523</v>
      </c>
      <c r="B52" s="374"/>
      <c r="C52" s="371" t="s">
        <v>512</v>
      </c>
      <c r="D52" s="66">
        <v>42</v>
      </c>
      <c r="F52" s="374" t="s">
        <v>524</v>
      </c>
      <c r="G52" s="374"/>
      <c r="H52" s="371" t="s">
        <v>514</v>
      </c>
      <c r="I52" s="66">
        <v>42</v>
      </c>
      <c r="J52" s="48"/>
    </row>
    <row r="53" spans="1:10" ht="16.5" customHeight="1">
      <c r="A53" s="374" t="s">
        <v>525</v>
      </c>
      <c r="B53" s="374"/>
      <c r="C53" s="371" t="s">
        <v>526</v>
      </c>
      <c r="D53" s="66">
        <v>43</v>
      </c>
      <c r="F53" s="374" t="s">
        <v>267</v>
      </c>
      <c r="G53" s="374"/>
      <c r="H53" s="371" t="s">
        <v>527</v>
      </c>
      <c r="I53" s="66">
        <v>43</v>
      </c>
      <c r="J53" s="48"/>
    </row>
    <row r="54" spans="1:10" ht="16.5" customHeight="1">
      <c r="A54" s="374" t="s">
        <v>116</v>
      </c>
      <c r="B54" s="374"/>
      <c r="C54" s="371" t="s">
        <v>117</v>
      </c>
      <c r="D54" s="66">
        <v>44</v>
      </c>
      <c r="F54" s="374" t="s">
        <v>118</v>
      </c>
      <c r="G54" s="374"/>
      <c r="H54" s="371" t="s">
        <v>230</v>
      </c>
      <c r="I54" s="66">
        <v>44</v>
      </c>
      <c r="J54" s="48"/>
    </row>
    <row r="55" spans="1:10" ht="16.5" customHeight="1">
      <c r="A55" s="48"/>
      <c r="B55" s="48"/>
      <c r="C55" s="373"/>
      <c r="F55" s="48"/>
      <c r="G55" s="48"/>
      <c r="H55" s="373"/>
      <c r="J55" s="48"/>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1">
    <mergeCell ref="A37:B37"/>
  </mergeCells>
  <phoneticPr fontId="5" type="noConversion"/>
  <hyperlinks>
    <hyperlink ref="C54" location="Sqarime!Print_Area" display="Shënime sqaruese" xr:uid="{00000000-0004-0000-0300-000000000000}"/>
    <hyperlink ref="C3" location="'F3'!A1" display="Të përgjithshme" xr:uid="{00000000-0004-0000-0300-000001000000}"/>
    <hyperlink ref="C5" location="'F4'!A1" display="Faqe 4" xr:uid="{00000000-0004-0000-0300-000002000000}"/>
    <hyperlink ref="C9" location="'F5'!A1" display="Faqe 5" xr:uid="{00000000-0004-0000-0300-000003000000}"/>
    <hyperlink ref="C10" location="'F6'!A1" display="Faqe 6" xr:uid="{00000000-0004-0000-0300-000004000000}"/>
    <hyperlink ref="C11" location="'F7'!A1" display="Faqe 7" xr:uid="{00000000-0004-0000-0300-000005000000}"/>
    <hyperlink ref="C15" location="'F10'!A1" display="Faqe 10" xr:uid="{00000000-0004-0000-0300-000006000000}"/>
    <hyperlink ref="C16" location="'F11'!A1" display="Faqe 11" xr:uid="{00000000-0004-0000-0300-000007000000}"/>
    <hyperlink ref="C17" location="'F12'!A1" display="Faqe 12" xr:uid="{00000000-0004-0000-0300-000008000000}"/>
    <hyperlink ref="C13" location="'F8'!A1" display="Faqe 8" xr:uid="{00000000-0004-0000-0300-000009000000}"/>
    <hyperlink ref="C14" location="'F9'!A1" display="Faqe 9" xr:uid="{00000000-0004-0000-0300-00000A000000}"/>
    <hyperlink ref="C21" location="'F13'!A1" display="Faqe 13" xr:uid="{00000000-0004-0000-0300-00000B000000}"/>
    <hyperlink ref="C6:C7" location="'F4'!A1" display="Faqe 4" xr:uid="{00000000-0004-0000-0300-00000C000000}"/>
    <hyperlink ref="C25" location="'F15'!Print_Area" display="Faqe 15" xr:uid="{00000000-0004-0000-0300-00000D000000}"/>
    <hyperlink ref="H3" location="'F3'!A1" display="Highlights" xr:uid="{00000000-0004-0000-0300-00000E000000}"/>
    <hyperlink ref="H5" location="'F4'!A1" display="Faqe 4" xr:uid="{00000000-0004-0000-0300-00000F000000}"/>
    <hyperlink ref="H9" location="'F5'!A1" display="Faqe 5" xr:uid="{00000000-0004-0000-0300-000010000000}"/>
    <hyperlink ref="H10" location="'F6'!A1" display="Faqe 6" xr:uid="{00000000-0004-0000-0300-000011000000}"/>
    <hyperlink ref="H11" location="'F7'!A1" display="Faqe 7" xr:uid="{00000000-0004-0000-0300-000012000000}"/>
    <hyperlink ref="H15" location="'F10'!A1" display="Faqe 10" xr:uid="{00000000-0004-0000-0300-000013000000}"/>
    <hyperlink ref="H16" location="'F11'!A1" display="Faqe 11" xr:uid="{00000000-0004-0000-0300-000014000000}"/>
    <hyperlink ref="H17" location="'F12'!A1" display="Faqe 12" xr:uid="{00000000-0004-0000-0300-000015000000}"/>
    <hyperlink ref="H13" location="'F8'!A1" display="Faqe 8" xr:uid="{00000000-0004-0000-0300-000016000000}"/>
    <hyperlink ref="H14" location="'F9'!A1" display="Faqe 9" xr:uid="{00000000-0004-0000-0300-000017000000}"/>
    <hyperlink ref="H21" location="'F13'!A1" display="Faqe 13" xr:uid="{00000000-0004-0000-0300-000018000000}"/>
    <hyperlink ref="H6:H7" location="'F4'!A1" display="Faqe 4" xr:uid="{00000000-0004-0000-0300-000019000000}"/>
    <hyperlink ref="H25" location="'F15'!Print_Area" display="Page 15" xr:uid="{00000000-0004-0000-0300-00001A000000}"/>
    <hyperlink ref="H54" location="Sqarime!Print_Area" display="Explanatory Notes" xr:uid="{00000000-0004-0000-0300-00001B000000}"/>
    <hyperlink ref="H22" location="'F14'!A1" display="Page 14" xr:uid="{00000000-0004-0000-0300-00001C000000}"/>
    <hyperlink ref="C22" location="'F14'!A1" display="Faqe 14" xr:uid="{00000000-0004-0000-0300-00001D000000}"/>
    <hyperlink ref="C26" location="'F16'!Print_Area" display="Faqe 16" xr:uid="{00000000-0004-0000-0300-00001E000000}"/>
    <hyperlink ref="H26" location="'F16'!Print_Area" display="Page 16" xr:uid="{00000000-0004-0000-0300-00001F000000}"/>
    <hyperlink ref="C27" location="'F17'!Print_Area" display="Faqe 17" xr:uid="{00000000-0004-0000-0300-000020000000}"/>
    <hyperlink ref="H27" location="'F17'!Print_Area" display="Page 17" xr:uid="{00000000-0004-0000-0300-000021000000}"/>
    <hyperlink ref="C28" location="'F18'!Print_Area" display="Faqe 18" xr:uid="{00000000-0004-0000-0300-000022000000}"/>
    <hyperlink ref="H28" location="'F18'!Print_Area" display="Page 18" xr:uid="{00000000-0004-0000-0300-000023000000}"/>
    <hyperlink ref="C29" location="'F19'!Print_Area" display="Faqe 19" xr:uid="{00000000-0004-0000-0300-000024000000}"/>
    <hyperlink ref="H29" location="'F19'!Print_Area" display="Page 19" xr:uid="{00000000-0004-0000-0300-000025000000}"/>
    <hyperlink ref="C30" location="'F20'!Print_Area" display="Faqe 20" xr:uid="{00000000-0004-0000-0300-000026000000}"/>
    <hyperlink ref="H30" location="'F20'!Print_Area" display="Page 20" xr:uid="{00000000-0004-0000-0300-000027000000}"/>
    <hyperlink ref="C31" location="'F21'!Print_Area" display="Faqe 21" xr:uid="{00000000-0004-0000-0300-000028000000}"/>
    <hyperlink ref="H31" location="'F21'!Print_Area" display="Page 21" xr:uid="{00000000-0004-0000-0300-000029000000}"/>
    <hyperlink ref="C32" location="'F22'!Print_Area" display="Faqe 22" xr:uid="{00000000-0004-0000-0300-00002A000000}"/>
    <hyperlink ref="H32" location="'F22'!Print_Area" display="Page 22" xr:uid="{00000000-0004-0000-0300-00002B000000}"/>
    <hyperlink ref="C33" location="'F23'!Print_Area" display="Faqe 23" xr:uid="{00000000-0004-0000-0300-00002C000000}"/>
    <hyperlink ref="H33" location="'F23'!Print_Area" display="Page 23" xr:uid="{00000000-0004-0000-0300-00002D000000}"/>
    <hyperlink ref="C34" location="'F24'!Print_Area" display="Faqe 24" xr:uid="{00000000-0004-0000-0300-00002E000000}"/>
    <hyperlink ref="H34" location="'F24'!Print_Area" display="Page 24" xr:uid="{00000000-0004-0000-0300-00002F000000}"/>
    <hyperlink ref="C35" location="'F25'!Print_Area" display="Faqe 25" xr:uid="{00000000-0004-0000-0300-000030000000}"/>
    <hyperlink ref="H35" location="'F25'!Print_Area" display="Page 25" xr:uid="{00000000-0004-0000-0300-000031000000}"/>
    <hyperlink ref="C36" location="'F26'!Print_Area" display="Faqe 26" xr:uid="{00000000-0004-0000-0300-000032000000}"/>
    <hyperlink ref="H36" location="'F26'!Print_Area" display="Page 26" xr:uid="{00000000-0004-0000-0300-000033000000}"/>
    <hyperlink ref="C37" location="'F27'!Print_Area" display="Faqe 27" xr:uid="{00000000-0004-0000-0300-000034000000}"/>
    <hyperlink ref="H37" location="'F27'!Print_Area" display="Page 27" xr:uid="{00000000-0004-0000-0300-000035000000}"/>
    <hyperlink ref="C38" location="'F28'!Print_Area" display="Faqe 28" xr:uid="{00000000-0004-0000-0300-000036000000}"/>
    <hyperlink ref="H38" location="'F28'!Print_Area" display="Page 28" xr:uid="{00000000-0004-0000-0300-000037000000}"/>
    <hyperlink ref="C39" location="'F29'!Print_Area" display="Faqe 29" xr:uid="{00000000-0004-0000-0300-000038000000}"/>
    <hyperlink ref="H39" location="'F29'!Print_Area" display="Page 29" xr:uid="{00000000-0004-0000-0300-000039000000}"/>
    <hyperlink ref="C40" location="'F30'!Print_Area" display="Faqe 30" xr:uid="{00000000-0004-0000-0300-00003A000000}"/>
    <hyperlink ref="H40" location="'F30'!Print_Area" display="Page 30" xr:uid="{00000000-0004-0000-0300-00003B000000}"/>
    <hyperlink ref="C41" location="'F31'!Print_Area" display="Faqe 31" xr:uid="{00000000-0004-0000-0300-00003C000000}"/>
    <hyperlink ref="H41" location="'F31'!Print_Area" display="Page 31" xr:uid="{00000000-0004-0000-0300-00003D000000}"/>
    <hyperlink ref="C42" location="'F32'!Print_Area" display="Faqe 32" xr:uid="{00000000-0004-0000-0300-00003E000000}"/>
    <hyperlink ref="H42" location="'F32'!Print_Area" display="Page 32" xr:uid="{00000000-0004-0000-0300-00003F000000}"/>
    <hyperlink ref="C43" location="'F33'!Print_Area" display="Faqe 33" xr:uid="{00000000-0004-0000-0300-000040000000}"/>
    <hyperlink ref="H43" location="'F33'!Print_Area" display="Page 33" xr:uid="{00000000-0004-0000-0300-000041000000}"/>
    <hyperlink ref="C44" location="'F34'!Print_Area" display="Faqe 34" xr:uid="{00000000-0004-0000-0300-000042000000}"/>
    <hyperlink ref="H44" location="'F34'!Print_Area" display="Page 34" xr:uid="{00000000-0004-0000-0300-000043000000}"/>
    <hyperlink ref="C45" location="'F35'!Print_Area" display="Faqe 35" xr:uid="{00000000-0004-0000-0300-000044000000}"/>
    <hyperlink ref="H45" location="'F35'!Print_Area" display="Page 35" xr:uid="{00000000-0004-0000-0300-000045000000}"/>
    <hyperlink ref="C46" location="'F36'!Print_Area" display="Faqe 36" xr:uid="{00000000-0004-0000-0300-000046000000}"/>
    <hyperlink ref="H46" location="'F36'!Print_Area" display="Page 36" xr:uid="{00000000-0004-0000-0300-000047000000}"/>
    <hyperlink ref="C47" location="'F37'!Print_Area" display="Faqe 37" xr:uid="{00000000-0004-0000-0300-000048000000}"/>
    <hyperlink ref="H47" location="'F37'!Print_Area" display="Page 37" xr:uid="{00000000-0004-0000-0300-000049000000}"/>
    <hyperlink ref="C48" location="'F38'!Print_Area" display="Faqe 38" xr:uid="{00000000-0004-0000-0300-00004A000000}"/>
    <hyperlink ref="H48" location="'F38'!Print_Area" display="Page 38" xr:uid="{00000000-0004-0000-0300-00004B000000}"/>
    <hyperlink ref="C49" location="'F39'!Print_Area" display="Faqe 39" xr:uid="{00000000-0004-0000-0300-00004C000000}"/>
    <hyperlink ref="H49" location="'F39'!Print_Area" display="Page 39" xr:uid="{00000000-0004-0000-0300-00004D000000}"/>
    <hyperlink ref="C50" location="'F40'!Print_Area" display="Faqe 40" xr:uid="{00000000-0004-0000-0300-00004E000000}"/>
    <hyperlink ref="H50" location="'F40'!Print_Area" display="Page 40" xr:uid="{00000000-0004-0000-0300-00004F000000}"/>
    <hyperlink ref="C51" location="'F41'!Print_Area" display="Faqe 41" xr:uid="{00000000-0004-0000-0300-000050000000}"/>
    <hyperlink ref="H51" location="'F41'!Print_Area" display="Page 41" xr:uid="{00000000-0004-0000-0300-000051000000}"/>
    <hyperlink ref="C52:C53" location="'F41'!Print_Area" display="Faqe 41" xr:uid="{00000000-0004-0000-0300-000052000000}"/>
    <hyperlink ref="H52:H53" location="'F41'!Print_Area" display="Page 41" xr:uid="{00000000-0004-0000-0300-000053000000}"/>
    <hyperlink ref="C52" location="'F42'!Print_Area" display="Faqe 42" xr:uid="{00000000-0004-0000-0300-000054000000}"/>
    <hyperlink ref="C53" location="'F43'!Print_Area" display="Faqe 43" xr:uid="{00000000-0004-0000-0300-000055000000}"/>
    <hyperlink ref="H52" location="'F42'!Print_Area" display="Page 42" xr:uid="{00000000-0004-0000-0300-000056000000}"/>
    <hyperlink ref="H53" location="'F43'!Print_Area" display="Page 43" xr:uid="{00000000-0004-0000-0300-000057000000}"/>
  </hyperlinks>
  <printOptions horizontalCentered="1"/>
  <pageMargins left="0.7" right="0.7" top="0.75" bottom="0.75" header="0.3" footer="0.3"/>
  <pageSetup paperSize="9" scale="77" fitToHeight="2"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4" max="52"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F42"/>
  <sheetViews>
    <sheetView zoomScaleNormal="100" workbookViewId="0">
      <selection activeCell="G45" sqref="G45"/>
    </sheetView>
  </sheetViews>
  <sheetFormatPr defaultRowHeight="12"/>
  <cols>
    <col min="1" max="1" width="34.28515625" style="72" customWidth="1"/>
    <col min="2" max="2" width="11.5703125" style="72" customWidth="1"/>
    <col min="3" max="3" width="12.85546875" style="72" customWidth="1"/>
    <col min="4" max="4" width="13.7109375" style="72" customWidth="1"/>
    <col min="5" max="5" width="10.7109375" style="72" customWidth="1"/>
    <col min="6" max="6" width="10.42578125" style="72" customWidth="1"/>
    <col min="7" max="8" width="10" style="72" bestFit="1" customWidth="1"/>
    <col min="9" max="9" width="16.28515625" style="72" customWidth="1"/>
    <col min="10" max="12" width="9.85546875" style="72" bestFit="1" customWidth="1"/>
    <col min="13" max="16384" width="9.140625" style="72"/>
  </cols>
  <sheetData>
    <row r="1" spans="1:6" s="88" customFormat="1"/>
    <row r="2" spans="1:6" s="317" customFormat="1" ht="17.25" customHeight="1">
      <c r="A2" s="646" t="s">
        <v>505</v>
      </c>
      <c r="B2" s="646"/>
      <c r="C2" s="646"/>
      <c r="D2" s="646"/>
      <c r="E2" s="646"/>
      <c r="F2" s="646"/>
    </row>
    <row r="3" spans="1:6" s="317" customFormat="1" ht="15.75" customHeight="1">
      <c r="A3" s="643" t="s">
        <v>407</v>
      </c>
      <c r="B3" s="643"/>
      <c r="C3" s="643"/>
      <c r="D3" s="643"/>
      <c r="E3" s="643"/>
      <c r="F3" s="643"/>
    </row>
    <row r="6" spans="1:6">
      <c r="A6" s="73"/>
    </row>
    <row r="7" spans="1:6" ht="12" customHeight="1">
      <c r="A7" s="103"/>
      <c r="B7" s="102"/>
      <c r="C7" s="151"/>
      <c r="D7" s="103" t="s">
        <v>54</v>
      </c>
      <c r="E7" s="648" t="s">
        <v>13</v>
      </c>
      <c r="F7" s="649"/>
    </row>
    <row r="8" spans="1:6" ht="12" customHeight="1">
      <c r="A8" s="115" t="s">
        <v>57</v>
      </c>
      <c r="B8" s="654" t="s">
        <v>119</v>
      </c>
      <c r="C8" s="655"/>
      <c r="D8" s="103" t="s">
        <v>15</v>
      </c>
      <c r="E8" s="648" t="s">
        <v>15</v>
      </c>
      <c r="F8" s="649"/>
    </row>
    <row r="9" spans="1:6" ht="12" customHeight="1">
      <c r="A9" s="194" t="s">
        <v>37</v>
      </c>
      <c r="B9" s="688" t="s">
        <v>557</v>
      </c>
      <c r="C9" s="657"/>
      <c r="D9" s="105" t="s">
        <v>55</v>
      </c>
      <c r="E9" s="644" t="s">
        <v>19</v>
      </c>
      <c r="F9" s="645"/>
    </row>
    <row r="10" spans="1:6" ht="12" customHeight="1">
      <c r="A10" s="105"/>
      <c r="B10" s="102"/>
      <c r="C10" s="151"/>
      <c r="D10" s="105" t="s">
        <v>20</v>
      </c>
      <c r="E10" s="644" t="s">
        <v>20</v>
      </c>
      <c r="F10" s="645"/>
    </row>
    <row r="11" spans="1:6" ht="18.75" customHeight="1" thickBot="1">
      <c r="A11" s="493" t="s">
        <v>599</v>
      </c>
      <c r="B11" s="83">
        <v>2023</v>
      </c>
      <c r="C11" s="83">
        <v>2024</v>
      </c>
      <c r="D11" s="83" t="s">
        <v>560</v>
      </c>
      <c r="E11" s="83">
        <v>2023</v>
      </c>
      <c r="F11" s="83">
        <v>2024</v>
      </c>
    </row>
    <row r="12" spans="1:6" ht="15.75" thickBot="1">
      <c r="A12" s="640" t="s">
        <v>485</v>
      </c>
      <c r="B12" s="640"/>
      <c r="C12" s="640"/>
      <c r="D12" s="640"/>
      <c r="E12" s="640"/>
      <c r="F12" s="640"/>
    </row>
    <row r="13" spans="1:6" ht="12.75">
      <c r="A13" s="208" t="s">
        <v>42</v>
      </c>
      <c r="B13" s="162">
        <v>170897.97552000001</v>
      </c>
      <c r="C13" s="162">
        <v>229913.82784000001</v>
      </c>
      <c r="D13" s="163">
        <v>34.532797793788639</v>
      </c>
      <c r="E13" s="343">
        <v>45.284564162324806</v>
      </c>
      <c r="F13" s="163">
        <v>51.842969741456159</v>
      </c>
    </row>
    <row r="14" spans="1:6" ht="12.75">
      <c r="A14" s="208" t="s">
        <v>578</v>
      </c>
      <c r="B14" s="162">
        <v>102978.48543</v>
      </c>
      <c r="C14" s="162">
        <v>88149.602380000011</v>
      </c>
      <c r="D14" s="163">
        <v>-14.399981693341157</v>
      </c>
      <c r="E14" s="343">
        <v>27.287250282541347</v>
      </c>
      <c r="F14" s="163">
        <v>19.876739088907737</v>
      </c>
    </row>
    <row r="15" spans="1:6" ht="12.75">
      <c r="A15" s="208" t="s">
        <v>579</v>
      </c>
      <c r="B15" s="162">
        <v>38076.198189999996</v>
      </c>
      <c r="C15" s="162">
        <v>40469.078930000003</v>
      </c>
      <c r="D15" s="163">
        <v>6.2844528964250745</v>
      </c>
      <c r="E15" s="163">
        <v>10.089435142493315</v>
      </c>
      <c r="F15" s="163">
        <v>9.1253199259186886</v>
      </c>
    </row>
    <row r="16" spans="1:6" ht="12.75">
      <c r="A16" s="208" t="s">
        <v>44</v>
      </c>
      <c r="B16" s="162">
        <v>15205.00893</v>
      </c>
      <c r="C16" s="162">
        <v>23764.682870000001</v>
      </c>
      <c r="D16" s="163">
        <v>56.295093145992659</v>
      </c>
      <c r="E16" s="163">
        <v>4.0290249219407874</v>
      </c>
      <c r="F16" s="163">
        <v>5.3586674038679316</v>
      </c>
    </row>
    <row r="17" spans="1:6" ht="12.75">
      <c r="A17" s="208" t="s">
        <v>40</v>
      </c>
      <c r="B17" s="162">
        <v>17639.588339999998</v>
      </c>
      <c r="C17" s="162">
        <v>23506.419489999997</v>
      </c>
      <c r="D17" s="163">
        <v>33.259456155766486</v>
      </c>
      <c r="E17" s="343">
        <v>4.6741400391032926</v>
      </c>
      <c r="F17" s="163">
        <v>5.3004319305149146</v>
      </c>
    </row>
    <row r="18" spans="1:6" ht="12.75">
      <c r="A18" s="157" t="s">
        <v>580</v>
      </c>
      <c r="B18" s="162">
        <v>16201.49474</v>
      </c>
      <c r="C18" s="162">
        <v>19895.13508</v>
      </c>
      <c r="D18" s="163">
        <v>22.798145475310626</v>
      </c>
      <c r="E18" s="343">
        <v>4.2930738403816626</v>
      </c>
      <c r="F18" s="163">
        <v>4.4861281100169554</v>
      </c>
    </row>
    <row r="19" spans="1:6" ht="12.75">
      <c r="A19" s="208" t="s">
        <v>36</v>
      </c>
      <c r="B19" s="162">
        <v>10486.128980000001</v>
      </c>
      <c r="C19" s="162">
        <v>12110.87068</v>
      </c>
      <c r="D19" s="163">
        <v>15.494199080507576</v>
      </c>
      <c r="E19" s="343">
        <v>2.7786155989522019</v>
      </c>
      <c r="F19" s="163">
        <v>2.7308644638932584</v>
      </c>
    </row>
    <row r="20" spans="1:6" ht="12.75">
      <c r="A20" s="499" t="s">
        <v>581</v>
      </c>
      <c r="B20" s="329">
        <v>5901.9373900000001</v>
      </c>
      <c r="C20" s="329">
        <v>5671.5895099999998</v>
      </c>
      <c r="D20" s="342">
        <v>-3.9029197495434653</v>
      </c>
      <c r="E20" s="427">
        <v>1.5638960122625962</v>
      </c>
      <c r="F20" s="342">
        <v>1.2788793354243608</v>
      </c>
    </row>
    <row r="21" spans="1:6" ht="14.25">
      <c r="A21" s="409" t="s">
        <v>10</v>
      </c>
      <c r="B21" s="408">
        <v>377386.81751999998</v>
      </c>
      <c r="C21" s="408">
        <v>443481.20678000001</v>
      </c>
      <c r="D21" s="414">
        <v>17.513698463115301</v>
      </c>
      <c r="E21" s="415">
        <v>100.00000000000001</v>
      </c>
      <c r="F21" s="415">
        <v>100</v>
      </c>
    </row>
    <row r="22" spans="1:6" ht="14.25">
      <c r="A22" s="204"/>
      <c r="B22" s="197"/>
      <c r="C22" s="197"/>
      <c r="D22" s="139"/>
      <c r="E22" s="140"/>
      <c r="F22" s="140"/>
    </row>
    <row r="23" spans="1:6" ht="12.75">
      <c r="A23" s="124" t="s">
        <v>442</v>
      </c>
      <c r="C23" s="91"/>
      <c r="D23" s="233"/>
      <c r="E23" s="233"/>
      <c r="F23" s="233"/>
    </row>
    <row r="24" spans="1:6" ht="13.5">
      <c r="A24" s="82">
        <v>2023</v>
      </c>
      <c r="B24" s="258"/>
      <c r="C24" s="259"/>
      <c r="D24" s="260"/>
      <c r="E24" s="260"/>
      <c r="F24" s="260"/>
    </row>
    <row r="25" spans="1:6">
      <c r="B25" s="261"/>
      <c r="C25" s="261"/>
      <c r="D25" s="262"/>
      <c r="E25" s="215"/>
      <c r="F25" s="215"/>
    </row>
    <row r="26" spans="1:6">
      <c r="B26" s="261"/>
      <c r="C26" s="261"/>
      <c r="D26" s="262"/>
      <c r="E26" s="215"/>
      <c r="F26" s="215"/>
    </row>
    <row r="27" spans="1:6">
      <c r="B27" s="261"/>
      <c r="C27" s="261"/>
      <c r="D27" s="262"/>
      <c r="E27" s="215"/>
      <c r="F27" s="215"/>
    </row>
    <row r="28" spans="1:6">
      <c r="B28" s="261"/>
      <c r="C28" s="261"/>
      <c r="D28" s="262"/>
      <c r="E28" s="215"/>
      <c r="F28" s="215"/>
    </row>
    <row r="29" spans="1:6">
      <c r="A29" s="299"/>
      <c r="B29" s="261"/>
      <c r="C29" s="261"/>
      <c r="D29" s="262"/>
      <c r="E29" s="215"/>
      <c r="F29" s="215"/>
    </row>
    <row r="30" spans="1:6">
      <c r="B30" s="261"/>
      <c r="C30" s="261"/>
      <c r="D30" s="262"/>
      <c r="E30" s="215"/>
      <c r="F30" s="215"/>
    </row>
    <row r="31" spans="1:6">
      <c r="B31" s="261"/>
      <c r="C31" s="261"/>
      <c r="D31" s="262"/>
      <c r="E31" s="215"/>
      <c r="F31" s="215"/>
    </row>
    <row r="32" spans="1:6">
      <c r="B32" s="261"/>
      <c r="C32" s="261"/>
      <c r="D32" s="262"/>
      <c r="E32" s="215"/>
      <c r="F32" s="215"/>
    </row>
    <row r="33" spans="1:6">
      <c r="A33" s="263"/>
      <c r="B33" s="264"/>
      <c r="C33" s="264"/>
      <c r="D33" s="265"/>
      <c r="E33" s="266"/>
      <c r="F33" s="266"/>
    </row>
    <row r="38" spans="1:6">
      <c r="A38" s="263"/>
    </row>
    <row r="42" spans="1:6" ht="14.25">
      <c r="A42" s="127">
        <v>2024</v>
      </c>
    </row>
  </sheetData>
  <sortState xmlns:xlrd2="http://schemas.microsoft.com/office/spreadsheetml/2017/richdata2" ref="A13:F20">
    <sortCondition descending="1" ref="C13:C20"/>
  </sortState>
  <mergeCells count="9">
    <mergeCell ref="E10:F10"/>
    <mergeCell ref="A12:F12"/>
    <mergeCell ref="A2:F2"/>
    <mergeCell ref="A3:F3"/>
    <mergeCell ref="E7:F7"/>
    <mergeCell ref="B8:C8"/>
    <mergeCell ref="E8:F8"/>
    <mergeCell ref="B9:C9"/>
    <mergeCell ref="E9:F9"/>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2:F42"/>
  <sheetViews>
    <sheetView zoomScaleNormal="100" workbookViewId="0">
      <selection activeCell="G45" sqref="G45"/>
    </sheetView>
  </sheetViews>
  <sheetFormatPr defaultRowHeight="12.75"/>
  <cols>
    <col min="1" max="1" width="34.85546875" style="143" customWidth="1"/>
    <col min="2" max="2" width="15" style="143" customWidth="1"/>
    <col min="3" max="3" width="12.140625" style="143" customWidth="1"/>
    <col min="4" max="4" width="13.5703125" style="143" customWidth="1"/>
    <col min="5" max="5" width="11.85546875" style="143" bestFit="1" customWidth="1"/>
    <col min="6" max="6" width="10.5703125" style="143" customWidth="1"/>
    <col min="7" max="7" width="11.85546875" style="143" bestFit="1" customWidth="1"/>
    <col min="8" max="8" width="9.7109375" style="143" bestFit="1" customWidth="1"/>
    <col min="9" max="9" width="9.28515625" style="143" bestFit="1" customWidth="1"/>
    <col min="10" max="10" width="10.28515625" style="143" bestFit="1" customWidth="1"/>
    <col min="11" max="12" width="10.42578125" style="143" bestFit="1" customWidth="1"/>
    <col min="13" max="13" width="9.28515625" style="143" bestFit="1" customWidth="1"/>
    <col min="14" max="16384" width="9.140625" style="143"/>
  </cols>
  <sheetData>
    <row r="2" spans="1:6" ht="15.75" customHeight="1">
      <c r="A2" s="646" t="s">
        <v>409</v>
      </c>
      <c r="B2" s="646"/>
      <c r="C2" s="646"/>
      <c r="D2" s="646"/>
      <c r="E2" s="646"/>
      <c r="F2" s="646"/>
    </row>
    <row r="3" spans="1:6" ht="15" customHeight="1">
      <c r="A3" s="643" t="s">
        <v>408</v>
      </c>
      <c r="B3" s="643"/>
      <c r="C3" s="643"/>
      <c r="D3" s="643"/>
      <c r="E3" s="643"/>
      <c r="F3" s="643"/>
    </row>
    <row r="6" spans="1:6">
      <c r="A6" s="103"/>
      <c r="B6" s="102"/>
      <c r="C6" s="151"/>
      <c r="D6" s="103" t="s">
        <v>54</v>
      </c>
      <c r="E6" s="648" t="s">
        <v>13</v>
      </c>
      <c r="F6" s="649"/>
    </row>
    <row r="7" spans="1:6" ht="14.25">
      <c r="A7" s="115" t="s">
        <v>57</v>
      </c>
      <c r="B7" s="654" t="s">
        <v>119</v>
      </c>
      <c r="C7" s="655"/>
      <c r="D7" s="103" t="s">
        <v>15</v>
      </c>
      <c r="E7" s="648" t="s">
        <v>15</v>
      </c>
      <c r="F7" s="649"/>
    </row>
    <row r="8" spans="1:6" ht="15">
      <c r="A8" s="194" t="s">
        <v>37</v>
      </c>
      <c r="B8" s="656" t="s">
        <v>356</v>
      </c>
      <c r="C8" s="657"/>
      <c r="D8" s="105" t="s">
        <v>55</v>
      </c>
      <c r="E8" s="644" t="s">
        <v>19</v>
      </c>
      <c r="F8" s="645"/>
    </row>
    <row r="9" spans="1:6">
      <c r="A9" s="105"/>
      <c r="B9" s="491"/>
      <c r="C9" s="151"/>
      <c r="D9" s="105" t="s">
        <v>20</v>
      </c>
      <c r="E9" s="644" t="s">
        <v>20</v>
      </c>
      <c r="F9" s="645"/>
    </row>
    <row r="10" spans="1:6" ht="18.75" customHeight="1" thickBot="1">
      <c r="A10" s="493" t="s">
        <v>599</v>
      </c>
      <c r="B10" s="83">
        <v>2023</v>
      </c>
      <c r="C10" s="83">
        <v>2024</v>
      </c>
      <c r="D10" s="83" t="s">
        <v>560</v>
      </c>
      <c r="E10" s="83">
        <v>2023</v>
      </c>
      <c r="F10" s="83">
        <v>2024</v>
      </c>
    </row>
    <row r="11" spans="1:6" ht="15.75" thickBot="1">
      <c r="A11" s="640" t="s">
        <v>495</v>
      </c>
      <c r="B11" s="640"/>
      <c r="C11" s="640"/>
      <c r="D11" s="640"/>
      <c r="E11" s="640"/>
      <c r="F11" s="640"/>
    </row>
    <row r="12" spans="1:6" ht="14.25" customHeight="1">
      <c r="A12" s="157" t="s">
        <v>581</v>
      </c>
      <c r="B12" s="162">
        <v>48204.987999999998</v>
      </c>
      <c r="C12" s="162">
        <v>24925.515100000001</v>
      </c>
      <c r="D12" s="360">
        <v>-48.292664028876011</v>
      </c>
      <c r="E12" s="345">
        <v>49.82424196339614</v>
      </c>
      <c r="F12" s="345">
        <v>67.080144040938777</v>
      </c>
    </row>
    <row r="13" spans="1:6" ht="16.5" customHeight="1">
      <c r="A13" s="208" t="s">
        <v>42</v>
      </c>
      <c r="B13" s="162">
        <v>2155.991</v>
      </c>
      <c r="C13" s="162">
        <v>6109.9979999999996</v>
      </c>
      <c r="D13" s="345">
        <v>183.39626649647425</v>
      </c>
      <c r="E13" s="345">
        <v>2.2284129031399078</v>
      </c>
      <c r="F13" s="345">
        <v>16.443373157405595</v>
      </c>
    </row>
    <row r="14" spans="1:6" ht="16.5" customHeight="1">
      <c r="A14" s="208" t="s">
        <v>40</v>
      </c>
      <c r="B14" s="162">
        <v>986.30169999999998</v>
      </c>
      <c r="C14" s="162">
        <v>3258.4733999999999</v>
      </c>
      <c r="D14" s="604">
        <v>230.37288691685313</v>
      </c>
      <c r="E14" s="345">
        <v>1.0194325647318687</v>
      </c>
      <c r="F14" s="345">
        <v>8.7692817640333356</v>
      </c>
    </row>
    <row r="15" spans="1:6">
      <c r="A15" s="208" t="s">
        <v>578</v>
      </c>
      <c r="B15" s="162">
        <v>8698.8483400000005</v>
      </c>
      <c r="C15" s="162">
        <v>1636.8209999999999</v>
      </c>
      <c r="D15" s="163">
        <v>-81.183474685109871</v>
      </c>
      <c r="E15" s="345">
        <v>8.9910513927531088</v>
      </c>
      <c r="F15" s="345">
        <v>4.4050519320755557</v>
      </c>
    </row>
    <row r="16" spans="1:6" ht="15.75" customHeight="1">
      <c r="A16" s="208" t="s">
        <v>44</v>
      </c>
      <c r="B16" s="162">
        <v>542.726</v>
      </c>
      <c r="C16" s="162">
        <v>546.68142</v>
      </c>
      <c r="D16" s="604">
        <v>0.7288060642018257</v>
      </c>
      <c r="E16" s="345">
        <v>0.5609567114470837</v>
      </c>
      <c r="F16" s="345">
        <v>1.471242148897655</v>
      </c>
    </row>
    <row r="17" spans="1:6">
      <c r="A17" s="157" t="s">
        <v>579</v>
      </c>
      <c r="B17" s="162">
        <v>520.20799999999997</v>
      </c>
      <c r="C17" s="162">
        <v>296.70699999999999</v>
      </c>
      <c r="D17" s="163">
        <v>-42.963776028050319</v>
      </c>
      <c r="E17" s="345">
        <v>0.53768230921029125</v>
      </c>
      <c r="F17" s="345">
        <v>0.79850499450480039</v>
      </c>
    </row>
    <row r="18" spans="1:6">
      <c r="A18" s="208" t="s">
        <v>36</v>
      </c>
      <c r="B18" s="162">
        <v>35641.004999999997</v>
      </c>
      <c r="C18" s="162">
        <v>282</v>
      </c>
      <c r="D18" s="360">
        <v>-99.208776520190725</v>
      </c>
      <c r="E18" s="345">
        <v>36.838222155321596</v>
      </c>
      <c r="F18" s="345">
        <v>0.75892516337785676</v>
      </c>
    </row>
    <row r="19" spans="1:6" ht="17.25" customHeight="1">
      <c r="A19" s="616" t="s">
        <v>580</v>
      </c>
      <c r="B19" s="366">
        <v>0</v>
      </c>
      <c r="C19" s="162">
        <v>101.61799999999999</v>
      </c>
      <c r="D19" s="345">
        <v>0</v>
      </c>
      <c r="E19" s="345">
        <v>0</v>
      </c>
      <c r="F19" s="542">
        <v>0.27347679876642211</v>
      </c>
    </row>
    <row r="20" spans="1:6" ht="14.25">
      <c r="A20" s="390" t="s">
        <v>10</v>
      </c>
      <c r="B20" s="404">
        <v>96750.068039999998</v>
      </c>
      <c r="C20" s="404">
        <v>37157.813920000001</v>
      </c>
      <c r="D20" s="416">
        <v>-61.594017789592037</v>
      </c>
      <c r="E20" s="416">
        <v>100</v>
      </c>
      <c r="F20" s="416">
        <v>100</v>
      </c>
    </row>
    <row r="21" spans="1:6" ht="14.25">
      <c r="A21" s="353"/>
      <c r="B21" s="448"/>
      <c r="C21" s="448"/>
      <c r="D21" s="449"/>
      <c r="E21" s="449"/>
      <c r="F21" s="449"/>
    </row>
    <row r="22" spans="1:6" ht="12" customHeight="1">
      <c r="A22" s="124" t="s">
        <v>443</v>
      </c>
    </row>
    <row r="23" spans="1:6" ht="14.25">
      <c r="A23" s="127">
        <v>2023</v>
      </c>
    </row>
    <row r="24" spans="1:6">
      <c r="A24" s="263"/>
    </row>
    <row r="42" spans="1:1" ht="14.25">
      <c r="A42" s="127">
        <v>2024</v>
      </c>
    </row>
  </sheetData>
  <sortState xmlns:xlrd2="http://schemas.microsoft.com/office/spreadsheetml/2017/richdata2" ref="A12:F19">
    <sortCondition descending="1" ref="C12:C19"/>
  </sortState>
  <mergeCells count="9">
    <mergeCell ref="E9:F9"/>
    <mergeCell ref="A11:F11"/>
    <mergeCell ref="A2:F2"/>
    <mergeCell ref="A3:F3"/>
    <mergeCell ref="E6:F6"/>
    <mergeCell ref="B7:C7"/>
    <mergeCell ref="E7:F7"/>
    <mergeCell ref="B8:C8"/>
    <mergeCell ref="E8:F8"/>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2:O55"/>
  <sheetViews>
    <sheetView showWhiteSpace="0" zoomScaleNormal="100" workbookViewId="0">
      <selection activeCell="G45" sqref="G45"/>
    </sheetView>
  </sheetViews>
  <sheetFormatPr defaultRowHeight="12.75"/>
  <cols>
    <col min="1" max="1" width="34.140625" style="143" customWidth="1"/>
    <col min="2" max="2" width="9.5703125" style="143" customWidth="1"/>
    <col min="3" max="3" width="16.28515625" style="143" bestFit="1" customWidth="1"/>
    <col min="4" max="4" width="8.28515625" style="143" customWidth="1"/>
    <col min="5" max="5" width="15.5703125" style="143" customWidth="1"/>
    <col min="6" max="6" width="13.5703125" style="143" customWidth="1"/>
    <col min="7" max="7" width="11.85546875" style="143" bestFit="1" customWidth="1"/>
    <col min="8" max="8" width="10.5703125" style="143" customWidth="1"/>
    <col min="9" max="10" width="9.140625" style="143"/>
    <col min="11" max="11" width="9.28515625" style="143" bestFit="1" customWidth="1"/>
    <col min="12" max="12" width="13.140625" style="143" bestFit="1" customWidth="1"/>
    <col min="13" max="13" width="16.7109375" style="143" bestFit="1" customWidth="1"/>
    <col min="14" max="15" width="16.5703125" style="143" bestFit="1" customWidth="1"/>
    <col min="16" max="17" width="12.85546875" style="143" bestFit="1" customWidth="1"/>
    <col min="18" max="16384" width="9.140625" style="143"/>
  </cols>
  <sheetData>
    <row r="2" spans="1:15" ht="15.75" customHeight="1">
      <c r="A2" s="646" t="s">
        <v>456</v>
      </c>
      <c r="B2" s="646"/>
      <c r="C2" s="646"/>
      <c r="D2" s="646"/>
      <c r="E2" s="646"/>
      <c r="F2" s="646"/>
      <c r="G2" s="646"/>
      <c r="H2" s="646"/>
    </row>
    <row r="3" spans="1:15" ht="15.75">
      <c r="A3" s="643" t="s">
        <v>455</v>
      </c>
      <c r="B3" s="643"/>
      <c r="C3" s="643"/>
      <c r="D3" s="643"/>
      <c r="E3" s="643"/>
      <c r="F3" s="643"/>
      <c r="G3" s="643"/>
      <c r="H3" s="643"/>
    </row>
    <row r="6" spans="1:15">
      <c r="A6" s="103"/>
      <c r="B6" s="103"/>
      <c r="C6" s="212"/>
      <c r="D6" s="102"/>
      <c r="E6" s="356"/>
      <c r="F6" s="103" t="s">
        <v>54</v>
      </c>
      <c r="G6" s="648" t="s">
        <v>13</v>
      </c>
      <c r="H6" s="649"/>
    </row>
    <row r="7" spans="1:15" ht="14.25">
      <c r="A7" s="115" t="s">
        <v>57</v>
      </c>
      <c r="B7" s="103" t="s">
        <v>269</v>
      </c>
      <c r="C7" s="357" t="s">
        <v>119</v>
      </c>
      <c r="D7" s="74" t="s">
        <v>269</v>
      </c>
      <c r="E7" s="358" t="s">
        <v>119</v>
      </c>
      <c r="F7" s="103" t="s">
        <v>15</v>
      </c>
      <c r="G7" s="648" t="s">
        <v>15</v>
      </c>
      <c r="H7" s="649"/>
    </row>
    <row r="8" spans="1:15" ht="15">
      <c r="A8" s="194" t="s">
        <v>37</v>
      </c>
      <c r="B8" s="105" t="s">
        <v>270</v>
      </c>
      <c r="C8" s="359" t="s">
        <v>356</v>
      </c>
      <c r="D8" s="81" t="s">
        <v>270</v>
      </c>
      <c r="E8" s="212" t="s">
        <v>356</v>
      </c>
      <c r="F8" s="105" t="s">
        <v>55</v>
      </c>
      <c r="G8" s="644" t="s">
        <v>19</v>
      </c>
      <c r="H8" s="645"/>
    </row>
    <row r="9" spans="1:15">
      <c r="A9" s="105"/>
      <c r="B9" s="482"/>
      <c r="C9" s="212"/>
      <c r="D9" s="102"/>
      <c r="E9" s="356"/>
      <c r="F9" s="105" t="s">
        <v>20</v>
      </c>
      <c r="G9" s="644" t="s">
        <v>20</v>
      </c>
      <c r="H9" s="645"/>
    </row>
    <row r="10" spans="1:15" ht="18.75" customHeight="1" thickBot="1">
      <c r="A10" s="493" t="s">
        <v>599</v>
      </c>
      <c r="B10" s="83"/>
      <c r="C10" s="83">
        <v>2023</v>
      </c>
      <c r="D10" s="83"/>
      <c r="E10" s="83">
        <v>2024</v>
      </c>
      <c r="F10" s="83" t="s">
        <v>560</v>
      </c>
      <c r="G10" s="83">
        <v>2023</v>
      </c>
      <c r="H10" s="83">
        <v>2024</v>
      </c>
    </row>
    <row r="11" spans="1:15" ht="17.25" customHeight="1" thickBot="1">
      <c r="A11" s="691" t="s">
        <v>499</v>
      </c>
      <c r="B11" s="691"/>
      <c r="C11" s="691"/>
      <c r="D11" s="691"/>
      <c r="E11" s="691"/>
      <c r="F11" s="691"/>
      <c r="G11" s="691"/>
      <c r="H11" s="691"/>
      <c r="M11" s="218"/>
      <c r="N11" s="218"/>
    </row>
    <row r="12" spans="1:15">
      <c r="A12" s="208" t="s">
        <v>578</v>
      </c>
      <c r="B12" s="350">
        <v>2658</v>
      </c>
      <c r="C12" s="162">
        <v>1767261.8203599998</v>
      </c>
      <c r="D12" s="162">
        <v>2910</v>
      </c>
      <c r="E12" s="162">
        <v>2147098.8074599998</v>
      </c>
      <c r="F12" s="360">
        <v>21.492966278342696</v>
      </c>
      <c r="G12" s="163">
        <v>28.099366923793884</v>
      </c>
      <c r="H12" s="163">
        <v>30.762007509253792</v>
      </c>
      <c r="M12" s="218"/>
      <c r="N12" s="218"/>
      <c r="O12" s="218"/>
    </row>
    <row r="13" spans="1:15" ht="12" customHeight="1">
      <c r="A13" s="208" t="s">
        <v>44</v>
      </c>
      <c r="B13" s="350">
        <v>1998</v>
      </c>
      <c r="C13" s="162">
        <v>1434742.48147</v>
      </c>
      <c r="D13" s="162">
        <v>2085</v>
      </c>
      <c r="E13" s="162">
        <v>1453811.1954300001</v>
      </c>
      <c r="F13" s="361">
        <v>1.3290687497077958</v>
      </c>
      <c r="G13" s="163">
        <v>22.812327502083217</v>
      </c>
      <c r="H13" s="163">
        <v>20.829107051557084</v>
      </c>
      <c r="M13" s="218"/>
      <c r="N13" s="218"/>
      <c r="O13" s="218"/>
    </row>
    <row r="14" spans="1:15" ht="12" customHeight="1">
      <c r="A14" s="280" t="s">
        <v>581</v>
      </c>
      <c r="B14" s="350">
        <v>1562</v>
      </c>
      <c r="C14" s="162">
        <v>1077665.4036600001</v>
      </c>
      <c r="D14" s="162">
        <v>1835</v>
      </c>
      <c r="E14" s="162">
        <v>1307462.82461</v>
      </c>
      <c r="F14" s="360">
        <v>21.32363349232098</v>
      </c>
      <c r="G14" s="163">
        <v>17.134821365830362</v>
      </c>
      <c r="H14" s="163">
        <v>18.732338301795775</v>
      </c>
      <c r="M14" s="218"/>
      <c r="N14" s="218"/>
      <c r="O14" s="218"/>
    </row>
    <row r="15" spans="1:15">
      <c r="A15" s="208" t="s">
        <v>36</v>
      </c>
      <c r="B15" s="350">
        <v>1105</v>
      </c>
      <c r="C15" s="162">
        <v>937546.82996</v>
      </c>
      <c r="D15" s="162">
        <v>1270</v>
      </c>
      <c r="E15" s="162">
        <v>961511.22521000006</v>
      </c>
      <c r="F15" s="360">
        <v>2.5560744790766865</v>
      </c>
      <c r="G15" s="163">
        <v>14.906943657006824</v>
      </c>
      <c r="H15" s="163">
        <v>13.775805485697409</v>
      </c>
      <c r="M15" s="218"/>
      <c r="N15" s="218"/>
      <c r="O15" s="218"/>
    </row>
    <row r="16" spans="1:15">
      <c r="A16" s="208" t="s">
        <v>579</v>
      </c>
      <c r="B16" s="350">
        <v>1341</v>
      </c>
      <c r="C16" s="162">
        <v>679396.49763999996</v>
      </c>
      <c r="D16" s="162">
        <v>1470</v>
      </c>
      <c r="E16" s="162">
        <v>720177.14599999995</v>
      </c>
      <c r="F16" s="361">
        <v>6.0024813936572441</v>
      </c>
      <c r="G16" s="163">
        <v>10.802367399097648</v>
      </c>
      <c r="H16" s="163">
        <v>10.318153359440906</v>
      </c>
      <c r="M16" s="218"/>
      <c r="N16" s="218"/>
      <c r="O16" s="218"/>
    </row>
    <row r="17" spans="1:15">
      <c r="A17" s="208" t="s">
        <v>42</v>
      </c>
      <c r="B17" s="350">
        <v>234</v>
      </c>
      <c r="C17" s="162">
        <v>199021.48976</v>
      </c>
      <c r="D17" s="162">
        <v>326</v>
      </c>
      <c r="E17" s="162">
        <v>212398.81659999999</v>
      </c>
      <c r="F17" s="361">
        <v>6.7215489423437136</v>
      </c>
      <c r="G17" s="163">
        <v>3.1644308738289455</v>
      </c>
      <c r="H17" s="163">
        <v>3.0430895720794826</v>
      </c>
      <c r="M17" s="218"/>
      <c r="N17" s="218"/>
      <c r="O17" s="218"/>
    </row>
    <row r="18" spans="1:15">
      <c r="A18" s="169" t="s">
        <v>580</v>
      </c>
      <c r="B18" s="350">
        <v>1395</v>
      </c>
      <c r="C18" s="162">
        <v>138736.84580000001</v>
      </c>
      <c r="D18" s="162">
        <v>1938</v>
      </c>
      <c r="E18" s="162">
        <v>128270.5803</v>
      </c>
      <c r="F18" s="360">
        <v>-7.5439696207941331</v>
      </c>
      <c r="G18" s="370">
        <v>2.2059083102864099</v>
      </c>
      <c r="H18" s="370">
        <v>1.8377638423975755</v>
      </c>
      <c r="M18" s="218"/>
      <c r="N18" s="218"/>
      <c r="O18" s="218"/>
    </row>
    <row r="19" spans="1:15" ht="15.75" customHeight="1">
      <c r="A19" s="328" t="s">
        <v>40</v>
      </c>
      <c r="B19" s="507">
        <v>328</v>
      </c>
      <c r="C19" s="329">
        <v>54958.298999999999</v>
      </c>
      <c r="D19" s="329">
        <v>343</v>
      </c>
      <c r="E19" s="329">
        <v>48979.057000000001</v>
      </c>
      <c r="F19" s="510">
        <v>-10.879598002114289</v>
      </c>
      <c r="G19" s="342">
        <v>0.87383396807270719</v>
      </c>
      <c r="H19" s="342">
        <v>0.70173487777797061</v>
      </c>
      <c r="M19" s="218"/>
      <c r="N19" s="218"/>
      <c r="O19" s="218"/>
    </row>
    <row r="20" spans="1:15" ht="14.25">
      <c r="A20" s="380" t="s">
        <v>10</v>
      </c>
      <c r="B20" s="408">
        <v>10621</v>
      </c>
      <c r="C20" s="408">
        <v>6289329.6676500002</v>
      </c>
      <c r="D20" s="408">
        <v>12177</v>
      </c>
      <c r="E20" s="408">
        <v>6979709.6526100002</v>
      </c>
      <c r="F20" s="417">
        <v>10.977004250724232</v>
      </c>
      <c r="G20" s="418">
        <v>100</v>
      </c>
      <c r="H20" s="418">
        <v>100</v>
      </c>
      <c r="N20" s="218"/>
      <c r="O20" s="218"/>
    </row>
    <row r="21" spans="1:15" ht="11.25" customHeight="1">
      <c r="A21" s="93"/>
      <c r="B21" s="503"/>
      <c r="C21" s="197"/>
      <c r="D21" s="500"/>
      <c r="E21" s="501"/>
      <c r="F21" s="139"/>
      <c r="G21" s="140"/>
      <c r="H21" s="140"/>
    </row>
    <row r="22" spans="1:15" ht="13.5">
      <c r="A22" s="124" t="s">
        <v>454</v>
      </c>
      <c r="B22" s="124"/>
      <c r="F22" s="146"/>
    </row>
    <row r="23" spans="1:15" ht="18.75" customHeight="1">
      <c r="A23" s="127">
        <v>2023</v>
      </c>
      <c r="B23" s="127"/>
    </row>
    <row r="24" spans="1:15">
      <c r="A24" s="263"/>
    </row>
    <row r="25" spans="1:15" ht="12" customHeight="1"/>
    <row r="29" spans="1:15">
      <c r="A29" s="274"/>
      <c r="B29" s="274"/>
    </row>
    <row r="38" spans="1:2" ht="14.25">
      <c r="A38" s="127">
        <v>2024</v>
      </c>
      <c r="B38" s="82"/>
    </row>
    <row r="39" spans="1:2">
      <c r="A39" s="72"/>
    </row>
    <row r="55" spans="1:8" ht="28.5" customHeight="1">
      <c r="A55" s="690" t="s">
        <v>462</v>
      </c>
      <c r="B55" s="690"/>
      <c r="C55" s="690"/>
      <c r="D55" s="690"/>
      <c r="E55" s="690"/>
      <c r="F55" s="690"/>
      <c r="G55" s="690"/>
      <c r="H55" s="690"/>
    </row>
  </sheetData>
  <sortState xmlns:xlrd2="http://schemas.microsoft.com/office/spreadsheetml/2017/richdata2" ref="A12:H19">
    <sortCondition descending="1" ref="E12:E19"/>
  </sortState>
  <mergeCells count="8">
    <mergeCell ref="A55:H55"/>
    <mergeCell ref="G9:H9"/>
    <mergeCell ref="A11:H11"/>
    <mergeCell ref="A2:H2"/>
    <mergeCell ref="A3:H3"/>
    <mergeCell ref="G6:H6"/>
    <mergeCell ref="G7:H7"/>
    <mergeCell ref="G8:H8"/>
  </mergeCells>
  <pageMargins left="0.7" right="0.7" top="0.75" bottom="0.75" header="0.3" footer="0.3"/>
  <pageSetup scale="77"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O56"/>
  <sheetViews>
    <sheetView zoomScaleNormal="100" workbookViewId="0">
      <selection activeCell="G45" sqref="G45"/>
    </sheetView>
  </sheetViews>
  <sheetFormatPr defaultRowHeight="12"/>
  <cols>
    <col min="1" max="1" width="28.42578125" style="72" customWidth="1"/>
    <col min="2" max="2" width="9.5703125" style="72" customWidth="1"/>
    <col min="3" max="3" width="16" style="72" customWidth="1"/>
    <col min="4" max="4" width="9.5703125" style="72" customWidth="1"/>
    <col min="5" max="5" width="15.5703125" style="72" customWidth="1"/>
    <col min="6" max="6" width="13.28515625" style="72" customWidth="1"/>
    <col min="7" max="7" width="12.85546875" style="72" customWidth="1"/>
    <col min="8" max="8" width="12.5703125" style="72" customWidth="1"/>
    <col min="9" max="9" width="9.140625" style="72"/>
    <col min="10" max="10" width="11" style="72" customWidth="1"/>
    <col min="11" max="11" width="9.42578125" style="72" bestFit="1" customWidth="1"/>
    <col min="12" max="12" width="12.85546875" style="72" bestFit="1" customWidth="1"/>
    <col min="13" max="13" width="13" style="72" bestFit="1" customWidth="1"/>
    <col min="14" max="14" width="9.85546875" style="72" bestFit="1" customWidth="1"/>
    <col min="15" max="15" width="11.7109375" style="72" customWidth="1"/>
    <col min="16" max="17" width="9.28515625" style="72" bestFit="1" customWidth="1"/>
    <col min="18" max="16384" width="9.140625" style="72"/>
  </cols>
  <sheetData>
    <row r="1" spans="1:15" s="88" customFormat="1"/>
    <row r="2" spans="1:15" s="317" customFormat="1" ht="15.75" customHeight="1">
      <c r="A2" s="646" t="s">
        <v>459</v>
      </c>
      <c r="B2" s="646"/>
      <c r="C2" s="646"/>
      <c r="D2" s="646"/>
      <c r="E2" s="646"/>
      <c r="F2" s="646"/>
      <c r="G2" s="646"/>
      <c r="H2" s="646"/>
    </row>
    <row r="3" spans="1:15" s="317" customFormat="1" ht="15.75" customHeight="1">
      <c r="A3" s="643" t="s">
        <v>460</v>
      </c>
      <c r="B3" s="643"/>
      <c r="C3" s="643"/>
      <c r="D3" s="643"/>
      <c r="E3" s="643"/>
      <c r="F3" s="643"/>
      <c r="G3" s="643"/>
      <c r="H3" s="643"/>
    </row>
    <row r="4" spans="1:15" s="317" customFormat="1" ht="15.75" customHeight="1">
      <c r="A4" s="352"/>
      <c r="B4" s="352"/>
      <c r="C4" s="352"/>
      <c r="D4" s="352"/>
      <c r="E4" s="352"/>
      <c r="F4" s="352"/>
      <c r="G4" s="352"/>
      <c r="H4" s="352"/>
    </row>
    <row r="5" spans="1:15" s="317" customFormat="1" ht="15.75" customHeight="1">
      <c r="A5" s="352"/>
      <c r="B5" s="352"/>
      <c r="C5" s="352"/>
      <c r="D5" s="352"/>
      <c r="E5" s="352"/>
      <c r="F5" s="352"/>
      <c r="G5" s="352"/>
      <c r="H5" s="352"/>
    </row>
    <row r="6" spans="1:15">
      <c r="A6" s="73"/>
      <c r="B6" s="73"/>
    </row>
    <row r="7" spans="1:15" ht="12" customHeight="1">
      <c r="A7" s="103"/>
      <c r="B7" s="103"/>
      <c r="C7" s="212"/>
      <c r="D7" s="102"/>
      <c r="E7" s="356"/>
      <c r="F7" s="103" t="s">
        <v>54</v>
      </c>
      <c r="G7" s="648" t="s">
        <v>13</v>
      </c>
      <c r="H7" s="649"/>
    </row>
    <row r="8" spans="1:15" ht="12" customHeight="1">
      <c r="A8" s="115" t="s">
        <v>57</v>
      </c>
      <c r="B8" s="103" t="s">
        <v>269</v>
      </c>
      <c r="C8" s="357" t="s">
        <v>119</v>
      </c>
      <c r="D8" s="74" t="s">
        <v>269</v>
      </c>
      <c r="E8" s="358" t="s">
        <v>119</v>
      </c>
      <c r="F8" s="103" t="s">
        <v>15</v>
      </c>
      <c r="G8" s="648" t="s">
        <v>15</v>
      </c>
      <c r="H8" s="649"/>
    </row>
    <row r="9" spans="1:15" ht="12" customHeight="1">
      <c r="A9" s="194" t="s">
        <v>37</v>
      </c>
      <c r="B9" s="482" t="s">
        <v>270</v>
      </c>
      <c r="C9" s="359" t="s">
        <v>356</v>
      </c>
      <c r="D9" s="81" t="s">
        <v>270</v>
      </c>
      <c r="E9" s="212" t="s">
        <v>356</v>
      </c>
      <c r="F9" s="105" t="s">
        <v>55</v>
      </c>
      <c r="G9" s="644" t="s">
        <v>19</v>
      </c>
      <c r="H9" s="645"/>
    </row>
    <row r="10" spans="1:15" ht="12" customHeight="1">
      <c r="A10" s="105"/>
      <c r="B10" s="105"/>
      <c r="C10" s="212"/>
      <c r="D10" s="102"/>
      <c r="E10" s="356"/>
      <c r="F10" s="105" t="s">
        <v>20</v>
      </c>
      <c r="G10" s="644" t="s">
        <v>20</v>
      </c>
      <c r="H10" s="645"/>
    </row>
    <row r="11" spans="1:15" ht="19.5" customHeight="1" thickBot="1">
      <c r="A11" s="493" t="s">
        <v>599</v>
      </c>
      <c r="B11" s="83"/>
      <c r="C11" s="83">
        <v>2023</v>
      </c>
      <c r="D11" s="83"/>
      <c r="E11" s="83">
        <v>2024</v>
      </c>
      <c r="F11" s="83" t="s">
        <v>560</v>
      </c>
      <c r="G11" s="83">
        <v>2023</v>
      </c>
      <c r="H11" s="83">
        <v>2024</v>
      </c>
    </row>
    <row r="12" spans="1:15" ht="15.75" thickBot="1">
      <c r="A12" s="640" t="s">
        <v>500</v>
      </c>
      <c r="B12" s="640"/>
      <c r="C12" s="640"/>
      <c r="D12" s="640"/>
      <c r="E12" s="640"/>
      <c r="F12" s="640"/>
      <c r="G12" s="640"/>
      <c r="H12" s="640"/>
    </row>
    <row r="13" spans="1:15" ht="15.75" customHeight="1">
      <c r="A13" s="157" t="s">
        <v>36</v>
      </c>
      <c r="B13" s="451">
        <v>48</v>
      </c>
      <c r="C13" s="162">
        <v>55072.877799999995</v>
      </c>
      <c r="D13" s="162">
        <v>90</v>
      </c>
      <c r="E13" s="162">
        <v>112448.26285</v>
      </c>
      <c r="F13" s="163">
        <v>104.18083699631909</v>
      </c>
      <c r="G13" s="163">
        <v>27.530537919157737</v>
      </c>
      <c r="H13" s="163">
        <v>39.56262152436679</v>
      </c>
      <c r="J13" s="85"/>
      <c r="K13" s="85"/>
      <c r="L13" s="85"/>
      <c r="M13" s="85"/>
      <c r="N13" s="591"/>
      <c r="O13" s="591"/>
    </row>
    <row r="14" spans="1:15" ht="12.75">
      <c r="A14" s="157" t="s">
        <v>576</v>
      </c>
      <c r="B14" s="451">
        <v>60</v>
      </c>
      <c r="C14" s="162">
        <v>107599.18406999999</v>
      </c>
      <c r="D14" s="162">
        <v>51</v>
      </c>
      <c r="E14" s="162">
        <v>100423.03154000001</v>
      </c>
      <c r="F14" s="163">
        <v>-6.6693373114534378</v>
      </c>
      <c r="G14" s="163">
        <v>53.788062934847545</v>
      </c>
      <c r="H14" s="163">
        <v>35.331789824502117</v>
      </c>
      <c r="J14" s="85"/>
      <c r="K14" s="85"/>
      <c r="L14" s="85"/>
      <c r="M14" s="85"/>
      <c r="N14" s="591"/>
      <c r="O14" s="591"/>
    </row>
    <row r="15" spans="1:15" ht="14.25" customHeight="1">
      <c r="A15" s="157" t="s">
        <v>583</v>
      </c>
      <c r="B15" s="451">
        <v>19</v>
      </c>
      <c r="C15" s="162">
        <v>21221.84</v>
      </c>
      <c r="D15" s="162">
        <v>11</v>
      </c>
      <c r="E15" s="162">
        <v>50213.711000000003</v>
      </c>
      <c r="F15" s="163">
        <v>0</v>
      </c>
      <c r="G15" s="163">
        <v>10.608646109906001</v>
      </c>
      <c r="H15" s="163">
        <v>17.666667259030351</v>
      </c>
      <c r="J15" s="85"/>
      <c r="K15" s="85"/>
      <c r="L15" s="85"/>
      <c r="M15" s="85"/>
      <c r="N15" s="591"/>
      <c r="O15" s="591"/>
    </row>
    <row r="16" spans="1:15" ht="14.25" customHeight="1">
      <c r="A16" s="622" t="s">
        <v>575</v>
      </c>
      <c r="B16" s="460">
        <v>144</v>
      </c>
      <c r="C16" s="329">
        <v>16148.96675</v>
      </c>
      <c r="D16" s="329">
        <v>323</v>
      </c>
      <c r="E16" s="329">
        <v>21143.537909999999</v>
      </c>
      <c r="F16" s="342">
        <v>30.928115942773871</v>
      </c>
      <c r="G16" s="342">
        <v>8.0727530360887112</v>
      </c>
      <c r="H16" s="342">
        <v>7.4389213921007338</v>
      </c>
      <c r="J16" s="85"/>
      <c r="K16" s="85"/>
      <c r="L16" s="85"/>
      <c r="M16" s="85"/>
      <c r="N16" s="591"/>
      <c r="O16" s="591"/>
    </row>
    <row r="17" spans="1:8" ht="14.25">
      <c r="A17" s="433" t="s">
        <v>10</v>
      </c>
      <c r="B17" s="430">
        <v>271</v>
      </c>
      <c r="C17" s="430">
        <v>200042.86861999999</v>
      </c>
      <c r="D17" s="605">
        <v>475</v>
      </c>
      <c r="E17" s="430">
        <v>284228.54330000002</v>
      </c>
      <c r="F17" s="431">
        <v>42.083816964212062</v>
      </c>
      <c r="G17" s="433">
        <v>100</v>
      </c>
      <c r="H17" s="430">
        <v>99.999999999999986</v>
      </c>
    </row>
    <row r="18" spans="1:8" s="88" customFormat="1" ht="14.25">
      <c r="A18" s="196"/>
      <c r="B18" s="196"/>
      <c r="C18" s="197"/>
      <c r="E18" s="502"/>
      <c r="F18" s="198"/>
      <c r="G18" s="198"/>
      <c r="H18" s="198"/>
    </row>
    <row r="19" spans="1:8" ht="14.25">
      <c r="A19" s="127">
        <v>2023</v>
      </c>
      <c r="B19" s="127"/>
      <c r="C19" s="141"/>
      <c r="D19" s="141"/>
      <c r="E19" s="141"/>
      <c r="F19" s="141"/>
      <c r="G19" s="141"/>
      <c r="H19" s="141"/>
    </row>
    <row r="20" spans="1:8" ht="13.5">
      <c r="A20" s="124" t="s">
        <v>461</v>
      </c>
      <c r="B20" s="124"/>
      <c r="C20" s="141"/>
      <c r="D20" s="141"/>
      <c r="E20" s="141"/>
      <c r="F20" s="141"/>
      <c r="G20" s="141"/>
      <c r="H20" s="141"/>
    </row>
    <row r="21" spans="1:8">
      <c r="A21" s="141"/>
      <c r="B21" s="141"/>
      <c r="C21" s="141"/>
      <c r="D21" s="141"/>
      <c r="E21" s="141"/>
      <c r="F21" s="141"/>
      <c r="G21" s="141"/>
      <c r="H21" s="141"/>
    </row>
    <row r="22" spans="1:8" ht="14.25">
      <c r="E22" s="331"/>
      <c r="F22" s="126"/>
      <c r="G22" s="126"/>
      <c r="H22" s="126"/>
    </row>
    <row r="24" spans="1:8" s="88" customFormat="1" ht="14.25">
      <c r="A24" s="483"/>
      <c r="B24" s="298"/>
    </row>
    <row r="38" spans="1:2" ht="14.25">
      <c r="A38" s="127">
        <v>2024</v>
      </c>
      <c r="B38" s="127"/>
    </row>
    <row r="41" spans="1:2">
      <c r="A41" s="263"/>
      <c r="B41" s="263"/>
    </row>
    <row r="56" spans="1:8" ht="21.75" customHeight="1">
      <c r="A56" s="690" t="s">
        <v>462</v>
      </c>
      <c r="B56" s="690"/>
      <c r="C56" s="690"/>
      <c r="D56" s="690"/>
      <c r="E56" s="690"/>
      <c r="F56" s="690"/>
      <c r="G56" s="690"/>
      <c r="H56" s="690"/>
    </row>
  </sheetData>
  <sortState xmlns:xlrd2="http://schemas.microsoft.com/office/spreadsheetml/2017/richdata2" ref="A13:H16">
    <sortCondition descending="1" ref="E13:E16"/>
  </sortState>
  <mergeCells count="8">
    <mergeCell ref="A56:H56"/>
    <mergeCell ref="G10:H10"/>
    <mergeCell ref="A12:H12"/>
    <mergeCell ref="A2:H2"/>
    <mergeCell ref="A3:H3"/>
    <mergeCell ref="G7:H7"/>
    <mergeCell ref="G8:H8"/>
    <mergeCell ref="G9:H9"/>
  </mergeCells>
  <pageMargins left="0.7" right="0.7" top="0.75" bottom="0.75" header="0.3" footer="0.3"/>
  <pageSetup scale="74"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2:U80"/>
  <sheetViews>
    <sheetView zoomScaleNormal="100" workbookViewId="0">
      <selection activeCell="G45" sqref="G45"/>
    </sheetView>
  </sheetViews>
  <sheetFormatPr defaultRowHeight="12.75"/>
  <cols>
    <col min="1" max="1" width="34.85546875" style="143" customWidth="1"/>
    <col min="2" max="2" width="17.5703125" style="143" customWidth="1"/>
    <col min="3" max="3" width="18.5703125" style="143" customWidth="1"/>
    <col min="4" max="4" width="13.28515625" style="143" customWidth="1"/>
    <col min="5" max="5" width="9.7109375" style="143" customWidth="1"/>
    <col min="6" max="6" width="9.85546875" style="143" customWidth="1"/>
    <col min="7" max="8" width="9.140625" style="143"/>
    <col min="9" max="9" width="11.42578125" style="143" bestFit="1" customWidth="1"/>
    <col min="10" max="10" width="14.140625" style="143" customWidth="1"/>
    <col min="11" max="11" width="13.140625" style="143" customWidth="1"/>
    <col min="12" max="12" width="15.28515625" style="143" customWidth="1"/>
    <col min="13" max="13" width="14" style="143" bestFit="1" customWidth="1"/>
    <col min="14" max="16384" width="9.140625" style="143"/>
  </cols>
  <sheetData>
    <row r="2" spans="1:12" ht="15.75" customHeight="1">
      <c r="A2" s="646" t="s">
        <v>517</v>
      </c>
      <c r="B2" s="646"/>
      <c r="C2" s="646"/>
      <c r="D2" s="646"/>
      <c r="E2" s="646"/>
      <c r="F2" s="646"/>
    </row>
    <row r="3" spans="1:12" ht="15.75">
      <c r="A3" s="643" t="s">
        <v>457</v>
      </c>
      <c r="B3" s="643"/>
      <c r="C3" s="643"/>
      <c r="D3" s="643"/>
      <c r="E3" s="643"/>
      <c r="F3" s="643"/>
    </row>
    <row r="5" spans="1:12">
      <c r="A5" s="103"/>
      <c r="B5" s="102"/>
      <c r="C5" s="77"/>
      <c r="D5" s="103" t="s">
        <v>54</v>
      </c>
      <c r="E5" s="648" t="s">
        <v>13</v>
      </c>
      <c r="F5" s="649"/>
    </row>
    <row r="6" spans="1:12" ht="14.25">
      <c r="A6" s="115" t="s">
        <v>57</v>
      </c>
      <c r="B6" s="77" t="s">
        <v>119</v>
      </c>
      <c r="C6" s="77" t="s">
        <v>119</v>
      </c>
      <c r="D6" s="103" t="s">
        <v>15</v>
      </c>
      <c r="E6" s="648" t="s">
        <v>15</v>
      </c>
      <c r="F6" s="649"/>
    </row>
    <row r="7" spans="1:12" ht="15">
      <c r="A7" s="194" t="s">
        <v>37</v>
      </c>
      <c r="B7" s="105" t="s">
        <v>356</v>
      </c>
      <c r="C7" s="105" t="s">
        <v>356</v>
      </c>
      <c r="D7" s="105" t="s">
        <v>55</v>
      </c>
      <c r="E7" s="644" t="s">
        <v>19</v>
      </c>
      <c r="F7" s="645"/>
    </row>
    <row r="8" spans="1:12">
      <c r="A8" s="105"/>
      <c r="B8" s="102"/>
      <c r="C8" s="77"/>
      <c r="D8" s="105" t="s">
        <v>20</v>
      </c>
      <c r="E8" s="644" t="s">
        <v>20</v>
      </c>
      <c r="F8" s="645"/>
    </row>
    <row r="9" spans="1:12" ht="18.75" customHeight="1" thickBot="1">
      <c r="A9" s="493" t="s">
        <v>599</v>
      </c>
      <c r="B9" s="83">
        <v>2023</v>
      </c>
      <c r="C9" s="83">
        <v>2024</v>
      </c>
      <c r="D9" s="83" t="s">
        <v>560</v>
      </c>
      <c r="E9" s="83">
        <v>2023</v>
      </c>
      <c r="F9" s="83">
        <v>2024</v>
      </c>
    </row>
    <row r="10" spans="1:12" ht="15" customHeight="1" thickBot="1">
      <c r="A10" s="691" t="s">
        <v>518</v>
      </c>
      <c r="B10" s="691"/>
      <c r="C10" s="691"/>
      <c r="D10" s="691"/>
      <c r="E10" s="691"/>
      <c r="F10" s="691"/>
      <c r="J10" s="218"/>
    </row>
    <row r="11" spans="1:12">
      <c r="A11" s="208" t="s">
        <v>44</v>
      </c>
      <c r="B11" s="162">
        <v>53429.237000000001</v>
      </c>
      <c r="C11" s="162">
        <v>62866.163999999997</v>
      </c>
      <c r="D11" s="360">
        <v>17.662477568227292</v>
      </c>
      <c r="E11" s="360">
        <v>18.651821829360919</v>
      </c>
      <c r="F11" s="163">
        <v>17.928678607230726</v>
      </c>
      <c r="J11" s="218"/>
    </row>
    <row r="12" spans="1:12" ht="16.5" customHeight="1">
      <c r="A12" s="208" t="s">
        <v>578</v>
      </c>
      <c r="B12" s="162">
        <v>21866.156999999999</v>
      </c>
      <c r="C12" s="162">
        <v>58381.445</v>
      </c>
      <c r="D12" s="360">
        <v>166.99453863795088</v>
      </c>
      <c r="E12" s="163">
        <v>7.6333424798267862</v>
      </c>
      <c r="F12" s="163">
        <v>16.649690349020137</v>
      </c>
      <c r="K12" s="218"/>
    </row>
    <row r="13" spans="1:12" ht="16.5" customHeight="1">
      <c r="A13" s="169" t="s">
        <v>580</v>
      </c>
      <c r="B13" s="162">
        <v>31512.73</v>
      </c>
      <c r="C13" s="162">
        <v>51824.383000000002</v>
      </c>
      <c r="D13" s="360">
        <v>64.455389932893794</v>
      </c>
      <c r="E13" s="360">
        <v>11.000902470622158</v>
      </c>
      <c r="F13" s="163">
        <v>14.779694635496318</v>
      </c>
      <c r="K13" s="218"/>
      <c r="L13" s="586"/>
    </row>
    <row r="14" spans="1:12" ht="18" customHeight="1">
      <c r="A14" s="280" t="s">
        <v>42</v>
      </c>
      <c r="B14" s="162">
        <v>42094.063000000002</v>
      </c>
      <c r="C14" s="162">
        <v>45333.995999999999</v>
      </c>
      <c r="D14" s="360">
        <v>7.6968882761447786</v>
      </c>
      <c r="E14" s="360">
        <v>14.694781494818912</v>
      </c>
      <c r="F14" s="163">
        <v>12.928713835084377</v>
      </c>
      <c r="J14" s="218"/>
      <c r="K14" s="218"/>
      <c r="L14" s="586"/>
    </row>
    <row r="15" spans="1:12" ht="15.75" customHeight="1">
      <c r="A15" s="208" t="s">
        <v>581</v>
      </c>
      <c r="B15" s="162">
        <v>42620.631000000001</v>
      </c>
      <c r="C15" s="162">
        <v>42156.593000000001</v>
      </c>
      <c r="D15" s="360">
        <v>-1.0887637961061638</v>
      </c>
      <c r="E15" s="345">
        <v>14.878603182503557</v>
      </c>
      <c r="F15" s="345">
        <v>12.022556475258019</v>
      </c>
      <c r="J15" s="218"/>
      <c r="K15" s="218"/>
      <c r="L15" s="586"/>
    </row>
    <row r="16" spans="1:12" ht="14.25" customHeight="1">
      <c r="A16" s="157" t="s">
        <v>40</v>
      </c>
      <c r="B16" s="162">
        <v>43992.572</v>
      </c>
      <c r="C16" s="162">
        <v>35211.826999999997</v>
      </c>
      <c r="D16" s="360">
        <v>-19.959608181126583</v>
      </c>
      <c r="E16" s="163">
        <v>15.357539445291573</v>
      </c>
      <c r="F16" s="163">
        <v>10.04199221470566</v>
      </c>
      <c r="K16" s="218"/>
      <c r="L16" s="586"/>
    </row>
    <row r="17" spans="1:12" ht="14.25" customHeight="1">
      <c r="A17" s="208" t="s">
        <v>579</v>
      </c>
      <c r="B17" s="162">
        <v>15814.843999999999</v>
      </c>
      <c r="C17" s="162">
        <v>28917.109</v>
      </c>
      <c r="D17" s="360">
        <v>82.84789277719085</v>
      </c>
      <c r="E17" s="360">
        <v>5.52086589870519</v>
      </c>
      <c r="F17" s="163">
        <v>8.2468138744915169</v>
      </c>
      <c r="J17" s="218"/>
      <c r="K17" s="218"/>
      <c r="L17" s="586"/>
    </row>
    <row r="18" spans="1:12" ht="15" customHeight="1">
      <c r="A18" s="601" t="s">
        <v>36</v>
      </c>
      <c r="B18" s="329">
        <v>35125.627999999997</v>
      </c>
      <c r="C18" s="329">
        <v>25954.3135</v>
      </c>
      <c r="D18" s="510">
        <v>-26.110037093144634</v>
      </c>
      <c r="E18" s="477">
        <v>12.262143198870893</v>
      </c>
      <c r="F18" s="477">
        <v>7.4018600087132667</v>
      </c>
      <c r="J18" s="218"/>
      <c r="K18" s="218"/>
      <c r="L18" s="586"/>
    </row>
    <row r="19" spans="1:12" ht="15" customHeight="1">
      <c r="A19" s="433" t="s">
        <v>10</v>
      </c>
      <c r="B19" s="430">
        <v>286455.86200000002</v>
      </c>
      <c r="C19" s="430">
        <v>350645.83049999992</v>
      </c>
      <c r="D19" s="452">
        <v>22.4083277793072</v>
      </c>
      <c r="E19" s="431">
        <v>99.999999999999972</v>
      </c>
      <c r="F19" s="431">
        <v>100.00000000000001</v>
      </c>
      <c r="J19" s="218"/>
      <c r="K19" s="218"/>
      <c r="L19" s="586"/>
    </row>
    <row r="20" spans="1:12" ht="11.25" customHeight="1">
      <c r="A20" s="93"/>
      <c r="B20" s="197"/>
      <c r="C20" s="197"/>
      <c r="D20" s="197"/>
      <c r="E20" s="140"/>
      <c r="F20" s="140"/>
      <c r="J20" s="218"/>
      <c r="K20" s="218"/>
      <c r="L20" s="586"/>
    </row>
    <row r="21" spans="1:12" ht="18.75" customHeight="1">
      <c r="A21" s="646" t="s">
        <v>521</v>
      </c>
      <c r="B21" s="646"/>
      <c r="C21" s="646"/>
      <c r="D21" s="646"/>
      <c r="E21" s="646"/>
      <c r="F21" s="646"/>
    </row>
    <row r="22" spans="1:12" ht="12.75" customHeight="1">
      <c r="A22" s="643" t="s">
        <v>458</v>
      </c>
      <c r="B22" s="643"/>
      <c r="C22" s="643"/>
      <c r="D22" s="643"/>
      <c r="E22" s="643"/>
      <c r="F22" s="643"/>
    </row>
    <row r="23" spans="1:12">
      <c r="A23" s="124"/>
    </row>
    <row r="24" spans="1:12" ht="11.25" customHeight="1">
      <c r="A24" s="482"/>
      <c r="B24" s="102"/>
      <c r="C24" s="151"/>
      <c r="D24" s="648" t="s">
        <v>54</v>
      </c>
      <c r="E24" s="641"/>
    </row>
    <row r="25" spans="1:12" ht="13.5" customHeight="1">
      <c r="A25" s="115" t="s">
        <v>14</v>
      </c>
      <c r="B25" s="654" t="s">
        <v>119</v>
      </c>
      <c r="C25" s="655"/>
      <c r="D25" s="648" t="s">
        <v>15</v>
      </c>
      <c r="E25" s="641"/>
    </row>
    <row r="26" spans="1:12" ht="15">
      <c r="A26" s="194" t="s">
        <v>17</v>
      </c>
      <c r="B26" s="656" t="s">
        <v>356</v>
      </c>
      <c r="C26" s="657"/>
      <c r="D26" s="644" t="s">
        <v>55</v>
      </c>
      <c r="E26" s="642"/>
    </row>
    <row r="27" spans="1:12">
      <c r="A27" s="105"/>
      <c r="B27" s="102"/>
      <c r="C27" s="151"/>
      <c r="D27" s="644" t="s">
        <v>20</v>
      </c>
      <c r="E27" s="642"/>
    </row>
    <row r="28" spans="1:12">
      <c r="A28" s="493" t="s">
        <v>599</v>
      </c>
      <c r="B28" s="481">
        <v>2023</v>
      </c>
      <c r="C28" s="481">
        <v>2024</v>
      </c>
      <c r="D28" s="696" t="s">
        <v>560</v>
      </c>
      <c r="E28" s="696"/>
    </row>
    <row r="29" spans="1:12" ht="29.25" thickBot="1">
      <c r="A29" s="454" t="s">
        <v>519</v>
      </c>
      <c r="B29" s="455"/>
      <c r="C29" s="697"/>
      <c r="D29" s="697"/>
      <c r="E29" s="697"/>
    </row>
    <row r="30" spans="1:12" ht="30" customHeight="1">
      <c r="A30" s="569" t="s">
        <v>520</v>
      </c>
      <c r="B30" s="570">
        <v>843046.61109000002</v>
      </c>
      <c r="C30" s="570">
        <v>688133.92952999996</v>
      </c>
      <c r="D30" s="570"/>
      <c r="E30" s="571">
        <v>-18.375340049076154</v>
      </c>
    </row>
    <row r="31" spans="1:12" ht="6.75" customHeight="1">
      <c r="A31" s="353"/>
      <c r="B31" s="353"/>
      <c r="C31" s="353"/>
      <c r="D31" s="353"/>
      <c r="E31" s="353"/>
      <c r="F31" s="353"/>
    </row>
    <row r="32" spans="1:12" ht="15.75" customHeight="1">
      <c r="A32" s="127">
        <v>2024</v>
      </c>
    </row>
    <row r="36" spans="1:1">
      <c r="A36" s="263"/>
    </row>
    <row r="51" spans="1:6">
      <c r="A51" s="690"/>
      <c r="B51" s="690"/>
      <c r="C51" s="690"/>
      <c r="D51" s="690"/>
      <c r="E51" s="690"/>
      <c r="F51" s="690"/>
    </row>
    <row r="52" spans="1:6">
      <c r="A52" s="690"/>
      <c r="B52" s="690"/>
      <c r="C52" s="690"/>
      <c r="D52" s="690"/>
      <c r="E52" s="690"/>
      <c r="F52" s="690"/>
    </row>
    <row r="53" spans="1:6" ht="35.25" customHeight="1">
      <c r="A53" s="690" t="s">
        <v>528</v>
      </c>
      <c r="B53" s="690"/>
      <c r="C53" s="690"/>
      <c r="D53" s="690"/>
      <c r="E53" s="690"/>
      <c r="F53" s="690"/>
    </row>
    <row r="54" spans="1:6" ht="35.25" customHeight="1">
      <c r="A54" s="694"/>
      <c r="B54" s="694"/>
      <c r="C54" s="694"/>
      <c r="D54" s="694"/>
      <c r="E54" s="694"/>
      <c r="F54" s="694"/>
    </row>
    <row r="55" spans="1:6" ht="27" customHeight="1">
      <c r="A55" s="695"/>
      <c r="B55" s="695"/>
      <c r="C55" s="695"/>
      <c r="D55" s="695"/>
      <c r="E55" s="695"/>
      <c r="F55" s="695"/>
    </row>
    <row r="75" spans="20:21">
      <c r="T75" s="654"/>
      <c r="U75" s="655"/>
    </row>
    <row r="76" spans="20:21">
      <c r="T76" s="656"/>
      <c r="U76" s="657"/>
    </row>
    <row r="77" spans="20:21">
      <c r="T77" s="102"/>
      <c r="U77" s="151"/>
    </row>
    <row r="78" spans="20:21">
      <c r="T78" s="692"/>
      <c r="U78" s="692"/>
    </row>
    <row r="79" spans="20:21" ht="15" thickBot="1">
      <c r="T79" s="455"/>
      <c r="U79" s="455"/>
    </row>
    <row r="80" spans="20:21">
      <c r="T80" s="693"/>
      <c r="U80" s="693"/>
    </row>
  </sheetData>
  <sortState xmlns:xlrd2="http://schemas.microsoft.com/office/spreadsheetml/2017/richdata2" ref="A11:F18">
    <sortCondition descending="1" ref="C11:C18"/>
  </sortState>
  <mergeCells count="26">
    <mergeCell ref="A10:F10"/>
    <mergeCell ref="A51:F51"/>
    <mergeCell ref="A52:F52"/>
    <mergeCell ref="A53:F53"/>
    <mergeCell ref="E7:F7"/>
    <mergeCell ref="B25:C25"/>
    <mergeCell ref="B26:C26"/>
    <mergeCell ref="A21:F21"/>
    <mergeCell ref="A22:F22"/>
    <mergeCell ref="D24:E24"/>
    <mergeCell ref="D25:E25"/>
    <mergeCell ref="D26:E26"/>
    <mergeCell ref="D27:E27"/>
    <mergeCell ref="D28:E28"/>
    <mergeCell ref="C29:E29"/>
    <mergeCell ref="A2:F2"/>
    <mergeCell ref="A3:F3"/>
    <mergeCell ref="E5:F5"/>
    <mergeCell ref="E6:F6"/>
    <mergeCell ref="E8:F8"/>
    <mergeCell ref="T75:U75"/>
    <mergeCell ref="T76:U76"/>
    <mergeCell ref="T78:U78"/>
    <mergeCell ref="T80:U80"/>
    <mergeCell ref="A54:F54"/>
    <mergeCell ref="A55:F55"/>
  </mergeCells>
  <pageMargins left="0.7" right="0.7" top="0.75" bottom="0.75" header="0.3" footer="0.3"/>
  <pageSetup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6" max="55" man="1"/>
  </col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N462"/>
  <sheetViews>
    <sheetView zoomScale="106" zoomScaleNormal="106" workbookViewId="0">
      <selection activeCell="G45" sqref="G45"/>
    </sheetView>
  </sheetViews>
  <sheetFormatPr defaultRowHeight="12.75"/>
  <cols>
    <col min="1" max="1" width="34.85546875" style="459" customWidth="1"/>
    <col min="2" max="3" width="19.140625" style="459" customWidth="1"/>
    <col min="4" max="4" width="9.5703125" style="459" bestFit="1" customWidth="1"/>
    <col min="5" max="10" width="9.140625" style="459"/>
    <col min="11" max="11" width="9.28515625" style="459" bestFit="1" customWidth="1"/>
    <col min="12" max="12" width="12" style="459" bestFit="1" customWidth="1"/>
    <col min="13" max="13" width="9.28515625" style="459" bestFit="1" customWidth="1"/>
    <col min="14" max="14" width="12" style="459" bestFit="1" customWidth="1"/>
    <col min="15" max="16384" width="9.140625" style="459"/>
  </cols>
  <sheetData>
    <row r="1" spans="1:12" s="234" customFormat="1" ht="14.25">
      <c r="A1" s="353"/>
      <c r="B1" s="353"/>
      <c r="C1" s="353"/>
    </row>
    <row r="2" spans="1:12" s="234" customFormat="1" ht="14.25">
      <c r="A2" s="353"/>
      <c r="B2" s="353"/>
      <c r="C2" s="353"/>
    </row>
    <row r="3" spans="1:12" s="234" customFormat="1" ht="15.75" customHeight="1">
      <c r="A3" s="663" t="s">
        <v>545</v>
      </c>
      <c r="B3" s="663"/>
      <c r="C3" s="663"/>
    </row>
    <row r="4" spans="1:12" s="234" customFormat="1" ht="15.75">
      <c r="A4" s="643" t="s">
        <v>546</v>
      </c>
      <c r="B4" s="643"/>
      <c r="C4" s="643"/>
    </row>
    <row r="5" spans="1:12" s="234" customFormat="1">
      <c r="A5" s="124"/>
    </row>
    <row r="6" spans="1:12" s="234" customFormat="1" ht="11.25" customHeight="1">
      <c r="A6" s="103"/>
      <c r="B6" s="102"/>
      <c r="C6" s="77"/>
      <c r="D6" s="103" t="s">
        <v>54</v>
      </c>
      <c r="E6" s="648" t="s">
        <v>13</v>
      </c>
      <c r="F6" s="649"/>
    </row>
    <row r="7" spans="1:12" s="234" customFormat="1" ht="13.5" customHeight="1">
      <c r="A7" s="115" t="s">
        <v>57</v>
      </c>
      <c r="B7" s="77" t="s">
        <v>119</v>
      </c>
      <c r="C7" s="77" t="s">
        <v>119</v>
      </c>
      <c r="D7" s="103" t="s">
        <v>15</v>
      </c>
      <c r="E7" s="648" t="s">
        <v>15</v>
      </c>
      <c r="F7" s="649"/>
    </row>
    <row r="8" spans="1:12" s="234" customFormat="1" ht="15">
      <c r="A8" s="194" t="s">
        <v>37</v>
      </c>
      <c r="B8" s="105" t="s">
        <v>356</v>
      </c>
      <c r="C8" s="105" t="s">
        <v>356</v>
      </c>
      <c r="D8" s="105" t="s">
        <v>55</v>
      </c>
      <c r="E8" s="644" t="s">
        <v>19</v>
      </c>
      <c r="F8" s="645"/>
    </row>
    <row r="9" spans="1:12" s="234" customFormat="1">
      <c r="A9" s="105"/>
      <c r="B9" s="102"/>
      <c r="C9" s="77"/>
      <c r="D9" s="105" t="s">
        <v>20</v>
      </c>
      <c r="E9" s="644" t="s">
        <v>20</v>
      </c>
      <c r="F9" s="645"/>
    </row>
    <row r="10" spans="1:12" s="234" customFormat="1" ht="13.5" thickBot="1">
      <c r="A10" s="493" t="s">
        <v>599</v>
      </c>
      <c r="B10" s="83">
        <v>2023</v>
      </c>
      <c r="C10" s="83">
        <v>2024</v>
      </c>
      <c r="D10" s="83" t="s">
        <v>560</v>
      </c>
      <c r="E10" s="83">
        <v>2023</v>
      </c>
      <c r="F10" s="83">
        <v>2024</v>
      </c>
    </row>
    <row r="11" spans="1:12" s="234" customFormat="1" ht="15" customHeight="1">
      <c r="A11" s="700" t="s">
        <v>558</v>
      </c>
      <c r="B11" s="700"/>
      <c r="C11" s="700"/>
      <c r="D11" s="700"/>
      <c r="E11" s="700"/>
      <c r="F11" s="700"/>
    </row>
    <row r="12" spans="1:12" s="234" customFormat="1">
      <c r="A12" s="157" t="s">
        <v>578</v>
      </c>
      <c r="B12" s="576">
        <v>24272.891</v>
      </c>
      <c r="C12" s="504">
        <v>25984.171999999999</v>
      </c>
      <c r="D12" s="360">
        <v>7.0501737926479349</v>
      </c>
      <c r="E12" s="345">
        <v>25.268870610392387</v>
      </c>
      <c r="F12" s="345">
        <v>23.404760284517639</v>
      </c>
      <c r="I12" s="577"/>
      <c r="J12" s="577"/>
      <c r="K12" s="577"/>
      <c r="L12" s="587"/>
    </row>
    <row r="13" spans="1:12" s="234" customFormat="1" ht="18" customHeight="1">
      <c r="A13" s="208" t="s">
        <v>581</v>
      </c>
      <c r="B13" s="547">
        <v>34450.207000000002</v>
      </c>
      <c r="C13" s="504">
        <v>24671.363000000001</v>
      </c>
      <c r="D13" s="360">
        <v>-28.385443373388146</v>
      </c>
      <c r="E13" s="345">
        <v>35.863788255969759</v>
      </c>
      <c r="F13" s="513">
        <v>22.222271962613164</v>
      </c>
      <c r="I13" s="577"/>
      <c r="J13" s="577"/>
      <c r="K13" s="577"/>
      <c r="L13" s="587"/>
    </row>
    <row r="14" spans="1:12" s="234" customFormat="1">
      <c r="A14" s="208" t="s">
        <v>44</v>
      </c>
      <c r="B14" s="602">
        <v>10601.151</v>
      </c>
      <c r="C14" s="504">
        <v>18224.359</v>
      </c>
      <c r="D14" s="360">
        <v>71.909248344825954</v>
      </c>
      <c r="E14" s="345">
        <v>11.036143693811825</v>
      </c>
      <c r="F14" s="345">
        <v>16.415252859856054</v>
      </c>
      <c r="I14" s="577"/>
      <c r="J14" s="577"/>
      <c r="K14" s="577"/>
      <c r="L14" s="587"/>
    </row>
    <row r="15" spans="1:12" s="234" customFormat="1">
      <c r="A15" s="208" t="s">
        <v>580</v>
      </c>
      <c r="B15" s="547">
        <v>6214.9740000000002</v>
      </c>
      <c r="C15" s="504">
        <v>17170.685000000001</v>
      </c>
      <c r="D15" s="360">
        <v>176.27927325198786</v>
      </c>
      <c r="E15" s="345">
        <v>6.4699904866277693</v>
      </c>
      <c r="F15" s="513">
        <v>15.466175575883764</v>
      </c>
      <c r="I15" s="577"/>
      <c r="J15" s="577"/>
      <c r="K15" s="577"/>
      <c r="L15" s="587"/>
    </row>
    <row r="16" spans="1:12" s="234" customFormat="1">
      <c r="A16" s="208" t="s">
        <v>585</v>
      </c>
      <c r="B16" s="547">
        <v>3004.0129999999999</v>
      </c>
      <c r="C16" s="504">
        <v>8151.7669999999998</v>
      </c>
      <c r="D16" s="360">
        <v>171.36257399685022</v>
      </c>
      <c r="E16" s="513">
        <v>3.1272754369859221</v>
      </c>
      <c r="F16" s="345">
        <v>7.3425527097896941</v>
      </c>
      <c r="I16" s="577"/>
      <c r="J16" s="577"/>
      <c r="K16" s="577"/>
      <c r="L16" s="587"/>
    </row>
    <row r="17" spans="1:14" s="234" customFormat="1">
      <c r="A17" s="208" t="s">
        <v>579</v>
      </c>
      <c r="B17" s="547">
        <v>3259.2440000000001</v>
      </c>
      <c r="C17" s="504">
        <v>7706.6480000000001</v>
      </c>
      <c r="D17" s="512">
        <v>136.45507976696439</v>
      </c>
      <c r="E17" s="513">
        <v>3.3929792262362861</v>
      </c>
      <c r="F17" s="345">
        <v>6.9416200384279048</v>
      </c>
      <c r="I17" s="577"/>
      <c r="J17" s="577"/>
      <c r="K17" s="577"/>
      <c r="L17" s="587"/>
      <c r="M17" s="577"/>
      <c r="N17" s="577"/>
    </row>
    <row r="18" spans="1:14" s="234" customFormat="1">
      <c r="A18" s="208" t="s">
        <v>42</v>
      </c>
      <c r="B18" s="547">
        <v>4881.9110000000001</v>
      </c>
      <c r="C18" s="504">
        <v>5169.8710000000001</v>
      </c>
      <c r="D18" s="360">
        <v>5.8985098253532282</v>
      </c>
      <c r="E18" s="345">
        <v>5.0822284576835655</v>
      </c>
      <c r="F18" s="513">
        <v>4.6566652751867368</v>
      </c>
      <c r="I18" s="577"/>
      <c r="J18" s="577"/>
      <c r="K18" s="577"/>
      <c r="L18" s="587"/>
      <c r="M18" s="577"/>
      <c r="N18" s="577"/>
    </row>
    <row r="19" spans="1:14" s="234" customFormat="1">
      <c r="A19" s="616" t="s">
        <v>584</v>
      </c>
      <c r="B19" s="603">
        <v>9374.0810000000001</v>
      </c>
      <c r="C19" s="511">
        <v>3942.02</v>
      </c>
      <c r="D19" s="550">
        <v>-57.947664416383851</v>
      </c>
      <c r="E19" s="513">
        <v>9.7587238322924801</v>
      </c>
      <c r="F19" s="513">
        <v>3.5507012937250506</v>
      </c>
      <c r="I19" s="577"/>
      <c r="J19" s="577"/>
      <c r="K19" s="577"/>
      <c r="L19" s="587"/>
      <c r="M19" s="577"/>
      <c r="N19" s="577"/>
    </row>
    <row r="20" spans="1:14" s="234" customFormat="1" ht="14.25">
      <c r="A20" s="497" t="s">
        <v>135</v>
      </c>
      <c r="B20" s="498">
        <v>96058.472000000009</v>
      </c>
      <c r="C20" s="498">
        <v>111020.88499999999</v>
      </c>
      <c r="D20" s="452">
        <v>15.576359573989459</v>
      </c>
      <c r="E20" s="431">
        <v>100</v>
      </c>
      <c r="F20" s="431">
        <v>100</v>
      </c>
      <c r="I20" s="577"/>
      <c r="J20" s="577"/>
      <c r="K20" s="577"/>
      <c r="L20" s="577"/>
      <c r="M20" s="577"/>
      <c r="N20" s="577"/>
    </row>
    <row r="21" spans="1:14" s="234" customFormat="1" ht="14.25">
      <c r="A21" s="353"/>
      <c r="B21" s="353"/>
      <c r="C21" s="353"/>
      <c r="K21" s="577"/>
      <c r="L21" s="577"/>
      <c r="M21" s="577"/>
      <c r="N21" s="577"/>
    </row>
    <row r="22" spans="1:14" s="234" customFormat="1" ht="15.75" customHeight="1">
      <c r="A22" s="663" t="s">
        <v>547</v>
      </c>
      <c r="B22" s="663"/>
      <c r="C22" s="663"/>
      <c r="K22" s="577"/>
      <c r="L22" s="577"/>
      <c r="M22" s="577"/>
      <c r="N22" s="577"/>
    </row>
    <row r="23" spans="1:14" s="234" customFormat="1" ht="15.75">
      <c r="A23" s="643" t="s">
        <v>548</v>
      </c>
      <c r="B23" s="643"/>
      <c r="C23" s="643"/>
      <c r="K23" s="577"/>
      <c r="L23" s="577"/>
      <c r="M23" s="577"/>
      <c r="N23" s="577"/>
    </row>
    <row r="24" spans="1:14" s="234" customFormat="1">
      <c r="A24" s="263"/>
      <c r="K24" s="577"/>
      <c r="L24" s="577"/>
      <c r="M24" s="577"/>
      <c r="N24" s="577"/>
    </row>
    <row r="25" spans="1:14" s="234" customFormat="1" ht="11.25" customHeight="1">
      <c r="A25" s="103"/>
      <c r="B25" s="102"/>
      <c r="C25" s="77"/>
      <c r="D25" s="103" t="s">
        <v>54</v>
      </c>
      <c r="E25" s="648" t="s">
        <v>13</v>
      </c>
      <c r="F25" s="649"/>
      <c r="K25" s="577"/>
      <c r="L25" s="577"/>
      <c r="M25" s="577"/>
      <c r="N25" s="577"/>
    </row>
    <row r="26" spans="1:14" s="234" customFormat="1" ht="13.5" customHeight="1">
      <c r="A26" s="115" t="s">
        <v>57</v>
      </c>
      <c r="B26" s="77" t="s">
        <v>119</v>
      </c>
      <c r="C26" s="77" t="s">
        <v>119</v>
      </c>
      <c r="D26" s="103" t="s">
        <v>15</v>
      </c>
      <c r="E26" s="648" t="s">
        <v>15</v>
      </c>
      <c r="F26" s="649"/>
      <c r="K26" s="577"/>
      <c r="L26" s="577"/>
      <c r="M26" s="577"/>
      <c r="N26" s="577"/>
    </row>
    <row r="27" spans="1:14" s="234" customFormat="1" ht="15">
      <c r="A27" s="194" t="s">
        <v>37</v>
      </c>
      <c r="B27" s="105" t="s">
        <v>356</v>
      </c>
      <c r="C27" s="105" t="s">
        <v>356</v>
      </c>
      <c r="D27" s="105" t="s">
        <v>55</v>
      </c>
      <c r="E27" s="644" t="s">
        <v>19</v>
      </c>
      <c r="F27" s="645"/>
    </row>
    <row r="28" spans="1:14" s="234" customFormat="1">
      <c r="A28" s="105"/>
      <c r="B28" s="102"/>
      <c r="C28" s="77"/>
      <c r="D28" s="105" t="s">
        <v>20</v>
      </c>
      <c r="E28" s="644" t="s">
        <v>20</v>
      </c>
      <c r="F28" s="645"/>
    </row>
    <row r="29" spans="1:14" s="234" customFormat="1">
      <c r="A29" s="493" t="s">
        <v>599</v>
      </c>
      <c r="B29" s="83">
        <v>2023</v>
      </c>
      <c r="C29" s="83">
        <v>2024</v>
      </c>
      <c r="D29" s="83" t="s">
        <v>560</v>
      </c>
      <c r="E29" s="83">
        <v>2023</v>
      </c>
      <c r="F29" s="83">
        <v>2024</v>
      </c>
    </row>
    <row r="30" spans="1:14" s="234" customFormat="1" ht="15" customHeight="1">
      <c r="A30" s="697" t="s">
        <v>559</v>
      </c>
      <c r="B30" s="697"/>
      <c r="C30" s="697"/>
      <c r="D30" s="697"/>
      <c r="E30" s="697"/>
      <c r="F30" s="697"/>
    </row>
    <row r="31" spans="1:14" s="458" customFormat="1" ht="14.25" customHeight="1">
      <c r="A31" s="208" t="s">
        <v>581</v>
      </c>
      <c r="B31" s="572">
        <v>25964.808000000001</v>
      </c>
      <c r="C31" s="573">
        <v>24846.695</v>
      </c>
      <c r="D31" s="512">
        <v>-4.3062633083980488</v>
      </c>
      <c r="E31" s="164">
        <v>27.388822157698822</v>
      </c>
      <c r="F31" s="164">
        <v>35.12991987686916</v>
      </c>
      <c r="K31" s="336"/>
      <c r="L31" s="590"/>
    </row>
    <row r="32" spans="1:14" s="441" customFormat="1" ht="14.25" customHeight="1">
      <c r="A32" s="208" t="s">
        <v>578</v>
      </c>
      <c r="B32" s="548">
        <v>29146.753000000001</v>
      </c>
      <c r="C32" s="573">
        <v>23565</v>
      </c>
      <c r="D32" s="512">
        <v>-19.15051395261764</v>
      </c>
      <c r="E32" s="164">
        <v>30.745277777188821</v>
      </c>
      <c r="F32" s="164">
        <v>33.317773727991664</v>
      </c>
      <c r="K32" s="588"/>
      <c r="L32" s="590"/>
    </row>
    <row r="33" spans="1:12" s="522" customFormat="1" ht="14.25" customHeight="1">
      <c r="A33" s="208" t="s">
        <v>44</v>
      </c>
      <c r="B33" s="548">
        <v>10530.74</v>
      </c>
      <c r="C33" s="573">
        <v>8906.4740000000002</v>
      </c>
      <c r="D33" s="512">
        <v>-15.424044274191553</v>
      </c>
      <c r="E33" s="512">
        <v>11.108287996928969</v>
      </c>
      <c r="F33" s="164">
        <v>12.592568871047774</v>
      </c>
      <c r="K33" s="589"/>
      <c r="L33" s="590"/>
    </row>
    <row r="34" spans="1:12" s="441" customFormat="1" ht="14.25" customHeight="1">
      <c r="A34" s="169" t="s">
        <v>579</v>
      </c>
      <c r="B34" s="572">
        <v>4954.7830000000004</v>
      </c>
      <c r="C34" s="573">
        <v>5495.8590000000004</v>
      </c>
      <c r="D34" s="512">
        <v>10.920276427847597</v>
      </c>
      <c r="E34" s="512">
        <v>5.2265231623122128</v>
      </c>
      <c r="F34" s="164">
        <v>7.7704131806894354</v>
      </c>
      <c r="K34" s="588"/>
      <c r="L34" s="590"/>
    </row>
    <row r="35" spans="1:12" s="441" customFormat="1" ht="14.25" customHeight="1">
      <c r="A35" s="208" t="s">
        <v>580</v>
      </c>
      <c r="B35" s="548">
        <v>16690.414000000001</v>
      </c>
      <c r="C35" s="573">
        <v>3559.2959999999998</v>
      </c>
      <c r="D35" s="512">
        <v>-78.674609269728123</v>
      </c>
      <c r="E35" s="512">
        <v>17.605783211813723</v>
      </c>
      <c r="F35" s="164">
        <v>5.0323708363651933</v>
      </c>
      <c r="K35" s="588"/>
      <c r="L35" s="590"/>
    </row>
    <row r="36" spans="1:12" s="441" customFormat="1" ht="14.25" customHeight="1">
      <c r="A36" s="169" t="s">
        <v>585</v>
      </c>
      <c r="B36" s="548">
        <v>4880.8580000000002</v>
      </c>
      <c r="C36" s="573">
        <v>1741.7840000000001</v>
      </c>
      <c r="D36" s="512">
        <v>-64.313979222505552</v>
      </c>
      <c r="E36" s="164">
        <v>5.1485438189637893</v>
      </c>
      <c r="F36" s="164">
        <v>2.4626507615122524</v>
      </c>
      <c r="K36" s="588"/>
      <c r="L36" s="590"/>
    </row>
    <row r="37" spans="1:12" s="441" customFormat="1" ht="14.25" customHeight="1">
      <c r="A37" s="208" t="s">
        <v>584</v>
      </c>
      <c r="B37" s="572">
        <v>640</v>
      </c>
      <c r="C37" s="573">
        <v>1400</v>
      </c>
      <c r="D37" s="512">
        <v>118.75</v>
      </c>
      <c r="E37" s="512">
        <v>0.67510016561367392</v>
      </c>
      <c r="F37" s="164">
        <v>1.9794136736341321</v>
      </c>
      <c r="K37" s="588"/>
      <c r="L37" s="590"/>
    </row>
    <row r="38" spans="1:12" s="441" customFormat="1" ht="14.25" customHeight="1">
      <c r="A38" s="208" t="s">
        <v>42</v>
      </c>
      <c r="B38" s="548">
        <v>1992.3910000000001</v>
      </c>
      <c r="C38" s="574">
        <v>1212.9069999999999</v>
      </c>
      <c r="D38" s="512">
        <v>-39.1230436194502</v>
      </c>
      <c r="E38" s="512">
        <v>2.1016617094799894</v>
      </c>
      <c r="F38" s="164">
        <v>1.7148890718903957</v>
      </c>
      <c r="K38" s="588"/>
      <c r="L38" s="590"/>
    </row>
    <row r="39" spans="1:12" s="458" customFormat="1" ht="14.25">
      <c r="A39" s="497" t="s">
        <v>135</v>
      </c>
      <c r="B39" s="575">
        <v>94800.747000000003</v>
      </c>
      <c r="C39" s="575">
        <v>70728.014999999999</v>
      </c>
      <c r="D39" s="452">
        <v>-25.392977124958733</v>
      </c>
      <c r="E39" s="431">
        <v>100</v>
      </c>
      <c r="F39" s="431">
        <v>100</v>
      </c>
    </row>
    <row r="40" spans="1:12" s="441" customFormat="1">
      <c r="A40" s="458"/>
      <c r="B40" s="458"/>
      <c r="C40" s="88"/>
      <c r="D40" s="458"/>
      <c r="E40" s="458"/>
      <c r="F40" s="458"/>
    </row>
    <row r="41" spans="1:12" s="441" customFormat="1" ht="48" customHeight="1">
      <c r="A41" s="699" t="s">
        <v>522</v>
      </c>
      <c r="B41" s="699"/>
      <c r="C41" s="699"/>
      <c r="D41" s="458"/>
      <c r="E41" s="458"/>
      <c r="F41" s="458"/>
    </row>
    <row r="42" spans="1:12" s="441" customFormat="1" ht="54" customHeight="1">
      <c r="A42" s="698" t="s">
        <v>529</v>
      </c>
      <c r="B42" s="698"/>
      <c r="C42" s="698"/>
      <c r="D42" s="458"/>
      <c r="E42" s="458"/>
      <c r="F42" s="458"/>
    </row>
    <row r="43" spans="1:12" s="441" customFormat="1"/>
    <row r="44" spans="1:12" s="441" customFormat="1"/>
    <row r="45" spans="1:12" s="441" customFormat="1"/>
    <row r="46" spans="1:12" s="441" customFormat="1"/>
    <row r="47" spans="1:12" s="441" customFormat="1"/>
    <row r="48" spans="1:12" s="441" customFormat="1"/>
    <row r="49" s="441" customFormat="1"/>
    <row r="50" s="441" customFormat="1"/>
    <row r="51" s="441" customFormat="1"/>
    <row r="52" s="441" customFormat="1"/>
    <row r="53" s="441" customFormat="1"/>
    <row r="54" s="441" customFormat="1"/>
    <row r="55" s="441" customFormat="1"/>
    <row r="56" s="441" customFormat="1"/>
    <row r="57" s="441" customFormat="1"/>
    <row r="58" s="441" customFormat="1"/>
    <row r="59" s="441" customFormat="1"/>
    <row r="60" s="441" customFormat="1"/>
    <row r="61" s="441" customFormat="1"/>
    <row r="62" s="441" customFormat="1"/>
    <row r="63" s="441" customFormat="1"/>
    <row r="64" s="441" customFormat="1"/>
    <row r="65" s="441" customFormat="1"/>
    <row r="66" s="441" customFormat="1"/>
    <row r="67" s="441" customFormat="1"/>
    <row r="68" s="441" customFormat="1"/>
    <row r="69" s="441" customFormat="1"/>
    <row r="70" s="441" customFormat="1"/>
    <row r="71" s="441" customFormat="1"/>
    <row r="72" s="441" customFormat="1"/>
    <row r="73" s="441" customFormat="1"/>
    <row r="74" s="441" customFormat="1"/>
    <row r="75" s="441" customFormat="1"/>
    <row r="76" s="441" customFormat="1"/>
    <row r="77" s="441" customFormat="1"/>
    <row r="78" s="441" customFormat="1"/>
    <row r="79" s="441" customFormat="1"/>
    <row r="80" s="441" customFormat="1"/>
    <row r="81" s="441" customFormat="1"/>
    <row r="82" s="441" customFormat="1"/>
    <row r="83" s="441" customFormat="1"/>
    <row r="84" s="441" customFormat="1"/>
    <row r="85" s="441" customFormat="1"/>
    <row r="86" s="441" customFormat="1"/>
    <row r="87" s="441" customFormat="1"/>
    <row r="88" s="441" customFormat="1"/>
    <row r="89" s="441" customFormat="1"/>
    <row r="90" s="441" customFormat="1"/>
    <row r="91" s="441" customFormat="1"/>
    <row r="92" s="441" customFormat="1"/>
    <row r="93" s="441" customFormat="1"/>
    <row r="94" s="441" customFormat="1"/>
    <row r="95" s="441" customFormat="1"/>
    <row r="96" s="441" customFormat="1"/>
    <row r="97" s="441" customFormat="1"/>
    <row r="98" s="441" customFormat="1"/>
    <row r="99" s="441" customFormat="1"/>
    <row r="100" s="441" customFormat="1"/>
    <row r="101" s="441" customFormat="1"/>
    <row r="102" s="441" customFormat="1"/>
    <row r="103" s="441" customFormat="1"/>
    <row r="104" s="441" customFormat="1"/>
    <row r="105" s="441" customFormat="1"/>
    <row r="106" s="441" customFormat="1"/>
    <row r="107" s="441" customFormat="1"/>
    <row r="108" s="441" customFormat="1"/>
    <row r="109" s="441" customFormat="1"/>
    <row r="110" s="441" customFormat="1"/>
    <row r="111" s="441" customFormat="1"/>
    <row r="112" s="441" customFormat="1"/>
    <row r="113" s="441" customFormat="1"/>
    <row r="114" s="441" customFormat="1"/>
    <row r="115" s="441" customFormat="1"/>
    <row r="116" s="441" customFormat="1"/>
    <row r="117" s="441" customFormat="1"/>
    <row r="118" s="441" customFormat="1"/>
    <row r="119" s="441" customFormat="1"/>
    <row r="120" s="441" customFormat="1"/>
    <row r="121" s="441" customFormat="1"/>
    <row r="122" s="441" customFormat="1"/>
    <row r="123" s="441" customFormat="1"/>
    <row r="124" s="441" customFormat="1"/>
    <row r="125" s="441" customFormat="1"/>
    <row r="126" s="441" customFormat="1"/>
    <row r="127" s="441" customFormat="1"/>
    <row r="128" s="441" customFormat="1"/>
    <row r="129" s="441" customFormat="1"/>
    <row r="130" s="441" customFormat="1"/>
    <row r="131" s="441" customFormat="1"/>
    <row r="132" s="441" customFormat="1"/>
    <row r="133" s="441" customFormat="1"/>
    <row r="134" s="441" customFormat="1"/>
    <row r="135" s="441" customFormat="1"/>
    <row r="136" s="441" customFormat="1"/>
    <row r="137" s="441" customFormat="1"/>
    <row r="138" s="441" customFormat="1"/>
    <row r="139" s="441" customFormat="1"/>
    <row r="140" s="441" customFormat="1"/>
    <row r="141" s="441" customFormat="1"/>
    <row r="142" s="441" customFormat="1"/>
    <row r="143" s="441" customFormat="1"/>
    <row r="144" s="441" customFormat="1"/>
    <row r="145" s="441" customFormat="1"/>
    <row r="146" s="441" customFormat="1"/>
    <row r="147" s="441" customFormat="1"/>
    <row r="148" s="441" customFormat="1"/>
    <row r="149" s="441" customFormat="1"/>
    <row r="150" s="441" customFormat="1"/>
    <row r="151" s="441" customFormat="1"/>
    <row r="152" s="441" customFormat="1"/>
    <row r="153" s="441" customFormat="1"/>
    <row r="154" s="441" customFormat="1"/>
    <row r="155" s="441" customFormat="1"/>
    <row r="156" s="441" customFormat="1"/>
    <row r="157" s="441" customFormat="1"/>
    <row r="158" s="441" customFormat="1"/>
    <row r="159" s="441" customFormat="1"/>
    <row r="160" s="441" customFormat="1"/>
    <row r="161" s="441" customFormat="1"/>
    <row r="162" s="441" customFormat="1"/>
    <row r="163" s="441" customFormat="1"/>
    <row r="164" s="441" customFormat="1"/>
    <row r="165" s="441" customFormat="1"/>
    <row r="166" s="441" customFormat="1"/>
    <row r="167" s="441" customFormat="1"/>
    <row r="168" s="441" customFormat="1"/>
    <row r="169" s="441" customFormat="1"/>
    <row r="170" s="441" customFormat="1"/>
    <row r="171" s="441" customFormat="1"/>
    <row r="172" s="441" customFormat="1"/>
    <row r="173" s="441" customFormat="1"/>
    <row r="174" s="441" customFormat="1"/>
    <row r="175" s="441" customFormat="1"/>
    <row r="176" s="441" customFormat="1"/>
    <row r="177" s="441" customFormat="1"/>
    <row r="178" s="441" customFormat="1"/>
    <row r="179" s="441" customFormat="1"/>
    <row r="180" s="441" customFormat="1"/>
    <row r="181" s="441" customFormat="1"/>
    <row r="182" s="441" customFormat="1"/>
    <row r="183" s="441" customFormat="1"/>
    <row r="184" s="441" customFormat="1"/>
    <row r="185" s="441" customFormat="1"/>
    <row r="186" s="441" customFormat="1"/>
    <row r="187" s="441" customFormat="1"/>
    <row r="188" s="441" customFormat="1"/>
    <row r="189" s="441" customFormat="1"/>
    <row r="190" s="441" customFormat="1"/>
    <row r="191" s="441" customFormat="1"/>
    <row r="192" s="441" customFormat="1"/>
    <row r="193" s="441" customFormat="1"/>
    <row r="194" s="441" customFormat="1"/>
    <row r="195" s="441" customFormat="1"/>
    <row r="196" s="441" customFormat="1"/>
    <row r="197" s="441" customFormat="1"/>
    <row r="198" s="441" customFormat="1"/>
    <row r="199" s="441" customFormat="1"/>
    <row r="200" s="441" customFormat="1"/>
    <row r="201" s="441" customFormat="1"/>
    <row r="202" s="441" customFormat="1"/>
    <row r="203" s="441" customFormat="1"/>
    <row r="204" s="441" customFormat="1"/>
    <row r="205" s="441" customFormat="1"/>
    <row r="206" s="441" customFormat="1"/>
    <row r="207" s="441" customFormat="1"/>
    <row r="208" s="441" customFormat="1"/>
    <row r="209" s="441" customFormat="1"/>
    <row r="210" s="441" customFormat="1"/>
    <row r="211" s="441" customFormat="1"/>
    <row r="212" s="441" customFormat="1"/>
    <row r="213" s="441" customFormat="1"/>
    <row r="214" s="441" customFormat="1"/>
    <row r="215" s="441" customFormat="1"/>
    <row r="216" s="441" customFormat="1"/>
    <row r="217" s="441" customFormat="1"/>
    <row r="218" s="441" customFormat="1"/>
    <row r="219" s="441" customFormat="1"/>
    <row r="220" s="441" customFormat="1"/>
    <row r="221" s="441" customFormat="1"/>
    <row r="222" s="441" customFormat="1"/>
    <row r="223" s="441" customFormat="1"/>
    <row r="224" s="441" customFormat="1"/>
    <row r="225" s="441" customFormat="1"/>
    <row r="226" s="441" customFormat="1"/>
    <row r="227" s="441" customFormat="1"/>
    <row r="228" s="441" customFormat="1"/>
    <row r="229" s="441" customFormat="1"/>
    <row r="230" s="441" customFormat="1"/>
    <row r="231" s="441" customFormat="1"/>
    <row r="232" s="441" customFormat="1"/>
    <row r="233" s="441" customFormat="1"/>
    <row r="234" s="441" customFormat="1"/>
    <row r="235" s="441" customFormat="1"/>
    <row r="236" s="441" customFormat="1"/>
    <row r="237" s="441" customFormat="1"/>
    <row r="238" s="441" customFormat="1"/>
    <row r="239" s="441" customFormat="1"/>
    <row r="240" s="441" customFormat="1"/>
    <row r="241" s="441" customFormat="1"/>
    <row r="242" s="441" customFormat="1"/>
    <row r="243" s="441" customFormat="1"/>
    <row r="244" s="441" customFormat="1"/>
    <row r="245" s="441" customFormat="1"/>
    <row r="246" s="441" customFormat="1"/>
    <row r="247" s="441" customFormat="1"/>
    <row r="248" s="441" customFormat="1"/>
    <row r="249" s="441" customFormat="1"/>
    <row r="250" s="441" customFormat="1"/>
    <row r="251" s="441" customFormat="1"/>
    <row r="252" s="441" customFormat="1"/>
    <row r="253" s="441" customFormat="1"/>
    <row r="254" s="441" customFormat="1"/>
    <row r="255" s="441" customFormat="1"/>
    <row r="256" s="441" customFormat="1"/>
    <row r="257" s="441" customFormat="1"/>
    <row r="258" s="441" customFormat="1"/>
    <row r="259" s="441" customFormat="1"/>
    <row r="260" s="441" customFormat="1"/>
    <row r="261" s="441" customFormat="1"/>
    <row r="262" s="441" customFormat="1"/>
    <row r="263" s="441" customFormat="1"/>
    <row r="264" s="441" customFormat="1"/>
    <row r="265" s="441" customFormat="1"/>
    <row r="266" s="441" customFormat="1"/>
    <row r="267" s="441" customFormat="1"/>
    <row r="268" s="441" customFormat="1"/>
    <row r="269" s="441" customFormat="1"/>
    <row r="270" s="441" customFormat="1"/>
    <row r="271" s="441" customFormat="1"/>
    <row r="272" s="441" customFormat="1"/>
    <row r="273" s="441" customFormat="1"/>
    <row r="274" s="441" customFormat="1"/>
    <row r="275" s="441" customFormat="1"/>
    <row r="276" s="441" customFormat="1"/>
    <row r="277" s="441" customFormat="1"/>
    <row r="278" s="441" customFormat="1"/>
    <row r="279" s="441" customFormat="1"/>
    <row r="280" s="441" customFormat="1"/>
    <row r="281" s="441" customFormat="1"/>
    <row r="282" s="441" customFormat="1"/>
    <row r="283" s="441" customFormat="1"/>
    <row r="284" s="441" customFormat="1"/>
    <row r="285" s="441" customFormat="1"/>
    <row r="286" s="441" customFormat="1"/>
    <row r="287" s="441" customFormat="1"/>
    <row r="288" s="441" customFormat="1"/>
    <row r="289" s="441" customFormat="1"/>
    <row r="290" s="441" customFormat="1"/>
    <row r="291" s="441" customFormat="1"/>
    <row r="292" s="441" customFormat="1"/>
    <row r="293" s="441" customFormat="1"/>
    <row r="294" s="441" customFormat="1"/>
    <row r="295" s="441" customFormat="1"/>
    <row r="296" s="441" customFormat="1"/>
    <row r="297" s="441" customFormat="1"/>
    <row r="298" s="441" customFormat="1"/>
    <row r="299" s="441" customFormat="1"/>
    <row r="300" s="441" customFormat="1"/>
    <row r="301" s="441" customFormat="1"/>
    <row r="302" s="441" customFormat="1"/>
    <row r="303" s="441" customFormat="1"/>
    <row r="304" s="441" customFormat="1"/>
    <row r="305" s="441" customFormat="1"/>
    <row r="306" s="441" customFormat="1"/>
    <row r="307" s="441" customFormat="1"/>
    <row r="308" s="441" customFormat="1"/>
    <row r="309" s="441" customFormat="1"/>
    <row r="310" s="441" customFormat="1"/>
    <row r="311" s="441" customFormat="1"/>
    <row r="312" s="441" customFormat="1"/>
    <row r="313" s="441" customFormat="1"/>
    <row r="314" s="441" customFormat="1"/>
    <row r="315" s="441" customFormat="1"/>
    <row r="316" s="441" customFormat="1"/>
    <row r="317" s="441" customFormat="1"/>
    <row r="318" s="441" customFormat="1"/>
    <row r="319" s="441" customFormat="1"/>
    <row r="320" s="441" customFormat="1"/>
    <row r="321" s="441" customFormat="1"/>
    <row r="322" s="441" customFormat="1"/>
    <row r="323" s="441" customFormat="1"/>
    <row r="324" s="441" customFormat="1"/>
    <row r="325" s="441" customFormat="1"/>
    <row r="326" s="441" customFormat="1"/>
    <row r="327" s="441" customFormat="1"/>
    <row r="328" s="441" customFormat="1"/>
    <row r="329" s="441" customFormat="1"/>
    <row r="330" s="441" customFormat="1"/>
    <row r="331" s="441" customFormat="1"/>
    <row r="332" s="441" customFormat="1"/>
    <row r="333" s="441" customFormat="1"/>
    <row r="334" s="441" customFormat="1"/>
    <row r="335" s="441" customFormat="1"/>
    <row r="336" s="441" customFormat="1"/>
    <row r="337" s="441" customFormat="1"/>
    <row r="338" s="441" customFormat="1"/>
    <row r="339" s="441" customFormat="1"/>
    <row r="340" s="441" customFormat="1"/>
    <row r="341" s="441" customFormat="1"/>
    <row r="342" s="441" customFormat="1"/>
    <row r="343" s="441" customFormat="1"/>
    <row r="344" s="441" customFormat="1"/>
    <row r="345" s="441" customFormat="1"/>
    <row r="346" s="441" customFormat="1"/>
    <row r="347" s="441" customFormat="1"/>
    <row r="348" s="441" customFormat="1"/>
    <row r="349" s="441" customFormat="1"/>
    <row r="350" s="441" customFormat="1"/>
    <row r="351" s="441" customFormat="1"/>
    <row r="352" s="441" customFormat="1"/>
    <row r="353" s="441" customFormat="1"/>
    <row r="354" s="441" customFormat="1"/>
    <row r="355" s="441" customFormat="1"/>
    <row r="356" s="441" customFormat="1"/>
    <row r="357" s="441" customFormat="1"/>
    <row r="358" s="441" customFormat="1"/>
    <row r="359" s="441" customFormat="1"/>
    <row r="360" s="441" customFormat="1"/>
    <row r="361" s="441" customFormat="1"/>
    <row r="362" s="441" customFormat="1"/>
    <row r="363" s="441" customFormat="1"/>
    <row r="364" s="441" customFormat="1"/>
    <row r="365" s="441" customFormat="1"/>
    <row r="366" s="441" customFormat="1"/>
    <row r="367" s="441" customFormat="1"/>
    <row r="368" s="441" customFormat="1"/>
    <row r="369" s="441" customFormat="1"/>
    <row r="370" s="441" customFormat="1"/>
    <row r="371" s="441" customFormat="1"/>
    <row r="372" s="441" customFormat="1"/>
    <row r="373" s="441" customFormat="1"/>
    <row r="374" s="441" customFormat="1"/>
    <row r="375" s="441" customFormat="1"/>
    <row r="376" s="441" customFormat="1"/>
    <row r="377" s="441" customFormat="1"/>
    <row r="378" s="441" customFormat="1"/>
    <row r="379" s="441" customFormat="1"/>
    <row r="380" s="441" customFormat="1"/>
    <row r="381" s="441" customFormat="1"/>
    <row r="382" s="441" customFormat="1"/>
    <row r="383" s="441" customFormat="1"/>
    <row r="384" s="441" customFormat="1"/>
    <row r="385" s="441" customFormat="1"/>
    <row r="386" s="441" customFormat="1"/>
    <row r="387" s="441" customFormat="1"/>
    <row r="388" s="441" customFormat="1"/>
    <row r="389" s="441" customFormat="1"/>
    <row r="390" s="441" customFormat="1"/>
    <row r="391" s="441" customFormat="1"/>
    <row r="392" s="441" customFormat="1"/>
    <row r="393" s="441" customFormat="1"/>
    <row r="394" s="441" customFormat="1"/>
    <row r="395" s="441" customFormat="1"/>
    <row r="396" s="441" customFormat="1"/>
    <row r="397" s="441" customFormat="1"/>
    <row r="398" s="441" customFormat="1"/>
    <row r="399" s="441" customFormat="1"/>
    <row r="400" s="441" customFormat="1"/>
    <row r="401" s="441" customFormat="1"/>
    <row r="402" s="441" customFormat="1"/>
    <row r="403" s="441" customFormat="1"/>
    <row r="404" s="441" customFormat="1"/>
    <row r="405" s="441" customFormat="1"/>
    <row r="406" s="441" customFormat="1"/>
    <row r="407" s="441" customFormat="1"/>
    <row r="408" s="441" customFormat="1"/>
    <row r="409" s="441" customFormat="1"/>
    <row r="410" s="441" customFormat="1"/>
    <row r="411" s="441" customFormat="1"/>
    <row r="412" s="441" customFormat="1"/>
    <row r="413" s="441" customFormat="1"/>
    <row r="414" s="441" customFormat="1"/>
    <row r="415" s="441" customFormat="1"/>
    <row r="416" s="441" customFormat="1"/>
    <row r="417" s="441" customFormat="1"/>
    <row r="418" s="441" customFormat="1"/>
    <row r="419" s="441" customFormat="1"/>
    <row r="420" s="441" customFormat="1"/>
    <row r="421" s="441" customFormat="1"/>
    <row r="422" s="441" customFormat="1"/>
    <row r="423" s="441" customFormat="1"/>
    <row r="424" s="441" customFormat="1"/>
    <row r="425" s="441" customFormat="1"/>
    <row r="426" s="441" customFormat="1"/>
    <row r="427" s="441" customFormat="1"/>
    <row r="428" s="441" customFormat="1"/>
    <row r="429" s="441" customFormat="1"/>
    <row r="430" s="441" customFormat="1"/>
    <row r="431" s="441" customFormat="1"/>
    <row r="432" s="441" customFormat="1"/>
    <row r="433" s="441" customFormat="1"/>
    <row r="434" s="441" customFormat="1"/>
    <row r="435" s="441" customFormat="1"/>
    <row r="436" s="441" customFormat="1"/>
    <row r="437" s="441" customFormat="1"/>
    <row r="438" s="441" customFormat="1"/>
    <row r="439" s="441" customFormat="1"/>
    <row r="440" s="441" customFormat="1"/>
    <row r="441" s="441" customFormat="1"/>
    <row r="442" s="441" customFormat="1"/>
    <row r="443" s="441" customFormat="1"/>
    <row r="444" s="441" customFormat="1"/>
    <row r="445" s="441" customFormat="1"/>
    <row r="446" s="441" customFormat="1"/>
    <row r="447" s="441" customFormat="1"/>
    <row r="448" s="441" customFormat="1"/>
    <row r="449" s="441" customFormat="1"/>
    <row r="450" s="441" customFormat="1"/>
    <row r="451" s="441" customFormat="1"/>
    <row r="452" s="441" customFormat="1"/>
    <row r="453" s="441" customFormat="1"/>
    <row r="454" s="441" customFormat="1"/>
    <row r="455" s="441" customFormat="1"/>
    <row r="456" s="441" customFormat="1"/>
    <row r="457" s="441" customFormat="1"/>
    <row r="458" s="441" customFormat="1"/>
    <row r="459" s="441" customFormat="1"/>
    <row r="460" s="441" customFormat="1"/>
    <row r="461" s="441" customFormat="1"/>
    <row r="462" s="441" customFormat="1"/>
  </sheetData>
  <sortState xmlns:xlrd2="http://schemas.microsoft.com/office/spreadsheetml/2017/richdata2" ref="A31:F38">
    <sortCondition descending="1" ref="C31:C38"/>
  </sortState>
  <mergeCells count="16">
    <mergeCell ref="E25:F25"/>
    <mergeCell ref="E26:F26"/>
    <mergeCell ref="E27:F27"/>
    <mergeCell ref="E28:F28"/>
    <mergeCell ref="A30:F30"/>
    <mergeCell ref="E6:F6"/>
    <mergeCell ref="E7:F7"/>
    <mergeCell ref="E8:F8"/>
    <mergeCell ref="E9:F9"/>
    <mergeCell ref="A11:F11"/>
    <mergeCell ref="A23:C23"/>
    <mergeCell ref="A3:C3"/>
    <mergeCell ref="A4:C4"/>
    <mergeCell ref="A22:C22"/>
    <mergeCell ref="A42:C42"/>
    <mergeCell ref="A41:C41"/>
  </mergeCells>
  <pageMargins left="0.7" right="0.7" top="0.75" bottom="0.75" header="0.3" footer="0.3"/>
  <pageSetup scale="81"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2:D46"/>
  <sheetViews>
    <sheetView topLeftCell="A22" zoomScaleNormal="100" workbookViewId="0">
      <selection activeCell="G45" sqref="G45"/>
    </sheetView>
  </sheetViews>
  <sheetFormatPr defaultRowHeight="12.75"/>
  <cols>
    <col min="1" max="1" width="42.42578125" style="143" customWidth="1"/>
    <col min="2" max="2" width="16" style="143" customWidth="1"/>
    <col min="3" max="3" width="11.85546875" style="143" customWidth="1"/>
    <col min="4" max="4" width="11.5703125" style="143" customWidth="1"/>
    <col min="5" max="16384" width="9.140625" style="143"/>
  </cols>
  <sheetData>
    <row r="2" spans="1:4" ht="15.75" customHeight="1">
      <c r="A2" s="646" t="s">
        <v>261</v>
      </c>
      <c r="B2" s="646"/>
      <c r="C2" s="646"/>
      <c r="D2" s="646"/>
    </row>
    <row r="3" spans="1:4" ht="15.75">
      <c r="A3" s="701" t="s">
        <v>262</v>
      </c>
      <c r="B3" s="701"/>
      <c r="C3" s="701"/>
      <c r="D3" s="701"/>
    </row>
    <row r="5" spans="1:4">
      <c r="A5" s="74"/>
      <c r="B5" s="648"/>
      <c r="C5" s="649"/>
      <c r="D5" s="74" t="s">
        <v>54</v>
      </c>
    </row>
    <row r="6" spans="1:4" ht="14.25">
      <c r="A6" s="78" t="s">
        <v>14</v>
      </c>
      <c r="B6" s="648" t="s">
        <v>119</v>
      </c>
      <c r="C6" s="649"/>
      <c r="D6" s="74" t="s">
        <v>15</v>
      </c>
    </row>
    <row r="7" spans="1:4" ht="15">
      <c r="A7" s="79" t="s">
        <v>17</v>
      </c>
      <c r="B7" s="644" t="s">
        <v>356</v>
      </c>
      <c r="C7" s="645"/>
      <c r="D7" s="81" t="s">
        <v>55</v>
      </c>
    </row>
    <row r="8" spans="1:4">
      <c r="A8" s="81"/>
      <c r="B8" s="75"/>
      <c r="C8" s="76"/>
      <c r="D8" s="81" t="s">
        <v>20</v>
      </c>
    </row>
    <row r="9" spans="1:4" ht="18.75" customHeight="1" thickBot="1">
      <c r="A9" s="493" t="s">
        <v>599</v>
      </c>
      <c r="B9" s="83">
        <v>2023</v>
      </c>
      <c r="C9" s="83">
        <v>2024</v>
      </c>
      <c r="D9" s="83" t="s">
        <v>560</v>
      </c>
    </row>
    <row r="10" spans="1:4" ht="15.75" thickBot="1">
      <c r="A10" s="640" t="s">
        <v>501</v>
      </c>
      <c r="B10" s="640"/>
      <c r="C10" s="640"/>
      <c r="D10" s="640"/>
    </row>
    <row r="11" spans="1:4">
      <c r="A11" s="86" t="s">
        <v>531</v>
      </c>
      <c r="B11" s="68">
        <v>60.868281915535448</v>
      </c>
      <c r="C11" s="68">
        <v>96.135506651323354</v>
      </c>
      <c r="D11" s="346">
        <v>57.940233609233239</v>
      </c>
    </row>
    <row r="12" spans="1:4">
      <c r="A12" s="267" t="s">
        <v>532</v>
      </c>
      <c r="B12" s="297">
        <v>107.25650798418702</v>
      </c>
      <c r="C12" s="297">
        <v>112.27810724995001</v>
      </c>
      <c r="D12" s="347">
        <v>4.6818597399267636</v>
      </c>
    </row>
    <row r="13" spans="1:4" ht="14.25">
      <c r="A13" s="434" t="s">
        <v>10</v>
      </c>
      <c r="B13" s="435">
        <v>103.85688764555402</v>
      </c>
      <c r="C13" s="435">
        <v>111.514496029776</v>
      </c>
      <c r="D13" s="436">
        <v>7.3732311431824238</v>
      </c>
    </row>
    <row r="17" spans="1:4" ht="15.75">
      <c r="A17" s="646" t="s">
        <v>263</v>
      </c>
      <c r="B17" s="646"/>
      <c r="C17" s="646"/>
      <c r="D17" s="646"/>
    </row>
    <row r="18" spans="1:4" ht="15.75">
      <c r="A18" s="701" t="s">
        <v>264</v>
      </c>
      <c r="B18" s="701"/>
      <c r="C18" s="701"/>
      <c r="D18" s="701"/>
    </row>
    <row r="20" spans="1:4">
      <c r="A20" s="103"/>
      <c r="B20" s="654"/>
      <c r="C20" s="655"/>
      <c r="D20" s="103" t="s">
        <v>54</v>
      </c>
    </row>
    <row r="21" spans="1:4" ht="14.25">
      <c r="A21" s="115" t="s">
        <v>11</v>
      </c>
      <c r="B21" s="648" t="s">
        <v>119</v>
      </c>
      <c r="C21" s="649"/>
      <c r="D21" s="103" t="s">
        <v>15</v>
      </c>
    </row>
    <row r="22" spans="1:4" ht="15">
      <c r="A22" s="194" t="s">
        <v>232</v>
      </c>
      <c r="B22" s="644" t="s">
        <v>356</v>
      </c>
      <c r="C22" s="645"/>
      <c r="D22" s="105" t="s">
        <v>55</v>
      </c>
    </row>
    <row r="23" spans="1:4">
      <c r="A23" s="105"/>
      <c r="B23" s="102"/>
      <c r="C23" s="151"/>
      <c r="D23" s="105" t="s">
        <v>20</v>
      </c>
    </row>
    <row r="24" spans="1:4" ht="18.75" customHeight="1" thickBot="1">
      <c r="A24" s="493" t="s">
        <v>599</v>
      </c>
      <c r="B24" s="83">
        <v>2023</v>
      </c>
      <c r="C24" s="83">
        <v>2024</v>
      </c>
      <c r="D24" s="83" t="s">
        <v>560</v>
      </c>
    </row>
    <row r="25" spans="1:4" ht="15.75" thickBot="1">
      <c r="A25" s="640" t="s">
        <v>501</v>
      </c>
      <c r="B25" s="640"/>
      <c r="C25" s="640"/>
      <c r="D25" s="640"/>
    </row>
    <row r="26" spans="1:4" ht="25.5">
      <c r="A26" s="268" t="s">
        <v>533</v>
      </c>
      <c r="B26" s="162">
        <v>19.644117480038112</v>
      </c>
      <c r="C26" s="162">
        <v>20.865029185990043</v>
      </c>
      <c r="D26" s="347">
        <v>6.2151517226090247</v>
      </c>
    </row>
    <row r="27" spans="1:4" ht="20.25" customHeight="1">
      <c r="A27" s="158" t="s">
        <v>534</v>
      </c>
      <c r="B27" s="162">
        <v>172.08143305651302</v>
      </c>
      <c r="C27" s="162">
        <v>169.8306038873009</v>
      </c>
      <c r="D27" s="163">
        <v>-1.3080023389117956</v>
      </c>
    </row>
    <row r="28" spans="1:4" ht="30.75" customHeight="1">
      <c r="A28" s="157" t="s">
        <v>535</v>
      </c>
      <c r="B28" s="162">
        <v>1806.9925490909088</v>
      </c>
      <c r="C28" s="162">
        <v>1279.3007028571428</v>
      </c>
      <c r="D28" s="163">
        <v>-29.202768240480339</v>
      </c>
    </row>
    <row r="29" spans="1:4" ht="18" customHeight="1">
      <c r="A29" s="158" t="s">
        <v>536</v>
      </c>
      <c r="B29" s="162">
        <v>2015.6264174999999</v>
      </c>
      <c r="C29" s="162">
        <v>825.72919822222218</v>
      </c>
      <c r="D29" s="163">
        <v>-59.033618975564842</v>
      </c>
    </row>
    <row r="30" spans="1:4" ht="19.5" customHeight="1">
      <c r="A30" s="158" t="s">
        <v>537</v>
      </c>
      <c r="B30" s="162">
        <v>2301.7162009941521</v>
      </c>
      <c r="C30" s="162">
        <v>3329.1096097727273</v>
      </c>
      <c r="D30" s="347">
        <v>44.635972425046397</v>
      </c>
    </row>
    <row r="31" spans="1:4" ht="14.25">
      <c r="A31" s="434" t="s">
        <v>10</v>
      </c>
      <c r="B31" s="435">
        <v>107.25650798452783</v>
      </c>
      <c r="C31" s="435">
        <v>112.27810725023568</v>
      </c>
      <c r="D31" s="526">
        <v>4.6818597398604833</v>
      </c>
    </row>
    <row r="33" spans="1:4" ht="15.75">
      <c r="A33" s="646" t="s">
        <v>374</v>
      </c>
      <c r="B33" s="646"/>
      <c r="C33" s="646"/>
      <c r="D33" s="646"/>
    </row>
    <row r="34" spans="1:4" ht="15.75">
      <c r="A34" s="701" t="s">
        <v>265</v>
      </c>
      <c r="B34" s="701"/>
      <c r="C34" s="701"/>
      <c r="D34" s="701"/>
    </row>
    <row r="35" spans="1:4" ht="15.75">
      <c r="A35" s="69"/>
      <c r="B35" s="69"/>
      <c r="C35" s="69"/>
      <c r="D35" s="69"/>
    </row>
    <row r="36" spans="1:4">
      <c r="A36" s="103"/>
      <c r="B36" s="654"/>
      <c r="C36" s="655"/>
      <c r="D36" s="103" t="s">
        <v>54</v>
      </c>
    </row>
    <row r="37" spans="1:4" ht="14.25">
      <c r="A37" s="115"/>
      <c r="B37" s="648" t="s">
        <v>119</v>
      </c>
      <c r="C37" s="649"/>
      <c r="D37" s="103" t="s">
        <v>15</v>
      </c>
    </row>
    <row r="38" spans="1:4" ht="15">
      <c r="A38" s="194" t="s">
        <v>232</v>
      </c>
      <c r="B38" s="644" t="s">
        <v>356</v>
      </c>
      <c r="C38" s="645"/>
      <c r="D38" s="105" t="s">
        <v>55</v>
      </c>
    </row>
    <row r="39" spans="1:4">
      <c r="A39" s="105"/>
      <c r="B39" s="102"/>
      <c r="C39" s="151"/>
      <c r="D39" s="105" t="s">
        <v>20</v>
      </c>
    </row>
    <row r="40" spans="1:4" ht="16.5" customHeight="1" thickBot="1">
      <c r="A40" s="493" t="s">
        <v>599</v>
      </c>
      <c r="B40" s="83">
        <v>2023</v>
      </c>
      <c r="C40" s="83">
        <v>2024</v>
      </c>
      <c r="D40" s="83" t="s">
        <v>560</v>
      </c>
    </row>
    <row r="41" spans="1:4" ht="15.75" thickBot="1">
      <c r="A41" s="640" t="s">
        <v>502</v>
      </c>
      <c r="B41" s="640"/>
      <c r="C41" s="640"/>
      <c r="D41" s="640"/>
    </row>
    <row r="42" spans="1:4">
      <c r="A42" s="158" t="s">
        <v>538</v>
      </c>
      <c r="B42" s="162">
        <v>129.50057787479156</v>
      </c>
      <c r="C42" s="162">
        <v>112.86585992506555</v>
      </c>
      <c r="D42" s="163">
        <v>-12.845284725917894</v>
      </c>
    </row>
    <row r="43" spans="1:4">
      <c r="A43" s="158" t="s">
        <v>539</v>
      </c>
      <c r="B43" s="162">
        <v>168.1125033237181</v>
      </c>
      <c r="C43" s="162">
        <v>156.16517861774929</v>
      </c>
      <c r="D43" s="163">
        <v>-7.1067436804286954</v>
      </c>
    </row>
    <row r="44" spans="1:4">
      <c r="A44" s="158" t="s">
        <v>540</v>
      </c>
      <c r="B44" s="162">
        <v>529.52717565939759</v>
      </c>
      <c r="C44" s="162">
        <v>891.51943979717817</v>
      </c>
      <c r="D44" s="163">
        <v>68.361413875880331</v>
      </c>
    </row>
    <row r="45" spans="1:4">
      <c r="A45" s="158" t="s">
        <v>541</v>
      </c>
      <c r="B45" s="162">
        <v>261.21073918918916</v>
      </c>
      <c r="C45" s="162">
        <v>211.48008925650555</v>
      </c>
      <c r="D45" s="163">
        <v>-19.038516596618482</v>
      </c>
    </row>
    <row r="46" spans="1:4" ht="14.25">
      <c r="A46" s="434" t="s">
        <v>10</v>
      </c>
      <c r="B46" s="435">
        <v>172.08143305651302</v>
      </c>
      <c r="C46" s="435">
        <v>169.83262923397302</v>
      </c>
      <c r="D46" s="436">
        <v>-1.3068253690108889</v>
      </c>
    </row>
  </sheetData>
  <mergeCells count="18">
    <mergeCell ref="A2:D2"/>
    <mergeCell ref="B5:C5"/>
    <mergeCell ref="B6:C6"/>
    <mergeCell ref="B7:C7"/>
    <mergeCell ref="A33:D33"/>
    <mergeCell ref="B22:C22"/>
    <mergeCell ref="A25:D25"/>
    <mergeCell ref="A3:D3"/>
    <mergeCell ref="A18:D18"/>
    <mergeCell ref="A10:D10"/>
    <mergeCell ref="A17:D17"/>
    <mergeCell ref="B20:C20"/>
    <mergeCell ref="B21:C21"/>
    <mergeCell ref="A41:D41"/>
    <mergeCell ref="B36:C36"/>
    <mergeCell ref="B37:C37"/>
    <mergeCell ref="B38:C38"/>
    <mergeCell ref="A34:D34"/>
  </mergeCells>
  <phoneticPr fontId="76"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32"/>
  <dimension ref="A1:J20"/>
  <sheetViews>
    <sheetView topLeftCell="A4" zoomScaleNormal="100" workbookViewId="0">
      <selection activeCell="J10" sqref="J10"/>
    </sheetView>
  </sheetViews>
  <sheetFormatPr defaultRowHeight="33.75" customHeight="1"/>
  <cols>
    <col min="1" max="1" width="29.140625" style="66" customWidth="1"/>
    <col min="2" max="2" width="32.42578125" style="66" customWidth="1"/>
    <col min="3" max="3" width="11" style="66" customWidth="1"/>
    <col min="4" max="4" width="10.140625" style="66" customWidth="1"/>
    <col min="5" max="5" width="7.5703125" style="66" hidden="1" customWidth="1"/>
    <col min="6" max="16384" width="9.140625" style="66"/>
  </cols>
  <sheetData>
    <row r="1" spans="1:10" ht="33.75" customHeight="1">
      <c r="A1" s="322" t="s">
        <v>117</v>
      </c>
      <c r="B1" s="323"/>
      <c r="C1" s="324"/>
      <c r="D1" s="323"/>
      <c r="E1" s="362"/>
    </row>
    <row r="2" spans="1:10" ht="12.75" customHeight="1">
      <c r="A2" s="323"/>
      <c r="B2" s="702"/>
      <c r="C2" s="702"/>
      <c r="D2" s="323"/>
      <c r="E2" s="323"/>
    </row>
    <row r="3" spans="1:10" ht="18.75" customHeight="1">
      <c r="A3" s="704" t="s">
        <v>153</v>
      </c>
      <c r="B3" s="704"/>
      <c r="C3" s="704"/>
      <c r="D3" s="704"/>
      <c r="E3" s="325"/>
    </row>
    <row r="4" spans="1:10" ht="44.25" customHeight="1">
      <c r="A4" s="629" t="s">
        <v>403</v>
      </c>
      <c r="B4" s="629"/>
      <c r="C4" s="629"/>
      <c r="D4" s="629"/>
      <c r="E4" s="629"/>
    </row>
    <row r="5" spans="1:10" ht="44.25" customHeight="1">
      <c r="A5" s="629" t="s">
        <v>121</v>
      </c>
      <c r="B5" s="629"/>
      <c r="C5" s="629"/>
      <c r="D5" s="629"/>
      <c r="E5" s="629"/>
    </row>
    <row r="6" spans="1:10" ht="44.25" customHeight="1">
      <c r="A6" s="706" t="s">
        <v>601</v>
      </c>
      <c r="B6" s="706"/>
      <c r="C6" s="706"/>
      <c r="D6" s="706"/>
      <c r="E6" s="706"/>
      <c r="G6" s="629"/>
      <c r="H6" s="629"/>
      <c r="I6" s="629"/>
      <c r="J6" s="629"/>
    </row>
    <row r="7" spans="1:10" ht="44.25" customHeight="1">
      <c r="A7" s="702" t="s">
        <v>290</v>
      </c>
      <c r="B7" s="702"/>
      <c r="C7" s="702"/>
      <c r="D7" s="702"/>
    </row>
    <row r="8" spans="1:10" ht="44.25" customHeight="1">
      <c r="A8" s="629" t="s">
        <v>379</v>
      </c>
      <c r="B8" s="629"/>
      <c r="C8" s="629"/>
      <c r="D8" s="629"/>
    </row>
    <row r="9" spans="1:10" ht="44.25" customHeight="1">
      <c r="A9" s="629" t="s">
        <v>515</v>
      </c>
      <c r="B9" s="629"/>
      <c r="C9" s="629"/>
      <c r="D9" s="629"/>
      <c r="E9" s="363"/>
    </row>
    <row r="10" spans="1:10" ht="15.75" customHeight="1">
      <c r="A10" s="629"/>
      <c r="B10" s="629"/>
      <c r="C10" s="629"/>
      <c r="D10" s="629"/>
      <c r="E10" s="363"/>
    </row>
    <row r="11" spans="1:10" ht="15" customHeight="1">
      <c r="A11" s="363"/>
      <c r="B11" s="363"/>
      <c r="C11" s="363"/>
      <c r="D11" s="363"/>
      <c r="E11" s="363"/>
    </row>
    <row r="12" spans="1:10" ht="31.5" customHeight="1">
      <c r="A12" s="318" t="s">
        <v>6</v>
      </c>
      <c r="B12" s="319"/>
      <c r="C12" s="319"/>
      <c r="D12" s="319"/>
      <c r="E12" s="319"/>
    </row>
    <row r="13" spans="1:10" ht="26.25" customHeight="1">
      <c r="A13" s="704" t="s">
        <v>122</v>
      </c>
      <c r="B13" s="704"/>
      <c r="C13" s="704"/>
      <c r="D13" s="704"/>
      <c r="E13" s="704"/>
    </row>
    <row r="14" spans="1:10" ht="62.25" customHeight="1">
      <c r="A14" s="629" t="s">
        <v>404</v>
      </c>
      <c r="B14" s="629"/>
      <c r="C14" s="629"/>
      <c r="D14" s="629"/>
      <c r="E14" s="629"/>
    </row>
    <row r="15" spans="1:10" ht="23.25" customHeight="1">
      <c r="A15" s="629" t="s">
        <v>123</v>
      </c>
      <c r="B15" s="629"/>
      <c r="C15" s="629"/>
      <c r="D15" s="629"/>
      <c r="E15" s="629"/>
    </row>
    <row r="16" spans="1:10" ht="27.75" customHeight="1">
      <c r="A16" s="703" t="s">
        <v>602</v>
      </c>
      <c r="B16" s="703"/>
      <c r="C16" s="703"/>
      <c r="D16" s="703"/>
      <c r="E16" s="367"/>
    </row>
    <row r="17" spans="1:5" ht="37.5" customHeight="1">
      <c r="A17" s="703" t="s">
        <v>291</v>
      </c>
      <c r="B17" s="703"/>
      <c r="C17" s="703"/>
      <c r="D17" s="703"/>
      <c r="E17" s="363"/>
    </row>
    <row r="18" spans="1:5" ht="51.75" customHeight="1">
      <c r="A18" s="629" t="s">
        <v>378</v>
      </c>
      <c r="B18" s="629"/>
      <c r="C18" s="629"/>
      <c r="D18" s="629"/>
      <c r="E18" s="363"/>
    </row>
    <row r="19" spans="1:5" ht="54.75" customHeight="1">
      <c r="A19" s="705" t="s">
        <v>405</v>
      </c>
      <c r="B19" s="705"/>
      <c r="C19" s="705"/>
      <c r="D19" s="705"/>
    </row>
    <row r="20" spans="1:5" ht="36.75" customHeight="1">
      <c r="A20" s="629"/>
      <c r="B20" s="629"/>
      <c r="C20" s="629"/>
      <c r="D20" s="629"/>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orientation="portrait" r:id="rId1"/>
      <headerFooter alignWithMargins="0">
        <oddFooter>&amp;L&amp;"Trebuchet MS,Bold"&amp;8Australian Prudential Regulation Authority&amp;R&amp;"Trebuchet MS,Bold"&amp;8&amp;P</oddFooter>
      </headerFooter>
    </customSheetView>
  </customSheetViews>
  <mergeCells count="18">
    <mergeCell ref="A20:D20"/>
    <mergeCell ref="A19:D19"/>
    <mergeCell ref="B2:C2"/>
    <mergeCell ref="A3:D3"/>
    <mergeCell ref="A4:E4"/>
    <mergeCell ref="A6:E6"/>
    <mergeCell ref="A8:D8"/>
    <mergeCell ref="A9:D9"/>
    <mergeCell ref="G6:J6"/>
    <mergeCell ref="A18:D18"/>
    <mergeCell ref="A5:E5"/>
    <mergeCell ref="A7:D7"/>
    <mergeCell ref="A14:E14"/>
    <mergeCell ref="A15:E15"/>
    <mergeCell ref="A16:D16"/>
    <mergeCell ref="A13:E13"/>
    <mergeCell ref="A17:D17"/>
    <mergeCell ref="A10:D10"/>
  </mergeCells>
  <phoneticPr fontId="5" type="noConversion"/>
  <printOptions horizontalCentered="1"/>
  <pageMargins left="0.7" right="0.7" top="0.75" bottom="0.75" header="0.3" footer="0.3"/>
  <pageSetup paperSize="9" scale="81"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P28"/>
  <sheetViews>
    <sheetView zoomScale="110" zoomScaleNormal="110" workbookViewId="0">
      <selection activeCell="G45" sqref="G45"/>
    </sheetView>
  </sheetViews>
  <sheetFormatPr defaultRowHeight="15"/>
  <cols>
    <col min="1" max="1" width="4.140625" style="463" customWidth="1"/>
    <col min="2" max="2" width="91.140625" style="463" customWidth="1"/>
    <col min="3" max="3" width="1.7109375" style="463" customWidth="1"/>
    <col min="4" max="4" width="2.42578125" style="463" customWidth="1"/>
    <col min="5" max="5" width="92.85546875" style="463" customWidth="1"/>
    <col min="6" max="10" width="5.42578125" style="463" customWidth="1"/>
    <col min="11" max="16384" width="9.140625" style="463"/>
  </cols>
  <sheetData>
    <row r="1" spans="1:16">
      <c r="A1" s="64"/>
      <c r="B1" s="462"/>
      <c r="C1" s="64"/>
      <c r="D1" s="64"/>
      <c r="F1" s="64"/>
      <c r="G1" s="64"/>
      <c r="H1" s="64"/>
      <c r="I1" s="64"/>
      <c r="J1" s="64"/>
      <c r="K1" s="64"/>
      <c r="L1" s="64"/>
      <c r="M1" s="64"/>
      <c r="N1" s="64"/>
      <c r="O1" s="64"/>
      <c r="P1" s="64"/>
    </row>
    <row r="2" spans="1:16" ht="21">
      <c r="A2" s="625" t="s">
        <v>69</v>
      </c>
      <c r="B2" s="626"/>
      <c r="C2" s="626"/>
      <c r="D2" s="625" t="s">
        <v>5</v>
      </c>
      <c r="E2" s="626"/>
      <c r="F2" s="64"/>
      <c r="G2" s="64"/>
      <c r="H2" s="64"/>
      <c r="I2" s="64"/>
      <c r="J2" s="64"/>
      <c r="K2" s="64"/>
      <c r="L2" s="64"/>
      <c r="M2" s="64"/>
      <c r="N2" s="64"/>
      <c r="O2" s="64"/>
      <c r="P2" s="64"/>
    </row>
    <row r="3" spans="1:16" ht="18.75">
      <c r="A3" s="464"/>
      <c r="B3" s="465"/>
      <c r="C3" s="64"/>
      <c r="D3" s="464"/>
      <c r="E3" s="64"/>
      <c r="F3" s="64"/>
      <c r="G3" s="64"/>
      <c r="H3" s="64"/>
      <c r="I3" s="64"/>
      <c r="J3" s="64"/>
      <c r="K3" s="64"/>
      <c r="L3" s="64"/>
      <c r="M3" s="64"/>
      <c r="N3" s="64"/>
      <c r="O3" s="64"/>
      <c r="P3" s="64"/>
    </row>
    <row r="4" spans="1:16" ht="18.75">
      <c r="A4" s="496" t="s">
        <v>348</v>
      </c>
      <c r="B4" s="495"/>
      <c r="C4" s="495"/>
      <c r="D4" s="496" t="s">
        <v>349</v>
      </c>
      <c r="E4" s="495"/>
      <c r="F4" s="64"/>
      <c r="G4" s="64"/>
      <c r="H4" s="64"/>
      <c r="I4" s="64"/>
      <c r="J4" s="64"/>
      <c r="K4" s="64"/>
      <c r="L4" s="64"/>
      <c r="M4" s="64"/>
      <c r="N4" s="64"/>
      <c r="O4" s="64"/>
      <c r="P4" s="64"/>
    </row>
    <row r="5" spans="1:16">
      <c r="A5" s="64"/>
      <c r="B5" s="467"/>
      <c r="C5" s="64"/>
      <c r="D5" s="64"/>
      <c r="E5" s="467"/>
      <c r="F5" s="64"/>
      <c r="G5" s="64"/>
      <c r="H5" s="64"/>
      <c r="I5" s="64"/>
      <c r="J5" s="64"/>
      <c r="K5" s="64"/>
      <c r="L5" s="64"/>
      <c r="M5" s="64"/>
      <c r="N5" s="64"/>
      <c r="O5" s="64"/>
      <c r="P5" s="64"/>
    </row>
    <row r="6" spans="1:16" ht="45">
      <c r="A6" s="468" t="s">
        <v>9</v>
      </c>
      <c r="B6" s="494" t="s">
        <v>603</v>
      </c>
      <c r="C6" s="469"/>
      <c r="D6" s="468" t="s">
        <v>9</v>
      </c>
      <c r="E6" s="494" t="s">
        <v>604</v>
      </c>
      <c r="F6" s="636"/>
      <c r="G6" s="636"/>
      <c r="H6" s="636"/>
      <c r="I6" s="636"/>
      <c r="J6" s="636"/>
      <c r="K6" s="636"/>
      <c r="L6" s="636"/>
      <c r="M6" s="636"/>
      <c r="N6" s="636"/>
      <c r="O6" s="636"/>
      <c r="P6" s="636"/>
    </row>
    <row r="7" spans="1:16" ht="30">
      <c r="A7" s="468" t="s">
        <v>9</v>
      </c>
      <c r="B7" s="494" t="s">
        <v>587</v>
      </c>
      <c r="C7" s="474"/>
      <c r="D7" s="468" t="s">
        <v>9</v>
      </c>
      <c r="E7" s="494" t="s">
        <v>592</v>
      </c>
      <c r="F7" s="636"/>
      <c r="G7" s="636"/>
      <c r="H7" s="636"/>
      <c r="I7" s="636"/>
      <c r="J7" s="636"/>
      <c r="K7" s="636"/>
      <c r="L7" s="636"/>
      <c r="M7" s="636"/>
      <c r="N7" s="636"/>
      <c r="O7" s="636"/>
      <c r="P7" s="636"/>
    </row>
    <row r="8" spans="1:16" ht="30">
      <c r="A8" s="468" t="s">
        <v>9</v>
      </c>
      <c r="B8" s="494" t="s">
        <v>605</v>
      </c>
      <c r="C8" s="474"/>
      <c r="D8" s="468" t="s">
        <v>9</v>
      </c>
      <c r="E8" s="494" t="s">
        <v>606</v>
      </c>
      <c r="F8" s="636"/>
      <c r="G8" s="636"/>
      <c r="H8" s="636"/>
      <c r="I8" s="636"/>
      <c r="J8" s="636"/>
      <c r="K8" s="636"/>
      <c r="L8" s="636"/>
      <c r="M8" s="636"/>
      <c r="N8" s="636"/>
      <c r="O8" s="636"/>
      <c r="P8" s="636"/>
    </row>
    <row r="9" spans="1:16" ht="30">
      <c r="A9" s="468" t="s">
        <v>9</v>
      </c>
      <c r="B9" s="494" t="s">
        <v>588</v>
      </c>
      <c r="C9" s="474"/>
      <c r="D9" s="468" t="s">
        <v>9</v>
      </c>
      <c r="E9" s="494" t="s">
        <v>593</v>
      </c>
      <c r="F9" s="636"/>
      <c r="G9" s="636"/>
      <c r="H9" s="636"/>
      <c r="I9" s="636"/>
      <c r="J9" s="636"/>
      <c r="K9" s="636"/>
      <c r="L9" s="636"/>
      <c r="M9" s="636"/>
      <c r="N9" s="636"/>
      <c r="O9" s="636"/>
      <c r="P9" s="636"/>
    </row>
    <row r="10" spans="1:16" ht="30">
      <c r="A10" s="468" t="s">
        <v>9</v>
      </c>
      <c r="B10" s="494" t="s">
        <v>589</v>
      </c>
      <c r="C10" s="474"/>
      <c r="D10" s="468" t="s">
        <v>9</v>
      </c>
      <c r="E10" s="494" t="s">
        <v>594</v>
      </c>
      <c r="F10" s="636"/>
      <c r="G10" s="636"/>
      <c r="H10" s="636"/>
      <c r="I10" s="636"/>
      <c r="J10" s="636"/>
      <c r="K10" s="636"/>
      <c r="L10" s="636"/>
      <c r="M10" s="636"/>
      <c r="N10" s="636"/>
      <c r="O10" s="636"/>
      <c r="P10" s="636"/>
    </row>
    <row r="11" spans="1:16" ht="30">
      <c r="A11" s="468" t="s">
        <v>9</v>
      </c>
      <c r="B11" s="494" t="s">
        <v>590</v>
      </c>
      <c r="C11" s="474"/>
      <c r="D11" s="468" t="s">
        <v>9</v>
      </c>
      <c r="E11" s="494" t="s">
        <v>595</v>
      </c>
      <c r="F11" s="636"/>
      <c r="G11" s="636"/>
      <c r="H11" s="636"/>
      <c r="I11" s="636"/>
      <c r="J11" s="636"/>
      <c r="K11" s="636"/>
      <c r="L11" s="636"/>
      <c r="M11" s="636"/>
      <c r="N11" s="636"/>
      <c r="O11" s="636"/>
      <c r="P11" s="636"/>
    </row>
    <row r="12" spans="1:16" ht="45">
      <c r="A12" s="468" t="s">
        <v>9</v>
      </c>
      <c r="B12" s="494" t="s">
        <v>607</v>
      </c>
      <c r="C12" s="474"/>
      <c r="D12" s="468" t="s">
        <v>9</v>
      </c>
      <c r="E12" s="494" t="s">
        <v>608</v>
      </c>
      <c r="F12" s="636"/>
      <c r="G12" s="636"/>
      <c r="H12" s="636"/>
      <c r="I12" s="636"/>
      <c r="J12" s="636"/>
      <c r="K12" s="636"/>
      <c r="L12" s="636"/>
      <c r="M12" s="636"/>
      <c r="N12" s="636"/>
      <c r="O12" s="636"/>
      <c r="P12" s="636"/>
    </row>
    <row r="13" spans="1:16" ht="45">
      <c r="A13" s="468" t="s">
        <v>9</v>
      </c>
      <c r="B13" s="494" t="s">
        <v>591</v>
      </c>
      <c r="C13" s="474"/>
      <c r="D13" s="468" t="s">
        <v>9</v>
      </c>
      <c r="E13" s="494" t="s">
        <v>596</v>
      </c>
      <c r="F13" s="636"/>
      <c r="G13" s="636"/>
      <c r="H13" s="636"/>
      <c r="I13" s="636"/>
      <c r="J13" s="636"/>
      <c r="K13" s="636"/>
      <c r="L13" s="636"/>
      <c r="M13" s="636"/>
      <c r="N13" s="636"/>
      <c r="O13" s="636"/>
      <c r="P13" s="636"/>
    </row>
    <row r="14" spans="1:16" ht="18">
      <c r="A14" s="466"/>
      <c r="B14" s="475"/>
      <c r="C14" s="64"/>
      <c r="D14" s="466"/>
      <c r="E14" s="475" t="s">
        <v>376</v>
      </c>
      <c r="F14" s="64"/>
      <c r="G14" s="64"/>
      <c r="H14" s="64"/>
      <c r="I14" s="64"/>
      <c r="J14" s="64"/>
      <c r="K14" s="64"/>
      <c r="L14" s="64"/>
      <c r="M14" s="64"/>
      <c r="N14" s="64"/>
      <c r="O14" s="64"/>
      <c r="P14" s="64"/>
    </row>
    <row r="15" spans="1:16" ht="18">
      <c r="A15" s="466"/>
      <c r="B15" s="475"/>
      <c r="C15" s="64"/>
      <c r="D15" s="466"/>
      <c r="E15" s="475"/>
      <c r="F15" s="64"/>
      <c r="G15" s="64"/>
      <c r="H15" s="64"/>
      <c r="I15" s="64"/>
      <c r="J15" s="64"/>
      <c r="K15" s="64"/>
      <c r="L15" s="64"/>
      <c r="M15" s="64"/>
      <c r="N15" s="64"/>
      <c r="O15" s="64"/>
      <c r="P15" s="64"/>
    </row>
    <row r="16" spans="1:16">
      <c r="A16" s="475"/>
      <c r="B16" s="475"/>
      <c r="C16" s="475"/>
      <c r="D16" s="475"/>
      <c r="E16" s="475"/>
      <c r="F16" s="64"/>
      <c r="G16" s="64"/>
      <c r="H16" s="64"/>
      <c r="I16" s="64"/>
      <c r="J16" s="64"/>
      <c r="K16" s="64"/>
      <c r="L16" s="64"/>
      <c r="M16" s="64"/>
      <c r="N16" s="64"/>
      <c r="O16" s="64"/>
      <c r="P16" s="64"/>
    </row>
    <row r="17" spans="1:3" ht="39.75" customHeight="1">
      <c r="B17" s="475"/>
      <c r="C17" s="475"/>
    </row>
    <row r="18" spans="1:3" ht="332.25" customHeight="1">
      <c r="B18" s="475"/>
      <c r="C18" s="475"/>
    </row>
    <row r="19" spans="1:3" ht="99.75" customHeight="1">
      <c r="B19" s="637"/>
      <c r="C19" s="637"/>
    </row>
    <row r="20" spans="1:3" ht="65.25" customHeight="1">
      <c r="B20" s="637"/>
      <c r="C20" s="637"/>
    </row>
    <row r="21" spans="1:3" ht="185.25" customHeight="1">
      <c r="B21" s="475"/>
      <c r="C21" s="475"/>
    </row>
    <row r="22" spans="1:3" ht="12" customHeight="1">
      <c r="B22" s="638"/>
      <c r="C22" s="638"/>
    </row>
    <row r="23" spans="1:3" ht="15" customHeight="1">
      <c r="B23" s="476"/>
      <c r="C23" s="470"/>
    </row>
    <row r="24" spans="1:3" ht="18">
      <c r="A24" s="489"/>
      <c r="B24" s="466"/>
      <c r="C24" s="466"/>
    </row>
    <row r="25" spans="1:3" ht="18">
      <c r="B25" s="466"/>
      <c r="C25" s="466"/>
    </row>
    <row r="26" spans="1:3" ht="40.5" customHeight="1">
      <c r="B26" s="637"/>
      <c r="C26" s="637"/>
    </row>
    <row r="27" spans="1:3" ht="54.75" customHeight="1">
      <c r="B27" s="637"/>
      <c r="C27" s="637"/>
    </row>
    <row r="28" spans="1:3" ht="54.75" customHeight="1">
      <c r="B28" s="637"/>
      <c r="C28" s="637"/>
    </row>
  </sheetData>
  <customSheetViews>
    <customSheetView guid="{CE7EBE67-DCEA-4A6B-A7CE-D3282729E0AF}" showGridLines="0" printArea="1" showRuler="0">
      <selection activeCell="D6" sqref="D6"/>
      <rowBreaks count="3" manualBreakCount="3">
        <brk id="16" max="1" man="1"/>
        <brk id="23" max="1" man="1"/>
        <brk id="28" max="1" man="1"/>
      </rowBreaks>
      <pageMargins left="0.78740157480314965" right="0.82677165354330717" top="1.1811023622047245" bottom="0" header="0.47244094488188981" footer="0.47244094488188981"/>
      <pageSetup paperSize="9" scale="90" orientation="portrait" r:id="rId1"/>
      <headerFooter alignWithMargins="0">
        <oddFooter>&amp;L&amp;"Trebuchet MS,Bold"&amp;8Australian Prudential Regulation Authority&amp;R&amp;"Trebuchet MS,Bold"&amp;8&amp;P</oddFooter>
      </headerFooter>
    </customSheetView>
  </customSheetViews>
  <mergeCells count="14">
    <mergeCell ref="B27:C27"/>
    <mergeCell ref="B28:C28"/>
    <mergeCell ref="B19:C19"/>
    <mergeCell ref="B20:C20"/>
    <mergeCell ref="B22:C22"/>
    <mergeCell ref="B26:C26"/>
    <mergeCell ref="F12:P12"/>
    <mergeCell ref="F13:P13"/>
    <mergeCell ref="F6:P6"/>
    <mergeCell ref="F7:P7"/>
    <mergeCell ref="F8:P8"/>
    <mergeCell ref="F9:P9"/>
    <mergeCell ref="F10:P10"/>
    <mergeCell ref="F11:P11"/>
  </mergeCells>
  <phoneticPr fontId="5" type="noConversion"/>
  <printOptions horizontalCentered="1"/>
  <pageMargins left="0.7" right="0.7" top="0.75" bottom="0.75" header="0.3" footer="0.3"/>
  <pageSetup paperSize="9" scale="69" orientation="landscape" r:id="rId2"/>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2" max="16"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Y48"/>
  <sheetViews>
    <sheetView zoomScaleNormal="100" workbookViewId="0">
      <selection activeCell="G45" sqref="G45"/>
    </sheetView>
  </sheetViews>
  <sheetFormatPr defaultRowHeight="12"/>
  <cols>
    <col min="1" max="1" width="37.7109375" style="72" customWidth="1"/>
    <col min="2" max="2" width="14" style="72" bestFit="1" customWidth="1"/>
    <col min="3" max="3" width="13.7109375" style="72" bestFit="1" customWidth="1"/>
    <col min="4" max="4" width="14.42578125" style="72" bestFit="1" customWidth="1"/>
    <col min="5" max="5" width="9.5703125" style="72" customWidth="1"/>
    <col min="6" max="6" width="9" style="72" customWidth="1"/>
    <col min="7" max="8" width="9.140625" style="88"/>
    <col min="9" max="9" width="12" style="88" customWidth="1"/>
    <col min="10" max="51" width="9.140625" style="88"/>
    <col min="52" max="16384" width="9.140625" style="72"/>
  </cols>
  <sheetData>
    <row r="1" spans="1:51" s="71" customFormat="1" ht="16.5" customHeight="1">
      <c r="A1" s="646" t="s">
        <v>260</v>
      </c>
      <c r="B1" s="646"/>
      <c r="C1" s="646"/>
      <c r="D1" s="646"/>
      <c r="E1" s="646"/>
      <c r="F1" s="646"/>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c r="AP1" s="317"/>
      <c r="AQ1" s="317"/>
      <c r="AR1" s="317"/>
      <c r="AS1" s="317"/>
      <c r="AT1" s="317"/>
      <c r="AU1" s="317"/>
      <c r="AV1" s="317"/>
      <c r="AW1" s="317"/>
      <c r="AX1" s="317"/>
      <c r="AY1" s="317"/>
    </row>
    <row r="2" spans="1:51" s="71" customFormat="1" ht="16.5" customHeight="1">
      <c r="A2" s="647" t="s">
        <v>59</v>
      </c>
      <c r="B2" s="647"/>
      <c r="C2" s="647"/>
      <c r="D2" s="647"/>
      <c r="E2" s="647"/>
      <c r="F2" s="64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c r="AT2" s="317"/>
      <c r="AU2" s="317"/>
      <c r="AV2" s="317"/>
      <c r="AW2" s="317"/>
      <c r="AX2" s="317"/>
      <c r="AY2" s="317"/>
    </row>
    <row r="3" spans="1:51" s="71" customFormat="1" ht="12.75" customHeight="1">
      <c r="A3" s="643" t="s">
        <v>149</v>
      </c>
      <c r="B3" s="643"/>
      <c r="C3" s="643"/>
      <c r="D3" s="643"/>
      <c r="E3" s="643"/>
      <c r="F3" s="643"/>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317"/>
      <c r="AR3" s="317"/>
      <c r="AS3" s="317"/>
      <c r="AT3" s="317"/>
      <c r="AU3" s="317"/>
      <c r="AV3" s="317"/>
      <c r="AW3" s="317"/>
      <c r="AX3" s="317"/>
      <c r="AY3" s="317"/>
    </row>
    <row r="4" spans="1:51" ht="11.25" customHeight="1">
      <c r="E4" s="87"/>
    </row>
    <row r="5" spans="1:51" hidden="1">
      <c r="A5" s="73"/>
    </row>
    <row r="6" spans="1:51" ht="12" customHeight="1">
      <c r="A6" s="74"/>
      <c r="B6" s="75"/>
      <c r="C6" s="76"/>
      <c r="D6" s="74" t="s">
        <v>54</v>
      </c>
      <c r="E6" s="648" t="s">
        <v>13</v>
      </c>
      <c r="F6" s="649"/>
    </row>
    <row r="7" spans="1:51" ht="12" customHeight="1">
      <c r="A7" s="78" t="s">
        <v>14</v>
      </c>
      <c r="B7" s="648" t="s">
        <v>119</v>
      </c>
      <c r="C7" s="649"/>
      <c r="D7" s="74" t="s">
        <v>15</v>
      </c>
      <c r="E7" s="648" t="s">
        <v>15</v>
      </c>
      <c r="F7" s="649"/>
    </row>
    <row r="8" spans="1:51" ht="12" customHeight="1">
      <c r="A8" s="79" t="s">
        <v>17</v>
      </c>
      <c r="B8" s="644" t="s">
        <v>350</v>
      </c>
      <c r="C8" s="645"/>
      <c r="D8" s="81" t="s">
        <v>55</v>
      </c>
      <c r="E8" s="644" t="s">
        <v>19</v>
      </c>
      <c r="F8" s="645"/>
    </row>
    <row r="9" spans="1:51" ht="12" customHeight="1">
      <c r="A9" s="81"/>
      <c r="B9" s="492"/>
      <c r="C9" s="76"/>
      <c r="D9" s="81" t="s">
        <v>20</v>
      </c>
      <c r="E9" s="644" t="s">
        <v>20</v>
      </c>
      <c r="F9" s="645"/>
    </row>
    <row r="10" spans="1:51" ht="14.25" customHeight="1" thickBot="1">
      <c r="A10" s="493" t="s">
        <v>599</v>
      </c>
      <c r="B10" s="83">
        <v>2023</v>
      </c>
      <c r="C10" s="83">
        <v>2024</v>
      </c>
      <c r="D10" s="83" t="s">
        <v>560</v>
      </c>
      <c r="E10" s="83">
        <v>2023</v>
      </c>
      <c r="F10" s="83">
        <v>2024</v>
      </c>
    </row>
    <row r="11" spans="1:51" ht="15.75" thickBot="1">
      <c r="A11" s="640" t="s">
        <v>481</v>
      </c>
      <c r="B11" s="640"/>
      <c r="C11" s="640"/>
      <c r="D11" s="640"/>
      <c r="E11" s="640"/>
      <c r="F11" s="640"/>
    </row>
    <row r="12" spans="1:51" ht="13.5" customHeight="1">
      <c r="A12" s="86" t="s">
        <v>215</v>
      </c>
      <c r="B12" s="68">
        <v>1859195.1501500001</v>
      </c>
      <c r="C12" s="68">
        <v>2070422.44887</v>
      </c>
      <c r="D12" s="269">
        <v>11.361222553907702</v>
      </c>
      <c r="E12" s="525">
        <v>8.1198222366754447</v>
      </c>
      <c r="F12" s="525">
        <v>8.4487108538499882</v>
      </c>
    </row>
    <row r="13" spans="1:51" ht="18" customHeight="1">
      <c r="A13" s="89" t="s">
        <v>347</v>
      </c>
      <c r="B13" s="528">
        <v>21023727.311949998</v>
      </c>
      <c r="C13" s="109">
        <v>22424827.00891</v>
      </c>
      <c r="D13" s="110">
        <v>6.6643734299369983</v>
      </c>
      <c r="E13" s="111">
        <v>91.818725168038256</v>
      </c>
      <c r="F13" s="111">
        <v>91.50831969064609</v>
      </c>
    </row>
    <row r="14" spans="1:51" ht="13.5" customHeight="1">
      <c r="A14" s="90" t="s">
        <v>289</v>
      </c>
      <c r="B14" s="528">
        <v>14070.7966</v>
      </c>
      <c r="C14" s="109">
        <v>10530</v>
      </c>
      <c r="D14" s="110">
        <v>-25.164151687048054</v>
      </c>
      <c r="E14" s="111">
        <v>6.1452595286298678E-2</v>
      </c>
      <c r="F14" s="527">
        <v>4.2969455503921859E-2</v>
      </c>
    </row>
    <row r="15" spans="1:51" ht="14.25">
      <c r="A15" s="434" t="s">
        <v>10</v>
      </c>
      <c r="B15" s="524">
        <v>22896993.258699998</v>
      </c>
      <c r="C15" s="524">
        <v>24505779.45778</v>
      </c>
      <c r="D15" s="429">
        <v>7.0261897748025159</v>
      </c>
      <c r="E15" s="526">
        <v>100</v>
      </c>
      <c r="F15" s="526">
        <v>100</v>
      </c>
      <c r="G15" s="87"/>
    </row>
    <row r="16" spans="1:51" ht="12.75" thickBot="1">
      <c r="A16" s="91"/>
      <c r="B16" s="91"/>
      <c r="C16" s="91"/>
      <c r="D16" s="91"/>
      <c r="E16" s="91"/>
      <c r="F16" s="91"/>
    </row>
    <row r="17" spans="1:51" ht="14.25" customHeight="1" thickBot="1">
      <c r="A17" s="640" t="s">
        <v>482</v>
      </c>
      <c r="B17" s="640"/>
      <c r="C17" s="640"/>
      <c r="D17" s="640"/>
      <c r="E17" s="640"/>
      <c r="F17" s="640"/>
    </row>
    <row r="18" spans="1:51" ht="16.5" customHeight="1">
      <c r="A18" s="86" t="s">
        <v>531</v>
      </c>
      <c r="B18" s="68">
        <v>282489.69637000002</v>
      </c>
      <c r="C18" s="68">
        <v>334167.02111999999</v>
      </c>
      <c r="D18" s="110">
        <v>18.293525538826707</v>
      </c>
      <c r="E18" s="111">
        <v>4.0590752497037013</v>
      </c>
      <c r="F18" s="525">
        <v>3.8605023074407261</v>
      </c>
    </row>
    <row r="19" spans="1:51" ht="17.25" customHeight="1">
      <c r="A19" s="89" t="s">
        <v>542</v>
      </c>
      <c r="B19" s="528">
        <v>6294455.4275599997</v>
      </c>
      <c r="C19" s="109">
        <v>7860216.55186</v>
      </c>
      <c r="D19" s="110">
        <v>24.875243654032133</v>
      </c>
      <c r="E19" s="111">
        <v>90.444602279962169</v>
      </c>
      <c r="F19" s="111">
        <v>90.806040744944113</v>
      </c>
    </row>
    <row r="20" spans="1:51" ht="17.25" customHeight="1">
      <c r="A20" s="90" t="s">
        <v>543</v>
      </c>
      <c r="B20" s="109">
        <v>0</v>
      </c>
      <c r="C20" s="109">
        <v>0</v>
      </c>
      <c r="D20" s="109">
        <v>0</v>
      </c>
      <c r="E20" s="111">
        <v>0</v>
      </c>
      <c r="F20" s="111">
        <v>0</v>
      </c>
    </row>
    <row r="21" spans="1:51" ht="26.25" customHeight="1">
      <c r="A21" s="478" t="s">
        <v>549</v>
      </c>
      <c r="B21" s="307">
        <v>382514.33400000003</v>
      </c>
      <c r="C21" s="307">
        <v>461666.71549999993</v>
      </c>
      <c r="D21" s="534">
        <v>20.692657624694373</v>
      </c>
      <c r="E21" s="535">
        <v>5.4963224703341247</v>
      </c>
      <c r="F21" s="535">
        <v>5.3334569476151756</v>
      </c>
    </row>
    <row r="22" spans="1:51" ht="13.5" customHeight="1">
      <c r="A22" s="479" t="s">
        <v>544</v>
      </c>
      <c r="B22" s="536"/>
      <c r="C22" s="536"/>
      <c r="D22" s="537"/>
      <c r="E22" s="538"/>
      <c r="F22" s="538"/>
    </row>
    <row r="23" spans="1:51" ht="27.75" customHeight="1">
      <c r="A23" s="480" t="s">
        <v>550</v>
      </c>
      <c r="B23" s="523">
        <v>286455.86200000002</v>
      </c>
      <c r="C23" s="523">
        <v>350645.83049999992</v>
      </c>
      <c r="D23" s="532">
        <v>22.4083277793072</v>
      </c>
      <c r="E23" s="533">
        <v>4.1160648141084586</v>
      </c>
      <c r="F23" s="533">
        <v>4.050875616638467</v>
      </c>
    </row>
    <row r="24" spans="1:51" ht="24" customHeight="1">
      <c r="A24" s="488" t="s">
        <v>554</v>
      </c>
      <c r="B24" s="531">
        <v>96058.472000000009</v>
      </c>
      <c r="C24" s="531">
        <v>111020.88499999999</v>
      </c>
      <c r="D24" s="529">
        <v>15.576359573989459</v>
      </c>
      <c r="E24" s="530">
        <v>1.3802576562256652</v>
      </c>
      <c r="F24" s="530">
        <v>1.2825813309767087</v>
      </c>
    </row>
    <row r="25" spans="1:51" ht="14.25">
      <c r="A25" s="434" t="s">
        <v>10</v>
      </c>
      <c r="B25" s="524">
        <v>6959459.4579299996</v>
      </c>
      <c r="C25" s="524">
        <v>8656050.2884799987</v>
      </c>
      <c r="D25" s="429">
        <v>24.378198347240996</v>
      </c>
      <c r="E25" s="526">
        <v>99.999999999999986</v>
      </c>
      <c r="F25" s="526">
        <v>100.00000000000001</v>
      </c>
    </row>
    <row r="26" spans="1:51" ht="14.25">
      <c r="A26" s="351" t="s">
        <v>452</v>
      </c>
      <c r="B26" s="94"/>
      <c r="C26" s="94"/>
      <c r="D26" s="95"/>
      <c r="E26" s="96"/>
      <c r="F26" s="96"/>
    </row>
    <row r="27" spans="1:51" ht="14.25">
      <c r="A27" s="351"/>
      <c r="B27" s="94"/>
      <c r="C27" s="94"/>
      <c r="D27" s="95"/>
      <c r="E27" s="96"/>
      <c r="F27" s="96"/>
    </row>
    <row r="28" spans="1:51" s="71" customFormat="1" ht="15.75" customHeight="1">
      <c r="A28" s="646" t="s">
        <v>60</v>
      </c>
      <c r="B28" s="646"/>
      <c r="C28" s="646"/>
      <c r="D28" s="646"/>
      <c r="E28" s="646"/>
      <c r="F28" s="646"/>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317"/>
      <c r="AP28" s="317"/>
      <c r="AQ28" s="317"/>
      <c r="AR28" s="317"/>
      <c r="AS28" s="317"/>
      <c r="AT28" s="317"/>
      <c r="AU28" s="317"/>
      <c r="AV28" s="317"/>
      <c r="AW28" s="317"/>
      <c r="AX28" s="317"/>
      <c r="AY28" s="317"/>
    </row>
    <row r="29" spans="1:51" s="71" customFormat="1" ht="15" customHeight="1">
      <c r="A29" s="643" t="s">
        <v>150</v>
      </c>
      <c r="B29" s="643"/>
      <c r="C29" s="643"/>
      <c r="D29" s="643"/>
      <c r="E29" s="643"/>
      <c r="F29" s="643"/>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17"/>
      <c r="AM29" s="317"/>
      <c r="AN29" s="317"/>
      <c r="AO29" s="317"/>
      <c r="AP29" s="317"/>
      <c r="AQ29" s="317"/>
      <c r="AR29" s="317"/>
      <c r="AS29" s="317"/>
      <c r="AT29" s="317"/>
      <c r="AU29" s="317"/>
      <c r="AV29" s="317"/>
      <c r="AW29" s="317"/>
      <c r="AX29" s="317"/>
      <c r="AY29" s="317"/>
    </row>
    <row r="30" spans="1:51" s="71" customFormat="1" ht="12.75" customHeight="1">
      <c r="A30" s="97"/>
      <c r="B30" s="98"/>
      <c r="C30" s="98"/>
      <c r="D30" s="98"/>
      <c r="E30" s="99"/>
      <c r="F30" s="100"/>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7"/>
      <c r="AM30" s="317"/>
      <c r="AN30" s="317"/>
      <c r="AO30" s="317"/>
      <c r="AP30" s="317"/>
      <c r="AQ30" s="317"/>
      <c r="AR30" s="317"/>
      <c r="AS30" s="317"/>
      <c r="AT30" s="317"/>
      <c r="AU30" s="317"/>
      <c r="AV30" s="317"/>
      <c r="AW30" s="317"/>
      <c r="AX30" s="317"/>
      <c r="AY30" s="317"/>
    </row>
    <row r="31" spans="1:51" ht="12" customHeight="1">
      <c r="A31" s="101"/>
      <c r="B31" s="102"/>
      <c r="C31" s="102"/>
      <c r="D31" s="103" t="s">
        <v>54</v>
      </c>
      <c r="E31" s="641" t="s">
        <v>13</v>
      </c>
      <c r="F31" s="641"/>
    </row>
    <row r="32" spans="1:51" ht="12" customHeight="1">
      <c r="A32" s="101" t="s">
        <v>14</v>
      </c>
      <c r="B32" s="641" t="s">
        <v>213</v>
      </c>
      <c r="C32" s="641"/>
      <c r="D32" s="103" t="s">
        <v>15</v>
      </c>
      <c r="E32" s="641" t="s">
        <v>15</v>
      </c>
      <c r="F32" s="641"/>
    </row>
    <row r="33" spans="1:7" ht="12" customHeight="1">
      <c r="A33" s="104" t="s">
        <v>17</v>
      </c>
      <c r="B33" s="642" t="s">
        <v>212</v>
      </c>
      <c r="C33" s="642"/>
      <c r="D33" s="105" t="s">
        <v>55</v>
      </c>
      <c r="E33" s="642" t="s">
        <v>19</v>
      </c>
      <c r="F33" s="642"/>
    </row>
    <row r="34" spans="1:7" ht="12" customHeight="1">
      <c r="A34" s="104"/>
      <c r="B34" s="102"/>
      <c r="C34" s="102"/>
      <c r="D34" s="105" t="s">
        <v>20</v>
      </c>
      <c r="E34" s="642" t="s">
        <v>20</v>
      </c>
      <c r="F34" s="642"/>
    </row>
    <row r="35" spans="1:7" ht="14.25" customHeight="1" thickBot="1">
      <c r="A35" s="493" t="s">
        <v>599</v>
      </c>
      <c r="B35" s="83">
        <v>2023</v>
      </c>
      <c r="C35" s="83">
        <v>2024</v>
      </c>
      <c r="D35" s="83" t="s">
        <v>560</v>
      </c>
      <c r="E35" s="83">
        <v>2023</v>
      </c>
      <c r="F35" s="83">
        <v>2024</v>
      </c>
    </row>
    <row r="36" spans="1:7" ht="15.75" thickBot="1">
      <c r="A36" s="640" t="s">
        <v>483</v>
      </c>
      <c r="B36" s="640"/>
      <c r="C36" s="640"/>
      <c r="D36" s="640"/>
      <c r="E36" s="640"/>
      <c r="F36" s="640"/>
    </row>
    <row r="37" spans="1:7" ht="12.75">
      <c r="A37" s="86" t="s">
        <v>214</v>
      </c>
      <c r="B37" s="68">
        <v>134650</v>
      </c>
      <c r="C37" s="539">
        <v>152740</v>
      </c>
      <c r="D37" s="269">
        <v>13.434831043445961</v>
      </c>
      <c r="E37" s="525">
        <v>9.1843555604059812</v>
      </c>
      <c r="F37" s="525">
        <v>9.5720526644636443</v>
      </c>
    </row>
    <row r="38" spans="1:7" ht="12.75">
      <c r="A38" s="89" t="s">
        <v>347</v>
      </c>
      <c r="B38" s="109">
        <v>1331409</v>
      </c>
      <c r="C38" s="109">
        <v>1442920</v>
      </c>
      <c r="D38" s="110">
        <v>8.3754128145445925</v>
      </c>
      <c r="E38" s="111">
        <v>90.814212048455744</v>
      </c>
      <c r="F38" s="111">
        <v>90.426255274373972</v>
      </c>
    </row>
    <row r="39" spans="1:7" ht="13.5" customHeight="1">
      <c r="A39" s="90" t="s">
        <v>289</v>
      </c>
      <c r="B39" s="540">
        <v>21</v>
      </c>
      <c r="C39" s="606">
        <v>27</v>
      </c>
      <c r="D39" s="110">
        <v>28.57142857142858</v>
      </c>
      <c r="E39" s="543">
        <v>1.4323911382734913E-3</v>
      </c>
      <c r="F39" s="543">
        <v>1.6920611623708159E-3</v>
      </c>
    </row>
    <row r="40" spans="1:7" ht="14.25">
      <c r="A40" s="434" t="s">
        <v>10</v>
      </c>
      <c r="B40" s="450">
        <v>1466080</v>
      </c>
      <c r="C40" s="450">
        <v>1595687</v>
      </c>
      <c r="D40" s="429">
        <v>8.8403770599148714</v>
      </c>
      <c r="E40" s="526">
        <v>100</v>
      </c>
      <c r="F40" s="526">
        <v>100</v>
      </c>
    </row>
    <row r="41" spans="1:7" ht="12.75" thickBot="1">
      <c r="A41" s="73"/>
      <c r="B41" s="106"/>
      <c r="C41" s="106"/>
      <c r="D41" s="84"/>
      <c r="E41" s="106"/>
      <c r="F41" s="106"/>
    </row>
    <row r="42" spans="1:7" ht="15.75" thickBot="1">
      <c r="A42" s="640" t="s">
        <v>484</v>
      </c>
      <c r="B42" s="640"/>
      <c r="C42" s="640"/>
      <c r="D42" s="640"/>
      <c r="E42" s="640"/>
      <c r="F42" s="640"/>
    </row>
    <row r="43" spans="1:7" ht="12.75" customHeight="1">
      <c r="A43" s="86" t="s">
        <v>215</v>
      </c>
      <c r="B43" s="555">
        <v>4641</v>
      </c>
      <c r="C43" s="556" t="s">
        <v>586</v>
      </c>
      <c r="D43" s="269">
        <v>-25.102348631760396</v>
      </c>
      <c r="E43" s="525">
        <v>7.3286275996020649</v>
      </c>
      <c r="F43" s="525">
        <v>4.7304101684766335</v>
      </c>
    </row>
    <row r="44" spans="1:7" ht="12.75">
      <c r="A44" s="89" t="s">
        <v>347</v>
      </c>
      <c r="B44" s="109">
        <v>58686</v>
      </c>
      <c r="C44" s="553">
        <v>70006</v>
      </c>
      <c r="D44" s="110">
        <v>19.289097910915732</v>
      </c>
      <c r="E44" s="111">
        <v>92.671372400397928</v>
      </c>
      <c r="F44" s="111">
        <v>95.269589831523376</v>
      </c>
    </row>
    <row r="45" spans="1:7" ht="15.75" customHeight="1">
      <c r="A45" s="90" t="s">
        <v>289</v>
      </c>
      <c r="B45" s="540">
        <v>0</v>
      </c>
      <c r="C45" s="540">
        <v>0</v>
      </c>
      <c r="D45" s="540">
        <v>0</v>
      </c>
      <c r="E45" s="540">
        <v>0</v>
      </c>
      <c r="F45" s="540">
        <v>0</v>
      </c>
    </row>
    <row r="46" spans="1:7" ht="14.25">
      <c r="A46" s="434" t="s">
        <v>10</v>
      </c>
      <c r="B46" s="450">
        <v>63327</v>
      </c>
      <c r="C46" s="450">
        <v>73482</v>
      </c>
      <c r="D46" s="429">
        <v>16.035814107726566</v>
      </c>
      <c r="E46" s="526">
        <v>100</v>
      </c>
      <c r="F46" s="526">
        <v>100</v>
      </c>
      <c r="G46" s="87"/>
    </row>
    <row r="47" spans="1:7" ht="14.25">
      <c r="A47" s="93"/>
      <c r="B47" s="107"/>
      <c r="C47" s="107"/>
      <c r="D47" s="108"/>
      <c r="E47" s="108"/>
      <c r="F47" s="108"/>
    </row>
    <row r="48" spans="1:7" ht="12.75">
      <c r="A48" s="639" t="s">
        <v>189</v>
      </c>
      <c r="B48" s="639"/>
      <c r="C48" s="639" t="s">
        <v>190</v>
      </c>
      <c r="D48" s="639"/>
      <c r="E48" s="639"/>
      <c r="F48" s="639"/>
    </row>
  </sheetData>
  <sheetProtection formatCells="0" formatColumns="0" formatRows="0" insertColumns="0" insertRows="0" insertHyperlinks="0" deleteColumns="0" deleteRows="0" sort="0" autoFilter="0" pivotTables="0"/>
  <mergeCells count="23">
    <mergeCell ref="A1:F1"/>
    <mergeCell ref="A3:F3"/>
    <mergeCell ref="A28:F28"/>
    <mergeCell ref="A2:F2"/>
    <mergeCell ref="B7:C7"/>
    <mergeCell ref="E6:F6"/>
    <mergeCell ref="E7:F7"/>
    <mergeCell ref="A29:F29"/>
    <mergeCell ref="A11:F11"/>
    <mergeCell ref="E8:F8"/>
    <mergeCell ref="E9:F9"/>
    <mergeCell ref="A17:F17"/>
    <mergeCell ref="B8:C8"/>
    <mergeCell ref="C48:F48"/>
    <mergeCell ref="A48:B48"/>
    <mergeCell ref="A42:F42"/>
    <mergeCell ref="E31:F31"/>
    <mergeCell ref="E34:F34"/>
    <mergeCell ref="B33:C33"/>
    <mergeCell ref="A36:F36"/>
    <mergeCell ref="E33:F33"/>
    <mergeCell ref="E32:F32"/>
    <mergeCell ref="B32:C32"/>
  </mergeCells>
  <phoneticPr fontId="5" type="noConversion"/>
  <printOptions horizontalCentered="1"/>
  <pageMargins left="0.7" right="0.7" top="0.75" bottom="0.75" header="0.3" footer="0.3"/>
  <pageSetup paperSize="9" scale="86"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ignoredErrors>
    <ignoredError sqref="A16:F17 A41:F41" evalError="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47"/>
  <sheetViews>
    <sheetView topLeftCell="B1" zoomScaleNormal="100" workbookViewId="0">
      <selection activeCell="G45" sqref="G45"/>
    </sheetView>
  </sheetViews>
  <sheetFormatPr defaultRowHeight="12"/>
  <cols>
    <col min="1" max="1" width="4.42578125" style="72" customWidth="1"/>
    <col min="2" max="2" width="51.85546875" style="72" customWidth="1"/>
    <col min="3" max="4" width="14.5703125" style="72" customWidth="1"/>
    <col min="5" max="5" width="9.42578125" style="72" customWidth="1"/>
    <col min="6" max="6" width="8.28515625" style="72" customWidth="1"/>
    <col min="7" max="7" width="8.85546875" style="72" customWidth="1"/>
    <col min="8" max="16384" width="9.140625" style="72"/>
  </cols>
  <sheetData>
    <row r="1" spans="1:7" s="317" customFormat="1" ht="15.75" customHeight="1">
      <c r="A1" s="364"/>
      <c r="B1" s="646"/>
      <c r="C1" s="646"/>
      <c r="D1" s="646"/>
      <c r="E1" s="646"/>
      <c r="F1" s="646"/>
      <c r="G1" s="646"/>
    </row>
    <row r="2" spans="1:7" s="317" customFormat="1" ht="15.75" customHeight="1">
      <c r="A2" s="646" t="s">
        <v>208</v>
      </c>
      <c r="B2" s="646"/>
      <c r="C2" s="646"/>
      <c r="D2" s="646"/>
      <c r="E2" s="646"/>
      <c r="F2" s="646"/>
      <c r="G2" s="646"/>
    </row>
    <row r="3" spans="1:7" s="317" customFormat="1" ht="15.75" customHeight="1">
      <c r="A3" s="643" t="s">
        <v>231</v>
      </c>
      <c r="B3" s="643"/>
      <c r="C3" s="643"/>
      <c r="D3" s="643"/>
      <c r="E3" s="643"/>
      <c r="F3" s="643"/>
      <c r="G3" s="643"/>
    </row>
    <row r="4" spans="1:7">
      <c r="A4" s="73"/>
      <c r="B4" s="73"/>
    </row>
    <row r="5" spans="1:7" ht="12" customHeight="1">
      <c r="A5" s="114"/>
      <c r="B5" s="115"/>
      <c r="C5" s="75"/>
      <c r="D5" s="76"/>
      <c r="E5" s="103" t="s">
        <v>54</v>
      </c>
      <c r="F5" s="648" t="s">
        <v>13</v>
      </c>
      <c r="G5" s="641"/>
    </row>
    <row r="6" spans="1:7" ht="15.75" customHeight="1">
      <c r="A6" s="116" t="s">
        <v>51</v>
      </c>
      <c r="B6" s="101" t="s">
        <v>11</v>
      </c>
      <c r="C6" s="648" t="s">
        <v>119</v>
      </c>
      <c r="D6" s="649"/>
      <c r="E6" s="103" t="s">
        <v>15</v>
      </c>
      <c r="F6" s="648" t="s">
        <v>15</v>
      </c>
      <c r="G6" s="641"/>
    </row>
    <row r="7" spans="1:7" ht="13.5" customHeight="1">
      <c r="A7" s="117"/>
      <c r="B7" s="104" t="s">
        <v>232</v>
      </c>
      <c r="C7" s="644" t="s">
        <v>350</v>
      </c>
      <c r="D7" s="645"/>
      <c r="E7" s="105" t="s">
        <v>55</v>
      </c>
      <c r="F7" s="644" t="s">
        <v>19</v>
      </c>
      <c r="G7" s="642"/>
    </row>
    <row r="8" spans="1:7" ht="12" customHeight="1">
      <c r="A8" s="118"/>
      <c r="B8" s="104"/>
      <c r="C8" s="75"/>
      <c r="D8" s="76"/>
      <c r="E8" s="105" t="s">
        <v>20</v>
      </c>
      <c r="F8" s="644" t="s">
        <v>20</v>
      </c>
      <c r="G8" s="642"/>
    </row>
    <row r="9" spans="1:7" ht="16.5" customHeight="1" thickBot="1">
      <c r="A9" s="73"/>
      <c r="B9" s="493" t="s">
        <v>599</v>
      </c>
      <c r="C9" s="83">
        <v>2023</v>
      </c>
      <c r="D9" s="83">
        <v>2024</v>
      </c>
      <c r="E9" s="83" t="s">
        <v>560</v>
      </c>
      <c r="F9" s="83">
        <v>2023</v>
      </c>
      <c r="G9" s="83">
        <v>2024</v>
      </c>
    </row>
    <row r="10" spans="1:7" ht="15.75" thickBot="1">
      <c r="A10" s="640" t="s">
        <v>485</v>
      </c>
      <c r="B10" s="640"/>
      <c r="C10" s="640"/>
      <c r="D10" s="640"/>
      <c r="E10" s="640"/>
      <c r="F10" s="640"/>
      <c r="G10" s="640"/>
    </row>
    <row r="11" spans="1:7" ht="22.5" customHeight="1">
      <c r="A11" s="420" t="s">
        <v>306</v>
      </c>
      <c r="B11" s="421" t="s">
        <v>334</v>
      </c>
      <c r="C11" s="422"/>
      <c r="D11" s="422"/>
      <c r="E11" s="422"/>
      <c r="F11" s="422"/>
      <c r="G11" s="422"/>
    </row>
    <row r="12" spans="1:7" ht="25.5" customHeight="1">
      <c r="A12" s="119"/>
      <c r="B12" s="423" t="s">
        <v>310</v>
      </c>
      <c r="C12" s="148">
        <v>847.73567000000003</v>
      </c>
      <c r="D12" s="148">
        <v>5666.2505799999999</v>
      </c>
      <c r="E12" s="327">
        <v>568.39827324949056</v>
      </c>
      <c r="F12" s="327">
        <v>4.5596917027620532E-2</v>
      </c>
      <c r="G12" s="327">
        <v>0.27367605983467475</v>
      </c>
    </row>
    <row r="13" spans="1:7" ht="21" customHeight="1">
      <c r="A13" s="119"/>
      <c r="B13" s="377" t="s">
        <v>311</v>
      </c>
      <c r="C13" s="148">
        <v>1325753.2538899998</v>
      </c>
      <c r="D13" s="148">
        <v>1636421.4680600003</v>
      </c>
      <c r="E13" s="142">
        <v>23.433335973978853</v>
      </c>
      <c r="F13" s="313">
        <v>71.307912661879925</v>
      </c>
      <c r="G13" s="313">
        <v>79.038046991478978</v>
      </c>
    </row>
    <row r="14" spans="1:7" ht="23.25" customHeight="1">
      <c r="A14" s="119"/>
      <c r="B14" s="378" t="s">
        <v>312</v>
      </c>
      <c r="C14" s="148">
        <v>116988.54789</v>
      </c>
      <c r="D14" s="148">
        <v>43617.789250000002</v>
      </c>
      <c r="E14" s="142">
        <v>-62.716188860629174</v>
      </c>
      <c r="F14" s="313">
        <v>6.2924297043229771</v>
      </c>
      <c r="G14" s="313">
        <v>2.106709636664045</v>
      </c>
    </row>
    <row r="15" spans="1:7" ht="23.25" customHeight="1">
      <c r="A15" s="119"/>
      <c r="B15" s="378" t="s">
        <v>313</v>
      </c>
      <c r="C15" s="148">
        <v>7927.9926400000004</v>
      </c>
      <c r="D15" s="368">
        <v>6722.9930700000014</v>
      </c>
      <c r="E15" s="142">
        <v>-15.199302329322029</v>
      </c>
      <c r="F15" s="313">
        <v>0.42642068205253919</v>
      </c>
      <c r="G15" s="313">
        <v>0.324716005357713</v>
      </c>
    </row>
    <row r="16" spans="1:7" ht="23.25" customHeight="1">
      <c r="A16" s="119"/>
      <c r="B16" s="378" t="s">
        <v>314</v>
      </c>
      <c r="C16" s="148">
        <v>115547.39089</v>
      </c>
      <c r="D16" s="148">
        <v>108732.28867000001</v>
      </c>
      <c r="E16" s="142">
        <v>-5.8981013482925837</v>
      </c>
      <c r="F16" s="313">
        <v>6.2149146032387268</v>
      </c>
      <c r="G16" s="313">
        <v>5.2516957942251921</v>
      </c>
    </row>
    <row r="17" spans="1:7" ht="23.25" customHeight="1">
      <c r="A17" s="119"/>
      <c r="B17" s="378" t="s">
        <v>315</v>
      </c>
      <c r="C17" s="148">
        <v>286.67034000000001</v>
      </c>
      <c r="D17" s="148">
        <v>299.86620999999997</v>
      </c>
      <c r="E17" s="142">
        <v>4.6031514805472851</v>
      </c>
      <c r="F17" s="313">
        <v>1.5419055927255919E-2</v>
      </c>
      <c r="G17" s="313">
        <v>1.4483334556368514E-2</v>
      </c>
    </row>
    <row r="18" spans="1:7" ht="23.25" customHeight="1">
      <c r="A18" s="119"/>
      <c r="B18" s="378" t="s">
        <v>316</v>
      </c>
      <c r="C18" s="148">
        <v>749.7</v>
      </c>
      <c r="D18" s="148">
        <v>356.20000000000005</v>
      </c>
      <c r="E18" s="142">
        <v>-52.487661731359211</v>
      </c>
      <c r="F18" s="313">
        <v>4.032390036815027E-2</v>
      </c>
      <c r="G18" s="314">
        <v>1.7204218404529362E-2</v>
      </c>
    </row>
    <row r="19" spans="1:7" ht="21.75" customHeight="1">
      <c r="A19" s="119"/>
      <c r="B19" s="285" t="s">
        <v>317</v>
      </c>
      <c r="C19" s="148">
        <v>125147.74310999998</v>
      </c>
      <c r="D19" s="148">
        <v>121111.41483999998</v>
      </c>
      <c r="E19" s="142">
        <v>-3.2252505476285109</v>
      </c>
      <c r="F19" s="327">
        <v>6.7312860136941488</v>
      </c>
      <c r="G19" s="327">
        <v>5.8495991919958392</v>
      </c>
    </row>
    <row r="20" spans="1:7" ht="23.25" customHeight="1">
      <c r="A20" s="119"/>
      <c r="B20" s="378" t="s">
        <v>318</v>
      </c>
      <c r="C20" s="148">
        <v>0</v>
      </c>
      <c r="D20" s="148">
        <v>0</v>
      </c>
      <c r="E20" s="148">
        <v>0</v>
      </c>
      <c r="F20" s="148">
        <v>0</v>
      </c>
      <c r="G20" s="148">
        <v>0</v>
      </c>
    </row>
    <row r="21" spans="1:7" ht="23.25" customHeight="1">
      <c r="A21" s="120"/>
      <c r="B21" s="378" t="s">
        <v>319</v>
      </c>
      <c r="C21" s="148">
        <v>73733.710480000009</v>
      </c>
      <c r="D21" s="148">
        <v>58438.878379999995</v>
      </c>
      <c r="E21" s="142">
        <v>-20.743337071241896</v>
      </c>
      <c r="F21" s="142">
        <v>3.9658940845265533</v>
      </c>
      <c r="G21" s="142">
        <v>2.8225581891219784</v>
      </c>
    </row>
    <row r="22" spans="1:7" ht="24.75" customHeight="1">
      <c r="A22" s="120"/>
      <c r="B22" s="378" t="s">
        <v>320</v>
      </c>
      <c r="C22" s="148">
        <v>92128.585049999994</v>
      </c>
      <c r="D22" s="148">
        <v>88988.11228999999</v>
      </c>
      <c r="E22" s="142">
        <v>-3.408793001971766</v>
      </c>
      <c r="F22" s="327">
        <v>4.9552939637386393</v>
      </c>
      <c r="G22" s="327">
        <v>4.298065466715169</v>
      </c>
    </row>
    <row r="23" spans="1:7" ht="23.25" customHeight="1">
      <c r="A23" s="120"/>
      <c r="B23" s="378" t="s">
        <v>321</v>
      </c>
      <c r="C23" s="148">
        <v>17.5</v>
      </c>
      <c r="D23" s="148">
        <v>0</v>
      </c>
      <c r="E23" s="142">
        <v>-100</v>
      </c>
      <c r="F23" s="327">
        <v>0</v>
      </c>
      <c r="G23" s="327">
        <v>0</v>
      </c>
    </row>
    <row r="24" spans="1:7" ht="23.25" customHeight="1">
      <c r="A24" s="120"/>
      <c r="B24" s="378" t="s">
        <v>322</v>
      </c>
      <c r="C24" s="148">
        <v>66.3202</v>
      </c>
      <c r="D24" s="148">
        <v>67.187520000000006</v>
      </c>
      <c r="E24" s="142">
        <v>1.3077765145460996</v>
      </c>
      <c r="F24" s="580">
        <v>3.5671457078775503E-3</v>
      </c>
      <c r="G24" s="580">
        <v>3.2451116455325226E-3</v>
      </c>
    </row>
    <row r="25" spans="1:7" ht="23.25" customHeight="1">
      <c r="A25" s="120"/>
      <c r="B25" s="378" t="s">
        <v>323</v>
      </c>
      <c r="C25" s="148">
        <v>0</v>
      </c>
      <c r="D25" s="148">
        <v>0</v>
      </c>
      <c r="E25" s="148">
        <v>0</v>
      </c>
      <c r="F25" s="148">
        <v>0</v>
      </c>
      <c r="G25" s="148">
        <v>0</v>
      </c>
    </row>
    <row r="26" spans="1:7" ht="23.25" customHeight="1">
      <c r="A26" s="291" t="s">
        <v>307</v>
      </c>
      <c r="B26" s="379" t="s">
        <v>335</v>
      </c>
      <c r="C26" s="290">
        <v>0</v>
      </c>
      <c r="D26" s="290">
        <v>0</v>
      </c>
      <c r="E26" s="290">
        <v>0</v>
      </c>
      <c r="F26" s="290">
        <v>0</v>
      </c>
      <c r="G26" s="290">
        <v>0</v>
      </c>
    </row>
    <row r="27" spans="1:7" ht="23.25" customHeight="1">
      <c r="A27" s="282"/>
      <c r="B27" s="379" t="s">
        <v>324</v>
      </c>
      <c r="C27" s="148">
        <v>0</v>
      </c>
      <c r="D27" s="148">
        <v>0</v>
      </c>
      <c r="E27" s="148">
        <v>0</v>
      </c>
      <c r="F27" s="148">
        <v>0</v>
      </c>
      <c r="G27" s="148">
        <v>0</v>
      </c>
    </row>
    <row r="28" spans="1:7" ht="23.25" customHeight="1">
      <c r="A28" s="282"/>
      <c r="B28" s="379" t="s">
        <v>325</v>
      </c>
      <c r="C28" s="148">
        <v>0</v>
      </c>
      <c r="D28" s="148">
        <v>0</v>
      </c>
      <c r="E28" s="148">
        <v>0</v>
      </c>
      <c r="F28" s="148">
        <v>0</v>
      </c>
      <c r="G28" s="148">
        <v>0</v>
      </c>
    </row>
    <row r="29" spans="1:7" ht="31.5" customHeight="1">
      <c r="A29" s="292" t="s">
        <v>308</v>
      </c>
      <c r="B29" s="377" t="s">
        <v>398</v>
      </c>
      <c r="C29" s="290">
        <v>0</v>
      </c>
      <c r="D29" s="290">
        <v>0</v>
      </c>
      <c r="E29" s="290">
        <v>0</v>
      </c>
      <c r="F29" s="290">
        <v>0</v>
      </c>
      <c r="G29" s="290">
        <v>0</v>
      </c>
    </row>
    <row r="30" spans="1:7" ht="28.5" customHeight="1">
      <c r="A30" s="292" t="s">
        <v>309</v>
      </c>
      <c r="B30" s="377" t="s">
        <v>336</v>
      </c>
      <c r="C30" s="290">
        <v>0</v>
      </c>
      <c r="D30" s="290">
        <v>0</v>
      </c>
      <c r="E30" s="290">
        <v>0</v>
      </c>
      <c r="F30" s="148">
        <v>0</v>
      </c>
      <c r="G30" s="148">
        <v>0</v>
      </c>
    </row>
    <row r="31" spans="1:7" ht="15.75" customHeight="1">
      <c r="A31" s="380"/>
      <c r="B31" s="388" t="s">
        <v>305</v>
      </c>
      <c r="C31" s="381">
        <v>1859195.1501599997</v>
      </c>
      <c r="D31" s="381">
        <v>2070422.44887</v>
      </c>
      <c r="E31" s="382">
        <v>11.361222553308735</v>
      </c>
      <c r="F31" s="383">
        <v>100</v>
      </c>
      <c r="G31" s="389">
        <v>100</v>
      </c>
    </row>
    <row r="32" spans="1:7">
      <c r="A32" s="122"/>
      <c r="C32" s="85"/>
      <c r="D32" s="85"/>
    </row>
    <row r="33" spans="1:7" ht="15">
      <c r="A33" s="123"/>
      <c r="B33" s="124" t="s">
        <v>209</v>
      </c>
      <c r="C33" s="124"/>
      <c r="D33" s="334"/>
      <c r="E33" s="125"/>
      <c r="F33" s="651"/>
      <c r="G33" s="651"/>
    </row>
    <row r="34" spans="1:7" ht="14.25">
      <c r="A34" s="123"/>
      <c r="B34" s="650">
        <v>2023</v>
      </c>
      <c r="C34" s="650"/>
      <c r="D34" s="650">
        <v>2024</v>
      </c>
      <c r="E34" s="650"/>
      <c r="F34" s="126"/>
      <c r="G34" s="126"/>
    </row>
    <row r="35" spans="1:7" ht="14.25">
      <c r="A35" s="123"/>
      <c r="B35" s="126"/>
      <c r="C35" s="126"/>
      <c r="D35" s="126"/>
      <c r="E35" s="126"/>
      <c r="F35" s="126"/>
      <c r="G35" s="126"/>
    </row>
    <row r="36" spans="1:7" ht="14.25">
      <c r="A36" s="106"/>
      <c r="B36" s="128"/>
      <c r="C36" s="129"/>
      <c r="D36" s="129"/>
      <c r="E36" s="130"/>
      <c r="F36" s="129"/>
      <c r="G36" s="131"/>
    </row>
    <row r="37" spans="1:7" ht="15">
      <c r="A37" s="91"/>
      <c r="B37" s="132"/>
      <c r="C37" s="133"/>
      <c r="D37" s="133"/>
      <c r="E37" s="134"/>
      <c r="F37" s="135"/>
      <c r="G37" s="135"/>
    </row>
    <row r="38" spans="1:7" ht="15">
      <c r="A38" s="91"/>
      <c r="B38" s="132"/>
      <c r="C38" s="133"/>
      <c r="D38" s="133"/>
      <c r="E38" s="134"/>
      <c r="F38" s="135"/>
      <c r="G38" s="135"/>
    </row>
    <row r="39" spans="1:7" ht="15">
      <c r="A39" s="91"/>
      <c r="B39" s="132"/>
      <c r="C39" s="133"/>
      <c r="D39" s="133"/>
      <c r="E39" s="134"/>
      <c r="F39" s="135"/>
      <c r="G39" s="135"/>
    </row>
    <row r="40" spans="1:7" ht="14.25" customHeight="1">
      <c r="A40" s="263"/>
      <c r="B40" s="136"/>
      <c r="C40" s="137"/>
      <c r="D40" s="137"/>
      <c r="E40" s="134"/>
      <c r="F40" s="135"/>
      <c r="G40" s="135"/>
    </row>
    <row r="41" spans="1:7" ht="15">
      <c r="A41" s="91"/>
      <c r="B41" s="132"/>
      <c r="C41" s="137"/>
      <c r="D41" s="137"/>
      <c r="E41" s="134"/>
      <c r="F41" s="135"/>
      <c r="G41" s="135"/>
    </row>
    <row r="42" spans="1:7" ht="15">
      <c r="A42" s="91"/>
      <c r="B42" s="132"/>
      <c r="C42" s="137"/>
      <c r="D42" s="137"/>
      <c r="E42" s="134"/>
      <c r="F42" s="135"/>
      <c r="G42" s="135"/>
    </row>
    <row r="43" spans="1:7" ht="15">
      <c r="A43" s="91"/>
      <c r="B43" s="132"/>
      <c r="C43" s="137"/>
      <c r="D43" s="137"/>
      <c r="E43" s="134"/>
      <c r="F43" s="135"/>
      <c r="G43" s="135"/>
    </row>
    <row r="44" spans="1:7" ht="15">
      <c r="A44" s="91"/>
      <c r="B44" s="132"/>
      <c r="C44" s="137"/>
      <c r="D44" s="137"/>
      <c r="E44" s="134"/>
      <c r="F44" s="135"/>
      <c r="G44" s="135"/>
    </row>
    <row r="45" spans="1:7" ht="15">
      <c r="A45" s="91"/>
      <c r="B45" s="132"/>
      <c r="C45" s="137"/>
      <c r="D45" s="137"/>
      <c r="E45" s="134"/>
      <c r="F45" s="135"/>
      <c r="G45" s="135"/>
    </row>
    <row r="46" spans="1:7" ht="15">
      <c r="A46" s="91"/>
      <c r="B46" s="132"/>
      <c r="C46" s="137"/>
      <c r="D46" s="137"/>
      <c r="E46" s="134"/>
      <c r="F46" s="135"/>
      <c r="G46" s="135"/>
    </row>
    <row r="47" spans="1:7" ht="15">
      <c r="A47" s="91"/>
      <c r="B47" s="138"/>
      <c r="C47" s="137"/>
      <c r="D47" s="137"/>
      <c r="E47" s="134"/>
      <c r="F47" s="135"/>
      <c r="G47" s="135"/>
    </row>
  </sheetData>
  <sheetProtection formatCells="0" formatColumns="0" formatRows="0" insertColumns="0" insertRows="0" insertHyperlinks="0" deleteColumns="0" deleteRows="0" sort="0" autoFilter="0" pivotTables="0"/>
  <customSheetViews>
    <customSheetView guid="{CE7EBE67-DCEA-4A6B-A7CE-D3282729E0AF}" showGridLines="0" fitToPage="1" showRuler="0">
      <pane ySplit="5" topLeftCell="A6" activePane="bottomLeft" state="frozen"/>
      <selection pane="bottomLeft"/>
      <pageMargins left="0.78740157480314965" right="0.78740157480314965" top="1.1811023622047245" bottom="0" header="0.47244094488188981" footer="0.47244094488188981"/>
      <printOptions horizontalCentered="1"/>
      <pageSetup paperSize="9" scale="61" orientation="portrait" r:id="rId1"/>
      <headerFooter alignWithMargins="0">
        <oddFooter>&amp;L&amp;"Trebuchet MS,Bold"&amp;8Australian Prudential Regulation Authority&amp;R&amp;"Trebuchet MS,Bold"&amp;8&amp;P</oddFooter>
      </headerFooter>
    </customSheetView>
  </customSheetViews>
  <mergeCells count="13">
    <mergeCell ref="B1:G1"/>
    <mergeCell ref="C6:D6"/>
    <mergeCell ref="C7:D7"/>
    <mergeCell ref="F33:G33"/>
    <mergeCell ref="A2:G2"/>
    <mergeCell ref="A3:G3"/>
    <mergeCell ref="A10:G10"/>
    <mergeCell ref="B34:C34"/>
    <mergeCell ref="D34:E34"/>
    <mergeCell ref="F5:G5"/>
    <mergeCell ref="F6:G6"/>
    <mergeCell ref="F7:G7"/>
    <mergeCell ref="F8:G8"/>
  </mergeCells>
  <phoneticPr fontId="8" type="noConversion"/>
  <printOptions horizontalCentered="1"/>
  <pageMargins left="0.7" right="0.7" top="0.75" bottom="0.75" header="0.3" footer="0.3"/>
  <pageSetup paperSize="9" scale="79"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H40"/>
  <sheetViews>
    <sheetView topLeftCell="B1" zoomScaleNormal="100" workbookViewId="0">
      <selection activeCell="G45" sqref="G45"/>
    </sheetView>
  </sheetViews>
  <sheetFormatPr defaultRowHeight="12.75"/>
  <cols>
    <col min="1" max="1" width="4.28515625" style="143" customWidth="1"/>
    <col min="2" max="2" width="52" style="143" customWidth="1"/>
    <col min="3" max="3" width="9.5703125" style="143" customWidth="1"/>
    <col min="4" max="4" width="11.140625" style="143" bestFit="1" customWidth="1"/>
    <col min="5" max="5" width="10.140625" style="143" customWidth="1"/>
    <col min="6" max="6" width="9.42578125" style="143" customWidth="1"/>
    <col min="7" max="7" width="8.5703125" style="143" customWidth="1"/>
    <col min="8" max="8" width="9.140625" style="143" hidden="1" customWidth="1"/>
    <col min="9" max="16384" width="9.140625" style="143"/>
  </cols>
  <sheetData>
    <row r="2" spans="1:8" ht="15.75" customHeight="1">
      <c r="A2" s="646" t="s">
        <v>233</v>
      </c>
      <c r="B2" s="646"/>
      <c r="C2" s="646"/>
      <c r="D2" s="646"/>
      <c r="E2" s="646"/>
      <c r="F2" s="646"/>
      <c r="G2" s="646"/>
      <c r="H2" s="112"/>
    </row>
    <row r="3" spans="1:8" ht="15.75">
      <c r="A3" s="643" t="s">
        <v>234</v>
      </c>
      <c r="B3" s="643"/>
      <c r="C3" s="643"/>
      <c r="D3" s="643"/>
      <c r="E3" s="643"/>
      <c r="F3" s="643"/>
      <c r="G3" s="643"/>
      <c r="H3" s="113"/>
    </row>
    <row r="5" spans="1:8" ht="14.25">
      <c r="A5" s="114"/>
      <c r="B5" s="115"/>
      <c r="C5" s="652" t="s">
        <v>187</v>
      </c>
      <c r="D5" s="653"/>
      <c r="E5" s="103" t="s">
        <v>54</v>
      </c>
      <c r="F5" s="648" t="s">
        <v>13</v>
      </c>
      <c r="G5" s="641"/>
    </row>
    <row r="6" spans="1:8" ht="14.25">
      <c r="A6" s="116" t="s">
        <v>51</v>
      </c>
      <c r="B6" s="101" t="s">
        <v>11</v>
      </c>
      <c r="C6" s="648" t="s">
        <v>119</v>
      </c>
      <c r="D6" s="649"/>
      <c r="E6" s="103" t="s">
        <v>15</v>
      </c>
      <c r="F6" s="648" t="s">
        <v>15</v>
      </c>
      <c r="G6" s="641"/>
    </row>
    <row r="7" spans="1:8" ht="15">
      <c r="A7" s="117"/>
      <c r="B7" s="104" t="s">
        <v>232</v>
      </c>
      <c r="C7" s="644" t="s">
        <v>350</v>
      </c>
      <c r="D7" s="645"/>
      <c r="E7" s="105" t="s">
        <v>55</v>
      </c>
      <c r="F7" s="644" t="s">
        <v>19</v>
      </c>
      <c r="G7" s="642"/>
    </row>
    <row r="8" spans="1:8" ht="15">
      <c r="A8" s="118"/>
      <c r="B8" s="104"/>
      <c r="C8" s="75"/>
      <c r="D8" s="76"/>
      <c r="E8" s="105" t="s">
        <v>20</v>
      </c>
      <c r="F8" s="644" t="s">
        <v>20</v>
      </c>
      <c r="G8" s="642"/>
    </row>
    <row r="9" spans="1:8" ht="16.5" customHeight="1" thickBot="1">
      <c r="A9" s="73"/>
      <c r="B9" s="493" t="s">
        <v>599</v>
      </c>
      <c r="C9" s="83">
        <v>2023</v>
      </c>
      <c r="D9" s="83">
        <v>2024</v>
      </c>
      <c r="E9" s="83" t="s">
        <v>560</v>
      </c>
      <c r="F9" s="83">
        <v>2023</v>
      </c>
      <c r="G9" s="83">
        <v>2024</v>
      </c>
    </row>
    <row r="10" spans="1:8" ht="15.75" thickBot="1">
      <c r="A10" s="640" t="s">
        <v>486</v>
      </c>
      <c r="B10" s="640"/>
      <c r="C10" s="640"/>
      <c r="D10" s="640"/>
      <c r="E10" s="640"/>
      <c r="F10" s="640"/>
      <c r="G10" s="640"/>
    </row>
    <row r="11" spans="1:8" ht="27" customHeight="1">
      <c r="A11" s="384" t="s">
        <v>306</v>
      </c>
      <c r="B11" s="384" t="s">
        <v>338</v>
      </c>
      <c r="C11" s="385"/>
      <c r="D11" s="385"/>
      <c r="E11" s="386"/>
      <c r="F11" s="387"/>
      <c r="G11" s="387"/>
    </row>
    <row r="12" spans="1:8" ht="27" customHeight="1">
      <c r="A12" s="287"/>
      <c r="B12" s="288" t="s">
        <v>310</v>
      </c>
      <c r="C12" s="326">
        <v>0</v>
      </c>
      <c r="D12" s="326">
        <v>0</v>
      </c>
      <c r="E12" s="326">
        <v>0</v>
      </c>
      <c r="F12" s="326">
        <v>0</v>
      </c>
      <c r="G12" s="326">
        <v>0</v>
      </c>
      <c r="H12" s="326">
        <v>0</v>
      </c>
    </row>
    <row r="13" spans="1:8" ht="27" customHeight="1">
      <c r="A13" s="119"/>
      <c r="B13" s="121" t="s">
        <v>562</v>
      </c>
      <c r="C13" s="148">
        <v>77427.742289999995</v>
      </c>
      <c r="D13" s="148">
        <v>169231.36166999998</v>
      </c>
      <c r="E13" s="316">
        <v>118.56682974967319</v>
      </c>
      <c r="F13" s="313">
        <v>27.409147086220447</v>
      </c>
      <c r="G13" s="314">
        <v>50.642747784623985</v>
      </c>
    </row>
    <row r="14" spans="1:8" ht="27" customHeight="1">
      <c r="A14" s="119"/>
      <c r="B14" s="121" t="s">
        <v>563</v>
      </c>
      <c r="C14" s="148">
        <v>16065.977140000001</v>
      </c>
      <c r="D14" s="148">
        <v>505.69736999999998</v>
      </c>
      <c r="E14" s="316">
        <v>-96.852370910319877</v>
      </c>
      <c r="F14" s="327">
        <v>5.6872991190263393</v>
      </c>
      <c r="G14" s="314">
        <v>0.1513307232863659</v>
      </c>
    </row>
    <row r="15" spans="1:8" ht="27" customHeight="1">
      <c r="A15" s="119"/>
      <c r="B15" s="121" t="s">
        <v>564</v>
      </c>
      <c r="C15" s="148">
        <v>919.12301000000014</v>
      </c>
      <c r="D15" s="148">
        <v>1506.8658300000002</v>
      </c>
      <c r="E15" s="148">
        <v>63.946045698496867</v>
      </c>
      <c r="F15" s="327">
        <v>0.32536629670878753</v>
      </c>
      <c r="G15" s="327">
        <v>0.45093193968837553</v>
      </c>
      <c r="H15" s="148">
        <v>0</v>
      </c>
    </row>
    <row r="16" spans="1:8" ht="27" customHeight="1">
      <c r="A16" s="119"/>
      <c r="B16" s="121" t="s">
        <v>565</v>
      </c>
      <c r="C16" s="148">
        <v>10167.748939999999</v>
      </c>
      <c r="D16" s="148">
        <v>10270.22603</v>
      </c>
      <c r="E16" s="316">
        <v>1.0078640867778876</v>
      </c>
      <c r="F16" s="327">
        <v>3.599347184739178</v>
      </c>
      <c r="G16" s="314">
        <v>3.073381088444977</v>
      </c>
    </row>
    <row r="17" spans="1:8" ht="27" customHeight="1">
      <c r="A17" s="119"/>
      <c r="B17" s="121" t="s">
        <v>566</v>
      </c>
      <c r="C17" s="148">
        <v>0</v>
      </c>
      <c r="D17" s="148">
        <v>0</v>
      </c>
      <c r="E17" s="148">
        <v>0</v>
      </c>
      <c r="F17" s="148">
        <v>0</v>
      </c>
      <c r="G17" s="327">
        <v>0</v>
      </c>
    </row>
    <row r="18" spans="1:8" ht="27" customHeight="1">
      <c r="A18" s="119"/>
      <c r="B18" s="121" t="s">
        <v>567</v>
      </c>
      <c r="C18" s="148">
        <v>0</v>
      </c>
      <c r="D18" s="148">
        <v>0</v>
      </c>
      <c r="E18" s="148">
        <v>0</v>
      </c>
      <c r="F18" s="148">
        <v>0</v>
      </c>
      <c r="G18" s="327">
        <v>0</v>
      </c>
      <c r="H18" s="148">
        <v>0</v>
      </c>
    </row>
    <row r="19" spans="1:8" ht="27" customHeight="1">
      <c r="A19" s="119"/>
      <c r="B19" s="121" t="s">
        <v>568</v>
      </c>
      <c r="C19" s="148">
        <v>90752.936200000011</v>
      </c>
      <c r="D19" s="148">
        <v>70724.56253000001</v>
      </c>
      <c r="E19" s="316">
        <v>-22.069119202779031</v>
      </c>
      <c r="F19" s="313">
        <v>32.126218629694478</v>
      </c>
      <c r="G19" s="314">
        <v>21.164435167572087</v>
      </c>
    </row>
    <row r="20" spans="1:8" ht="27" customHeight="1">
      <c r="A20" s="119"/>
      <c r="B20" s="121" t="s">
        <v>569</v>
      </c>
      <c r="C20" s="148">
        <v>0</v>
      </c>
      <c r="D20" s="148">
        <v>0</v>
      </c>
      <c r="E20" s="148">
        <v>0</v>
      </c>
      <c r="F20" s="148">
        <v>0</v>
      </c>
      <c r="G20" s="148">
        <v>0</v>
      </c>
      <c r="H20" s="148">
        <v>0</v>
      </c>
    </row>
    <row r="21" spans="1:8" ht="27" customHeight="1">
      <c r="A21" s="120"/>
      <c r="B21" s="121" t="s">
        <v>570</v>
      </c>
      <c r="C21" s="148">
        <v>44767.374130000004</v>
      </c>
      <c r="D21" s="148">
        <v>37785.718540000002</v>
      </c>
      <c r="E21" s="316">
        <v>-15.595410107651098</v>
      </c>
      <c r="F21" s="313">
        <v>15.847492202436406</v>
      </c>
      <c r="G21" s="314">
        <v>11.307434951764227</v>
      </c>
    </row>
    <row r="22" spans="1:8" ht="27" customHeight="1">
      <c r="A22" s="120"/>
      <c r="B22" s="121" t="s">
        <v>571</v>
      </c>
      <c r="C22" s="148">
        <v>42387.79466</v>
      </c>
      <c r="D22" s="148">
        <v>44142.589119999997</v>
      </c>
      <c r="E22" s="316">
        <v>4.1398578861568947</v>
      </c>
      <c r="F22" s="313">
        <v>15.005129481174361</v>
      </c>
      <c r="G22" s="314">
        <v>13.209738344619955</v>
      </c>
    </row>
    <row r="23" spans="1:8" ht="27" customHeight="1">
      <c r="A23" s="120"/>
      <c r="B23" s="121" t="s">
        <v>321</v>
      </c>
      <c r="C23" s="148">
        <v>0</v>
      </c>
      <c r="D23" s="148">
        <v>0</v>
      </c>
      <c r="E23" s="148">
        <v>0</v>
      </c>
      <c r="F23" s="148">
        <v>0</v>
      </c>
      <c r="G23" s="327">
        <v>0</v>
      </c>
      <c r="H23" s="148">
        <v>0</v>
      </c>
    </row>
    <row r="24" spans="1:8" ht="27" customHeight="1">
      <c r="A24" s="120"/>
      <c r="B24" s="121" t="s">
        <v>322</v>
      </c>
      <c r="C24" s="148">
        <v>0</v>
      </c>
      <c r="D24" s="148">
        <v>0</v>
      </c>
      <c r="E24" s="148">
        <v>0</v>
      </c>
      <c r="F24" s="148">
        <v>0</v>
      </c>
      <c r="G24" s="327">
        <v>0</v>
      </c>
      <c r="H24" s="148">
        <v>0</v>
      </c>
    </row>
    <row r="25" spans="1:8" ht="27" customHeight="1">
      <c r="A25" s="120"/>
      <c r="B25" s="121" t="s">
        <v>329</v>
      </c>
      <c r="C25" s="148">
        <v>0</v>
      </c>
      <c r="D25" s="148">
        <v>0</v>
      </c>
      <c r="E25" s="148">
        <v>0</v>
      </c>
      <c r="F25" s="148">
        <v>0</v>
      </c>
      <c r="G25" s="327">
        <v>0</v>
      </c>
      <c r="H25" s="148">
        <v>0</v>
      </c>
    </row>
    <row r="26" spans="1:8" ht="27" customHeight="1">
      <c r="A26" s="282" t="s">
        <v>307</v>
      </c>
      <c r="B26" s="121" t="s">
        <v>332</v>
      </c>
      <c r="C26" s="290">
        <v>0</v>
      </c>
      <c r="D26" s="148">
        <v>0</v>
      </c>
      <c r="E26" s="148">
        <v>0</v>
      </c>
      <c r="F26" s="148"/>
      <c r="G26" s="437"/>
      <c r="H26" s="290">
        <v>0</v>
      </c>
    </row>
    <row r="27" spans="1:8" ht="27" customHeight="1">
      <c r="A27" s="282"/>
      <c r="B27" s="121" t="s">
        <v>324</v>
      </c>
      <c r="C27" s="148">
        <v>0</v>
      </c>
      <c r="D27" s="148">
        <v>0</v>
      </c>
      <c r="E27" s="148">
        <v>0</v>
      </c>
      <c r="F27" s="148">
        <v>0</v>
      </c>
      <c r="G27" s="327">
        <v>0</v>
      </c>
      <c r="H27" s="148">
        <v>0</v>
      </c>
    </row>
    <row r="28" spans="1:8" ht="27" customHeight="1">
      <c r="A28" s="282"/>
      <c r="B28" s="121" t="s">
        <v>330</v>
      </c>
      <c r="C28" s="148">
        <v>0</v>
      </c>
      <c r="D28" s="148">
        <v>0</v>
      </c>
      <c r="E28" s="148">
        <v>0</v>
      </c>
      <c r="F28" s="148">
        <v>0</v>
      </c>
      <c r="G28" s="327">
        <v>0</v>
      </c>
      <c r="H28" s="148">
        <v>0</v>
      </c>
    </row>
    <row r="29" spans="1:8" ht="29.25" customHeight="1">
      <c r="A29" s="292" t="s">
        <v>308</v>
      </c>
      <c r="B29" s="285" t="s">
        <v>398</v>
      </c>
      <c r="C29" s="290">
        <v>0</v>
      </c>
      <c r="D29" s="148">
        <v>0</v>
      </c>
      <c r="E29" s="148">
        <v>0</v>
      </c>
      <c r="F29" s="148">
        <v>0</v>
      </c>
      <c r="G29" s="437">
        <v>0</v>
      </c>
      <c r="H29" s="290">
        <v>0</v>
      </c>
    </row>
    <row r="30" spans="1:8" ht="31.5" customHeight="1">
      <c r="A30" s="375" t="s">
        <v>309</v>
      </c>
      <c r="B30" s="306" t="s">
        <v>337</v>
      </c>
      <c r="C30" s="376">
        <v>0</v>
      </c>
      <c r="D30" s="148">
        <v>0</v>
      </c>
      <c r="E30" s="148">
        <v>0</v>
      </c>
      <c r="F30" s="148">
        <v>0</v>
      </c>
      <c r="G30" s="438">
        <v>0</v>
      </c>
      <c r="H30" s="290">
        <v>0</v>
      </c>
    </row>
    <row r="31" spans="1:8" ht="24" customHeight="1">
      <c r="A31" s="390"/>
      <c r="B31" s="391" t="s">
        <v>305</v>
      </c>
      <c r="C31" s="392">
        <v>282488.69637000002</v>
      </c>
      <c r="D31" s="392">
        <v>334167.02109000005</v>
      </c>
      <c r="E31" s="393">
        <v>18.293944283105912</v>
      </c>
      <c r="F31" s="394">
        <v>99.999999999999986</v>
      </c>
      <c r="G31" s="394">
        <v>99.999999999999957</v>
      </c>
    </row>
    <row r="32" spans="1:8">
      <c r="C32" s="218"/>
      <c r="D32" s="218"/>
    </row>
    <row r="33" spans="1:8" ht="13.5">
      <c r="B33" s="124" t="s">
        <v>219</v>
      </c>
    </row>
    <row r="34" spans="1:8">
      <c r="B34" s="126">
        <v>2023</v>
      </c>
      <c r="C34" s="557">
        <v>2024</v>
      </c>
    </row>
    <row r="35" spans="1:8" s="72" customFormat="1" ht="14.25">
      <c r="A35" s="123"/>
      <c r="B35" s="650"/>
      <c r="C35" s="650"/>
      <c r="D35" s="650"/>
      <c r="E35" s="650"/>
      <c r="F35" s="126"/>
      <c r="G35" s="126"/>
      <c r="H35" s="126"/>
    </row>
    <row r="36" spans="1:8">
      <c r="A36" s="220"/>
    </row>
    <row r="40" spans="1:8">
      <c r="A40" s="263"/>
    </row>
  </sheetData>
  <sheetProtection formatCells="0" formatColumns="0" formatRows="0" insertColumns="0" insertRows="0" insertHyperlinks="0" deleteColumns="0" deleteRows="0"/>
  <mergeCells count="12">
    <mergeCell ref="A2:G2"/>
    <mergeCell ref="A3:G3"/>
    <mergeCell ref="F5:G5"/>
    <mergeCell ref="F6:G6"/>
    <mergeCell ref="C5:D5"/>
    <mergeCell ref="C6:D6"/>
    <mergeCell ref="B35:C35"/>
    <mergeCell ref="D35:E35"/>
    <mergeCell ref="C7:D7"/>
    <mergeCell ref="F8:G8"/>
    <mergeCell ref="F7:G7"/>
    <mergeCell ref="A10:G10"/>
  </mergeCells>
  <phoneticPr fontId="53" type="noConversion"/>
  <printOptions horizontalCentered="1"/>
  <pageMargins left="0.7" right="0.7" top="0.75" bottom="0.75" header="0.3" footer="0.3"/>
  <pageSetup paperSize="9" scale="76"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55"/>
  <sheetViews>
    <sheetView zoomScaleNormal="100" workbookViewId="0">
      <selection activeCell="G45" sqref="G45"/>
    </sheetView>
  </sheetViews>
  <sheetFormatPr defaultRowHeight="12"/>
  <cols>
    <col min="1" max="1" width="5" style="72" customWidth="1"/>
    <col min="2" max="2" width="50.140625" style="72" customWidth="1"/>
    <col min="3" max="3" width="13.140625" style="72" customWidth="1"/>
    <col min="4" max="4" width="9.85546875" style="72" customWidth="1"/>
    <col min="5" max="5" width="9.7109375" style="92" customWidth="1"/>
    <col min="6" max="7" width="8.5703125" style="72" customWidth="1"/>
    <col min="8" max="16384" width="9.140625" style="72"/>
  </cols>
  <sheetData>
    <row r="1" spans="1:7" s="519" customFormat="1" ht="19.5" customHeight="1">
      <c r="A1" s="646" t="s">
        <v>61</v>
      </c>
      <c r="B1" s="646"/>
      <c r="C1" s="646"/>
      <c r="D1" s="646"/>
      <c r="E1" s="646"/>
      <c r="F1" s="646"/>
      <c r="G1" s="646"/>
    </row>
    <row r="2" spans="1:7" s="519" customFormat="1" ht="15.75" customHeight="1">
      <c r="A2" s="643" t="s">
        <v>62</v>
      </c>
      <c r="B2" s="643"/>
      <c r="C2" s="643"/>
      <c r="D2" s="643"/>
      <c r="E2" s="643"/>
      <c r="F2" s="643"/>
      <c r="G2" s="643"/>
    </row>
    <row r="3" spans="1:7">
      <c r="A3" s="73"/>
      <c r="B3" s="73"/>
      <c r="E3" s="293"/>
    </row>
    <row r="4" spans="1:7" ht="12" customHeight="1">
      <c r="A4" s="114"/>
      <c r="B4" s="115"/>
      <c r="C4" s="102"/>
      <c r="D4" s="151"/>
      <c r="E4" s="294" t="s">
        <v>54</v>
      </c>
      <c r="F4" s="654" t="s">
        <v>13</v>
      </c>
      <c r="G4" s="655"/>
    </row>
    <row r="5" spans="1:7" ht="12" customHeight="1">
      <c r="A5" s="116" t="s">
        <v>53</v>
      </c>
      <c r="B5" s="101" t="s">
        <v>11</v>
      </c>
      <c r="C5" s="654" t="s">
        <v>213</v>
      </c>
      <c r="D5" s="655"/>
      <c r="E5" s="294" t="s">
        <v>15</v>
      </c>
      <c r="F5" s="654" t="s">
        <v>15</v>
      </c>
      <c r="G5" s="655"/>
    </row>
    <row r="6" spans="1:7" ht="12" customHeight="1">
      <c r="A6" s="117"/>
      <c r="B6" s="104" t="s">
        <v>232</v>
      </c>
      <c r="C6" s="656" t="s">
        <v>212</v>
      </c>
      <c r="D6" s="657"/>
      <c r="E6" s="295" t="s">
        <v>55</v>
      </c>
      <c r="F6" s="656" t="s">
        <v>19</v>
      </c>
      <c r="G6" s="657"/>
    </row>
    <row r="7" spans="1:7" ht="12" customHeight="1">
      <c r="A7" s="118"/>
      <c r="B7" s="104"/>
      <c r="C7" s="102"/>
      <c r="D7" s="151"/>
      <c r="E7" s="295" t="s">
        <v>20</v>
      </c>
      <c r="F7" s="644" t="s">
        <v>20</v>
      </c>
      <c r="G7" s="642"/>
    </row>
    <row r="8" spans="1:7" ht="16.5" customHeight="1" thickBot="1">
      <c r="A8" s="73"/>
      <c r="B8" s="493" t="s">
        <v>599</v>
      </c>
      <c r="C8" s="83">
        <v>2023</v>
      </c>
      <c r="D8" s="83">
        <v>2024</v>
      </c>
      <c r="E8" s="83" t="s">
        <v>560</v>
      </c>
      <c r="F8" s="83">
        <v>2023</v>
      </c>
      <c r="G8" s="83">
        <v>2024</v>
      </c>
    </row>
    <row r="9" spans="1:7" ht="15.75" thickBot="1">
      <c r="A9" s="640" t="s">
        <v>487</v>
      </c>
      <c r="B9" s="658"/>
      <c r="C9" s="640"/>
      <c r="D9" s="640"/>
      <c r="E9" s="640"/>
      <c r="F9" s="640"/>
      <c r="G9" s="640"/>
    </row>
    <row r="10" spans="1:7" ht="24.75" customHeight="1">
      <c r="A10" s="384"/>
      <c r="B10" s="384" t="s">
        <v>331</v>
      </c>
      <c r="C10" s="385"/>
      <c r="D10" s="385"/>
      <c r="E10" s="386"/>
      <c r="F10" s="387"/>
      <c r="G10" s="387"/>
    </row>
    <row r="11" spans="1:7" ht="24.75" customHeight="1">
      <c r="A11" s="119"/>
      <c r="B11" s="121" t="s">
        <v>310</v>
      </c>
      <c r="C11" s="109">
        <v>45</v>
      </c>
      <c r="D11" s="109">
        <v>63</v>
      </c>
      <c r="E11" s="111">
        <v>39.999999999999993</v>
      </c>
      <c r="F11" s="111">
        <v>3.341997772001485E-2</v>
      </c>
      <c r="G11" s="327">
        <v>4.1246562786434467E-2</v>
      </c>
    </row>
    <row r="12" spans="1:7" ht="24.75" customHeight="1">
      <c r="A12" s="119"/>
      <c r="B12" s="121" t="s">
        <v>311</v>
      </c>
      <c r="C12" s="109">
        <v>100136</v>
      </c>
      <c r="D12" s="109">
        <v>118363</v>
      </c>
      <c r="E12" s="269">
        <v>18.202244946872259</v>
      </c>
      <c r="F12" s="110">
        <v>74.36761975492017</v>
      </c>
      <c r="G12" s="110">
        <v>77.493125572868919</v>
      </c>
    </row>
    <row r="13" spans="1:7" ht="24.75" customHeight="1">
      <c r="A13" s="119"/>
      <c r="B13" s="121" t="s">
        <v>312</v>
      </c>
      <c r="C13" s="109">
        <v>963</v>
      </c>
      <c r="D13" s="109">
        <v>802</v>
      </c>
      <c r="E13" s="269">
        <v>-16.718587746625126</v>
      </c>
      <c r="F13" s="110">
        <v>0.7151875232083178</v>
      </c>
      <c r="G13" s="110">
        <v>0.52507529134476894</v>
      </c>
    </row>
    <row r="14" spans="1:7" ht="24.75" customHeight="1">
      <c r="A14" s="119"/>
      <c r="B14" s="121" t="s">
        <v>313</v>
      </c>
      <c r="C14" s="109">
        <v>11265</v>
      </c>
      <c r="D14" s="109">
        <v>8742</v>
      </c>
      <c r="E14" s="269">
        <v>-22.396804260985348</v>
      </c>
      <c r="F14" s="110">
        <v>8.3661344225770513</v>
      </c>
      <c r="G14" s="110">
        <v>5.7234516171271439</v>
      </c>
    </row>
    <row r="15" spans="1:7" ht="24.75" customHeight="1">
      <c r="A15" s="119"/>
      <c r="B15" s="121" t="s">
        <v>314</v>
      </c>
      <c r="C15" s="109">
        <v>12268</v>
      </c>
      <c r="D15" s="109">
        <v>16461</v>
      </c>
      <c r="E15" s="269">
        <v>34.178350179328334</v>
      </c>
      <c r="F15" s="110">
        <v>9.1110285926476049</v>
      </c>
      <c r="G15" s="110">
        <v>10.77713761948409</v>
      </c>
    </row>
    <row r="16" spans="1:7" ht="24.75" customHeight="1">
      <c r="A16" s="119"/>
      <c r="B16" s="121" t="s">
        <v>326</v>
      </c>
      <c r="C16" s="109">
        <v>64</v>
      </c>
      <c r="D16" s="109">
        <v>56</v>
      </c>
      <c r="E16" s="269">
        <v>-12.5</v>
      </c>
      <c r="F16" s="110">
        <v>4.7530634979576679E-2</v>
      </c>
      <c r="G16" s="110">
        <v>3.6663611365719523E-2</v>
      </c>
    </row>
    <row r="17" spans="1:7" ht="24.75" customHeight="1">
      <c r="A17" s="119"/>
      <c r="B17" s="121" t="s">
        <v>316</v>
      </c>
      <c r="C17" s="109">
        <v>1380</v>
      </c>
      <c r="D17" s="109">
        <v>606</v>
      </c>
      <c r="E17" s="269">
        <v>-56.086956521739125</v>
      </c>
      <c r="F17" s="142">
        <v>1.0248793167471222</v>
      </c>
      <c r="G17" s="142">
        <v>0.39675265156475054</v>
      </c>
    </row>
    <row r="18" spans="1:7" ht="24.75" customHeight="1">
      <c r="A18" s="119"/>
      <c r="B18" s="121" t="s">
        <v>327</v>
      </c>
      <c r="C18" s="109">
        <v>1464</v>
      </c>
      <c r="D18" s="109">
        <v>1822</v>
      </c>
      <c r="E18" s="269">
        <v>24.453551912568305</v>
      </c>
      <c r="F18" s="142">
        <v>1.0872632751578166</v>
      </c>
      <c r="G18" s="142">
        <v>1.1928767840775174</v>
      </c>
    </row>
    <row r="19" spans="1:7" ht="24.75" customHeight="1">
      <c r="A19" s="119"/>
      <c r="B19" s="121" t="s">
        <v>318</v>
      </c>
      <c r="C19" s="109">
        <v>0</v>
      </c>
      <c r="D19" s="109">
        <v>0</v>
      </c>
      <c r="E19" s="109">
        <v>0</v>
      </c>
      <c r="F19" s="109">
        <v>0</v>
      </c>
      <c r="G19" s="109">
        <v>0</v>
      </c>
    </row>
    <row r="20" spans="1:7" ht="24.75" customHeight="1">
      <c r="A20" s="120"/>
      <c r="B20" s="121" t="s">
        <v>328</v>
      </c>
      <c r="C20" s="109">
        <v>3420</v>
      </c>
      <c r="D20" s="109">
        <v>2401</v>
      </c>
      <c r="E20" s="269">
        <v>-29.795321637426898</v>
      </c>
      <c r="F20" s="142">
        <v>2.5399183067211286</v>
      </c>
      <c r="G20" s="142">
        <v>1.5719523373052244</v>
      </c>
    </row>
    <row r="21" spans="1:7" ht="24.75" customHeight="1">
      <c r="A21" s="120"/>
      <c r="B21" s="121" t="s">
        <v>320</v>
      </c>
      <c r="C21" s="109">
        <v>3626</v>
      </c>
      <c r="D21" s="109">
        <v>3411</v>
      </c>
      <c r="E21" s="269">
        <v>-5.9293987865416398</v>
      </c>
      <c r="F21" s="142">
        <v>2.6929075380616414</v>
      </c>
      <c r="G21" s="142">
        <v>2.233206756579809</v>
      </c>
    </row>
    <row r="22" spans="1:7" ht="24.75" customHeight="1">
      <c r="A22" s="120"/>
      <c r="B22" s="121" t="s">
        <v>321</v>
      </c>
      <c r="C22" s="109">
        <v>5</v>
      </c>
      <c r="D22" s="109">
        <v>0</v>
      </c>
      <c r="E22" s="269">
        <v>-100</v>
      </c>
      <c r="F22" s="109">
        <v>3.7133308577794281E-3</v>
      </c>
      <c r="G22" s="109">
        <v>0</v>
      </c>
    </row>
    <row r="23" spans="1:7" ht="24.75" customHeight="1">
      <c r="A23" s="120"/>
      <c r="B23" s="121" t="s">
        <v>322</v>
      </c>
      <c r="C23" s="109">
        <v>14</v>
      </c>
      <c r="D23" s="109">
        <v>13</v>
      </c>
      <c r="E23" s="269">
        <v>-7.1428571428571397</v>
      </c>
      <c r="F23" s="327">
        <v>1.0397326401782399E-2</v>
      </c>
      <c r="G23" s="327">
        <v>8.5111954956134609E-3</v>
      </c>
    </row>
    <row r="24" spans="1:7" ht="24.75" customHeight="1">
      <c r="A24" s="487"/>
      <c r="B24" s="121" t="s">
        <v>329</v>
      </c>
      <c r="C24" s="109">
        <v>0</v>
      </c>
      <c r="D24" s="109">
        <v>0</v>
      </c>
      <c r="E24" s="109">
        <v>0</v>
      </c>
      <c r="F24" s="109">
        <v>0</v>
      </c>
      <c r="G24" s="109">
        <v>0</v>
      </c>
    </row>
    <row r="25" spans="1:7" ht="24.75" customHeight="1">
      <c r="A25" s="282" t="s">
        <v>307</v>
      </c>
      <c r="B25" s="121" t="s">
        <v>332</v>
      </c>
      <c r="C25" s="289">
        <v>0</v>
      </c>
      <c r="D25" s="109">
        <v>0</v>
      </c>
      <c r="E25" s="109">
        <v>0</v>
      </c>
      <c r="F25" s="109"/>
      <c r="G25" s="289"/>
    </row>
    <row r="26" spans="1:7" ht="24.75" customHeight="1">
      <c r="A26" s="282"/>
      <c r="B26" s="121" t="s">
        <v>324</v>
      </c>
      <c r="C26" s="109">
        <v>0</v>
      </c>
      <c r="D26" s="109">
        <v>0</v>
      </c>
      <c r="E26" s="109">
        <v>0</v>
      </c>
      <c r="F26" s="109">
        <v>0</v>
      </c>
      <c r="G26" s="109">
        <v>0</v>
      </c>
    </row>
    <row r="27" spans="1:7" ht="24.75" customHeight="1">
      <c r="A27" s="282"/>
      <c r="B27" s="121" t="s">
        <v>330</v>
      </c>
      <c r="C27" s="109">
        <v>0</v>
      </c>
      <c r="D27" s="109">
        <v>0</v>
      </c>
      <c r="E27" s="109">
        <v>0</v>
      </c>
      <c r="F27" s="109">
        <v>0</v>
      </c>
      <c r="G27" s="109">
        <v>0</v>
      </c>
    </row>
    <row r="28" spans="1:7" ht="27.75" customHeight="1">
      <c r="A28" s="283" t="s">
        <v>308</v>
      </c>
      <c r="B28" s="285" t="s">
        <v>398</v>
      </c>
      <c r="C28" s="289">
        <v>0</v>
      </c>
      <c r="D28" s="109">
        <v>0</v>
      </c>
      <c r="E28" s="109">
        <v>0</v>
      </c>
      <c r="F28" s="109">
        <v>0</v>
      </c>
      <c r="G28" s="289">
        <v>0</v>
      </c>
    </row>
    <row r="29" spans="1:7" ht="29.25" customHeight="1">
      <c r="A29" s="284" t="s">
        <v>309</v>
      </c>
      <c r="B29" s="306" t="s">
        <v>339</v>
      </c>
      <c r="C29" s="307">
        <v>0</v>
      </c>
      <c r="D29" s="109">
        <v>0</v>
      </c>
      <c r="E29" s="109">
        <v>0</v>
      </c>
      <c r="F29" s="307" t="s">
        <v>561</v>
      </c>
      <c r="G29" s="307" t="s">
        <v>561</v>
      </c>
    </row>
    <row r="30" spans="1:7" ht="15" customHeight="1">
      <c r="A30" s="395"/>
      <c r="B30" s="396" t="s">
        <v>305</v>
      </c>
      <c r="C30" s="397">
        <v>134650</v>
      </c>
      <c r="D30" s="397">
        <v>152740</v>
      </c>
      <c r="E30" s="398">
        <v>13.434831043445961</v>
      </c>
      <c r="F30" s="399">
        <v>100</v>
      </c>
      <c r="G30" s="400">
        <v>100</v>
      </c>
    </row>
    <row r="31" spans="1:7" ht="12.75" thickBot="1">
      <c r="A31" s="91"/>
      <c r="B31" s="91"/>
      <c r="C31" s="252"/>
      <c r="D31" s="252"/>
      <c r="E31" s="233"/>
      <c r="F31" s="91"/>
      <c r="G31" s="91"/>
    </row>
    <row r="32" spans="1:7" ht="15.75" thickBot="1">
      <c r="A32" s="640" t="s">
        <v>488</v>
      </c>
      <c r="B32" s="640"/>
      <c r="C32" s="640"/>
      <c r="D32" s="640"/>
      <c r="E32" s="640"/>
      <c r="F32" s="640"/>
      <c r="G32" s="640"/>
    </row>
    <row r="33" spans="1:7" ht="28.5" customHeight="1">
      <c r="A33" s="384"/>
      <c r="B33" s="384" t="s">
        <v>331</v>
      </c>
      <c r="C33" s="385">
        <v>0</v>
      </c>
      <c r="D33" s="385"/>
      <c r="E33" s="386"/>
      <c r="F33" s="387"/>
      <c r="G33" s="387"/>
    </row>
    <row r="34" spans="1:7" ht="28.5" customHeight="1">
      <c r="A34" s="119"/>
      <c r="B34" s="121" t="s">
        <v>310</v>
      </c>
      <c r="C34" s="109">
        <v>0</v>
      </c>
      <c r="D34" s="109">
        <v>0</v>
      </c>
      <c r="E34" s="109">
        <v>0</v>
      </c>
      <c r="F34" s="109">
        <v>0</v>
      </c>
      <c r="G34" s="109">
        <v>0</v>
      </c>
    </row>
    <row r="35" spans="1:7" ht="28.5" customHeight="1">
      <c r="A35" s="119"/>
      <c r="B35" s="121" t="s">
        <v>311</v>
      </c>
      <c r="C35" s="446">
        <v>120</v>
      </c>
      <c r="D35" s="446">
        <v>176</v>
      </c>
      <c r="E35" s="269">
        <v>46.666666666666657</v>
      </c>
      <c r="F35" s="111">
        <v>2.5856496444731736</v>
      </c>
      <c r="G35" s="111">
        <v>5.0632911392405067</v>
      </c>
    </row>
    <row r="36" spans="1:7" ht="28.5" customHeight="1">
      <c r="A36" s="119"/>
      <c r="B36" s="121" t="s">
        <v>312</v>
      </c>
      <c r="C36" s="446">
        <v>5</v>
      </c>
      <c r="D36" s="446">
        <v>4</v>
      </c>
      <c r="E36" s="269">
        <v>-19.999999999999996</v>
      </c>
      <c r="F36" s="111">
        <v>0.10773540185304892</v>
      </c>
      <c r="G36" s="111">
        <v>0.11507479861910241</v>
      </c>
    </row>
    <row r="37" spans="1:7" ht="28.5" customHeight="1">
      <c r="A37" s="119"/>
      <c r="B37" s="121" t="s">
        <v>313</v>
      </c>
      <c r="C37" s="446">
        <v>16</v>
      </c>
      <c r="D37" s="446">
        <v>18</v>
      </c>
      <c r="E37" s="269">
        <v>12.5</v>
      </c>
      <c r="F37" s="111">
        <v>0.34475328592975651</v>
      </c>
      <c r="G37" s="111">
        <v>0.51783659378596081</v>
      </c>
    </row>
    <row r="38" spans="1:7" ht="28.5" customHeight="1">
      <c r="A38" s="119"/>
      <c r="B38" s="121" t="s">
        <v>314</v>
      </c>
      <c r="C38" s="446">
        <v>37</v>
      </c>
      <c r="D38" s="446">
        <v>42</v>
      </c>
      <c r="E38" s="269">
        <v>13.513513513513509</v>
      </c>
      <c r="F38" s="111">
        <v>0.79724197371256189</v>
      </c>
      <c r="G38" s="111">
        <v>1.2082853855005753</v>
      </c>
    </row>
    <row r="39" spans="1:7" ht="28.5" customHeight="1">
      <c r="A39" s="119"/>
      <c r="B39" s="121" t="s">
        <v>326</v>
      </c>
      <c r="C39" s="109">
        <v>0</v>
      </c>
      <c r="D39" s="109">
        <v>0</v>
      </c>
      <c r="E39" s="109">
        <v>0</v>
      </c>
      <c r="F39" s="109">
        <v>0</v>
      </c>
      <c r="G39" s="109">
        <v>0</v>
      </c>
    </row>
    <row r="40" spans="1:7" ht="28.5" customHeight="1">
      <c r="A40" s="355"/>
      <c r="B40" s="121" t="s">
        <v>316</v>
      </c>
      <c r="C40" s="109">
        <v>0</v>
      </c>
      <c r="D40" s="109">
        <v>0</v>
      </c>
      <c r="E40" s="109">
        <v>0</v>
      </c>
      <c r="F40" s="109">
        <v>0</v>
      </c>
      <c r="G40" s="109">
        <v>0</v>
      </c>
    </row>
    <row r="41" spans="1:7" ht="28.5" customHeight="1">
      <c r="A41" s="119"/>
      <c r="B41" s="121" t="s">
        <v>327</v>
      </c>
      <c r="C41" s="446">
        <v>297</v>
      </c>
      <c r="D41" s="446">
        <v>271</v>
      </c>
      <c r="E41" s="269">
        <v>-8.7542087542087579</v>
      </c>
      <c r="F41" s="327">
        <v>6.3994828700711048</v>
      </c>
      <c r="G41" s="327">
        <v>7.7963176064441893</v>
      </c>
    </row>
    <row r="42" spans="1:7" ht="28.5" customHeight="1">
      <c r="A42" s="119"/>
      <c r="B42" s="121" t="s">
        <v>318</v>
      </c>
      <c r="C42" s="446" t="s">
        <v>561</v>
      </c>
      <c r="D42" s="446" t="s">
        <v>561</v>
      </c>
      <c r="E42" s="446" t="s">
        <v>561</v>
      </c>
      <c r="F42" s="446" t="s">
        <v>561</v>
      </c>
      <c r="G42" s="446" t="s">
        <v>561</v>
      </c>
    </row>
    <row r="43" spans="1:7" ht="28.5" customHeight="1">
      <c r="A43" s="120"/>
      <c r="B43" s="121" t="s">
        <v>328</v>
      </c>
      <c r="C43" s="553">
        <v>1792</v>
      </c>
      <c r="D43" s="553">
        <v>1330</v>
      </c>
      <c r="E43" s="269">
        <v>-25.78125</v>
      </c>
      <c r="F43" s="327">
        <v>38.612368024132735</v>
      </c>
      <c r="G43" s="327">
        <v>38.262370540851556</v>
      </c>
    </row>
    <row r="44" spans="1:7" ht="28.5" customHeight="1">
      <c r="A44" s="120"/>
      <c r="B44" s="121" t="s">
        <v>320</v>
      </c>
      <c r="C44" s="553">
        <v>2374</v>
      </c>
      <c r="D44" s="553">
        <v>1635</v>
      </c>
      <c r="E44" s="269">
        <v>-31.128896377422077</v>
      </c>
      <c r="F44" s="327">
        <v>51.152768799827619</v>
      </c>
      <c r="G44" s="327">
        <v>47.036823935558111</v>
      </c>
    </row>
    <row r="45" spans="1:7" ht="28.5" customHeight="1">
      <c r="A45" s="120"/>
      <c r="B45" s="121" t="s">
        <v>321</v>
      </c>
      <c r="C45" s="109">
        <v>0</v>
      </c>
      <c r="D45" s="109">
        <v>0</v>
      </c>
      <c r="E45" s="109">
        <v>0</v>
      </c>
      <c r="F45" s="109">
        <v>0</v>
      </c>
      <c r="G45" s="109">
        <v>0</v>
      </c>
    </row>
    <row r="46" spans="1:7" ht="28.5" customHeight="1">
      <c r="A46" s="120"/>
      <c r="B46" s="121" t="s">
        <v>322</v>
      </c>
      <c r="C46" s="109">
        <v>0</v>
      </c>
      <c r="D46" s="109">
        <v>0</v>
      </c>
      <c r="E46" s="109">
        <v>0</v>
      </c>
      <c r="F46" s="109">
        <v>0</v>
      </c>
      <c r="G46" s="109">
        <v>0</v>
      </c>
    </row>
    <row r="47" spans="1:7" ht="28.5" customHeight="1">
      <c r="A47" s="120"/>
      <c r="B47" s="121" t="s">
        <v>329</v>
      </c>
      <c r="C47" s="109">
        <v>0</v>
      </c>
      <c r="D47" s="109">
        <v>0</v>
      </c>
      <c r="E47" s="109">
        <v>0</v>
      </c>
      <c r="F47" s="109">
        <v>0</v>
      </c>
      <c r="G47" s="109">
        <v>0</v>
      </c>
    </row>
    <row r="48" spans="1:7" ht="28.5" customHeight="1">
      <c r="A48" s="282" t="s">
        <v>307</v>
      </c>
      <c r="B48" s="121" t="s">
        <v>332</v>
      </c>
      <c r="C48" s="109">
        <v>0</v>
      </c>
      <c r="D48" s="109">
        <v>0</v>
      </c>
      <c r="E48" s="109">
        <v>0</v>
      </c>
      <c r="F48" s="109">
        <v>0</v>
      </c>
      <c r="G48" s="109">
        <v>0</v>
      </c>
    </row>
    <row r="49" spans="1:7" ht="28.5" customHeight="1">
      <c r="A49" s="282"/>
      <c r="B49" s="121" t="s">
        <v>324</v>
      </c>
      <c r="C49" s="109">
        <v>0</v>
      </c>
      <c r="D49" s="109">
        <v>0</v>
      </c>
      <c r="E49" s="109">
        <v>0</v>
      </c>
      <c r="F49" s="109">
        <v>0</v>
      </c>
      <c r="G49" s="109">
        <v>0</v>
      </c>
    </row>
    <row r="50" spans="1:7" ht="28.5" customHeight="1">
      <c r="A50" s="282"/>
      <c r="B50" s="121" t="s">
        <v>330</v>
      </c>
      <c r="C50" s="109">
        <v>0</v>
      </c>
      <c r="D50" s="109">
        <v>0</v>
      </c>
      <c r="E50" s="109">
        <v>0</v>
      </c>
      <c r="F50" s="109">
        <v>0</v>
      </c>
      <c r="G50" s="109">
        <v>0</v>
      </c>
    </row>
    <row r="51" spans="1:7" ht="29.25" customHeight="1">
      <c r="A51" s="283" t="s">
        <v>308</v>
      </c>
      <c r="B51" s="285" t="s">
        <v>398</v>
      </c>
      <c r="C51" s="109">
        <v>0</v>
      </c>
      <c r="D51" s="109">
        <v>0</v>
      </c>
      <c r="E51" s="109">
        <v>0</v>
      </c>
      <c r="F51" s="109">
        <v>0</v>
      </c>
      <c r="G51" s="109">
        <v>0</v>
      </c>
    </row>
    <row r="52" spans="1:7" ht="32.25" customHeight="1">
      <c r="A52" s="284" t="s">
        <v>309</v>
      </c>
      <c r="B52" s="285" t="s">
        <v>333</v>
      </c>
      <c r="C52" s="109">
        <v>0</v>
      </c>
      <c r="D52" s="109">
        <v>0</v>
      </c>
      <c r="E52" s="109">
        <v>0</v>
      </c>
      <c r="F52" s="109">
        <v>0</v>
      </c>
      <c r="G52" s="109">
        <v>0</v>
      </c>
    </row>
    <row r="53" spans="1:7" ht="20.25" customHeight="1">
      <c r="A53" s="380"/>
      <c r="B53" s="401" t="s">
        <v>305</v>
      </c>
      <c r="C53" s="381">
        <v>4641</v>
      </c>
      <c r="D53" s="381">
        <v>3476</v>
      </c>
      <c r="E53" s="382">
        <v>-25.102348631760396</v>
      </c>
      <c r="F53" s="383">
        <v>100</v>
      </c>
      <c r="G53" s="389">
        <v>100</v>
      </c>
    </row>
    <row r="54" spans="1:7">
      <c r="A54" s="141"/>
      <c r="B54" s="141"/>
      <c r="C54" s="141"/>
      <c r="D54" s="141"/>
      <c r="E54" s="296"/>
      <c r="F54" s="141"/>
      <c r="G54" s="141"/>
    </row>
    <row r="55" spans="1:7">
      <c r="A55" s="141"/>
      <c r="B55" s="141"/>
      <c r="C55" s="141"/>
      <c r="D55" s="141"/>
      <c r="E55" s="296"/>
      <c r="F55" s="141"/>
      <c r="G55" s="141"/>
    </row>
  </sheetData>
  <sheetProtection formatCells="0" formatColumns="0" formatRows="0" insertColumns="0" insertRows="0" insertHyperlinks="0" deleteColumns="0" deleteRows="0" sort="0" autoFilter="0" pivotTables="0"/>
  <mergeCells count="10">
    <mergeCell ref="A1:G1"/>
    <mergeCell ref="A2:G2"/>
    <mergeCell ref="C5:D5"/>
    <mergeCell ref="F4:G4"/>
    <mergeCell ref="A9:G9"/>
    <mergeCell ref="A32:G32"/>
    <mergeCell ref="F5:G5"/>
    <mergeCell ref="C6:D6"/>
    <mergeCell ref="F6:G6"/>
    <mergeCell ref="F7:G7"/>
  </mergeCells>
  <phoneticPr fontId="5" type="noConversion"/>
  <printOptions horizontalCentered="1"/>
  <pageMargins left="0.7" right="0.7" top="0.75" bottom="0.75" header="0.3" footer="0.3"/>
  <pageSetup paperSize="9" scale="78"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46</vt:i4>
      </vt:variant>
      <vt:variant>
        <vt:lpstr>Named Ranges</vt:lpstr>
      </vt:variant>
      <vt:variant>
        <vt:i4>44</vt:i4>
      </vt:variant>
    </vt:vector>
  </HeadingPairs>
  <TitlesOfParts>
    <vt:vector size="90" baseType="lpstr">
      <vt:lpstr>Kapaku</vt:lpstr>
      <vt:lpstr>Shenime</vt:lpstr>
      <vt:lpstr>Permbajtja</vt:lpstr>
      <vt:lpstr>F3</vt:lpstr>
      <vt:lpstr>F4</vt:lpstr>
      <vt:lpstr>F5</vt:lpstr>
      <vt:lpstr>F6</vt:lpstr>
      <vt:lpstr>F7</vt:lpstr>
      <vt:lpstr>F8</vt:lpstr>
      <vt:lpstr>F9</vt:lpstr>
      <vt:lpstr>F10</vt:lpstr>
      <vt:lpstr>F11</vt:lpstr>
      <vt:lpstr>F12</vt:lpstr>
      <vt:lpstr>F13</vt:lpstr>
      <vt:lpstr>F14</vt:lpstr>
      <vt:lpstr>F15</vt:lpstr>
      <vt:lpstr>F16</vt:lpstr>
      <vt:lpstr>F17</vt:lpstr>
      <vt:lpstr>F18</vt:lpstr>
      <vt:lpstr>F19</vt:lpstr>
      <vt:lpstr>F20</vt:lpstr>
      <vt:lpstr>F21</vt:lpstr>
      <vt:lpstr>F22</vt:lpstr>
      <vt:lpstr>F23</vt:lpstr>
      <vt:lpstr>Ndarja e tregut KJ</vt:lpstr>
      <vt:lpstr>F24</vt:lpstr>
      <vt:lpstr>F25</vt:lpstr>
      <vt:lpstr>F26</vt:lpstr>
      <vt:lpstr>F27</vt:lpstr>
      <vt:lpstr>F28</vt:lpstr>
      <vt:lpstr>F29</vt:lpstr>
      <vt:lpstr>F30</vt:lpstr>
      <vt:lpstr>F31</vt:lpstr>
      <vt:lpstr>F32</vt:lpstr>
      <vt:lpstr>F33</vt:lpstr>
      <vt:lpstr>F34</vt:lpstr>
      <vt:lpstr>F35</vt:lpstr>
      <vt:lpstr>F36</vt:lpstr>
      <vt:lpstr>F37</vt:lpstr>
      <vt:lpstr>F38</vt:lpstr>
      <vt:lpstr>F39</vt:lpstr>
      <vt:lpstr>F40</vt:lpstr>
      <vt:lpstr>F41</vt:lpstr>
      <vt:lpstr>F42</vt:lpstr>
      <vt:lpstr>F43</vt:lpstr>
      <vt:lpstr>Sqarime</vt:lpstr>
      <vt:lpstr>'F10'!Print_Area</vt:lpstr>
      <vt:lpstr>'F11'!Print_Area</vt:lpstr>
      <vt:lpstr>'F12'!Print_Area</vt:lpstr>
      <vt:lpstr>'F13'!Print_Area</vt:lpstr>
      <vt:lpstr>'F15'!Print_Area</vt:lpstr>
      <vt:lpstr>'F16'!Print_Area</vt:lpstr>
      <vt:lpstr>'F17'!Print_Area</vt:lpstr>
      <vt:lpstr>'F18'!Print_Area</vt:lpstr>
      <vt:lpstr>'F19'!Print_Area</vt:lpstr>
      <vt:lpstr>'F20'!Print_Area</vt:lpstr>
      <vt:lpstr>'F21'!Print_Area</vt:lpstr>
      <vt:lpstr>'F22'!Print_Area</vt:lpstr>
      <vt:lpstr>'F23'!Print_Area</vt:lpstr>
      <vt:lpstr>'F24'!Print_Area</vt:lpstr>
      <vt:lpstr>'F25'!Print_Area</vt:lpstr>
      <vt:lpstr>'F26'!Print_Area</vt:lpstr>
      <vt:lpstr>'F27'!Print_Area</vt:lpstr>
      <vt:lpstr>'F28'!Print_Area</vt:lpstr>
      <vt:lpstr>'F29'!Print_Area</vt:lpstr>
      <vt:lpstr>'F3'!Print_Area</vt:lpstr>
      <vt:lpstr>'F30'!Print_Area</vt:lpstr>
      <vt:lpstr>'F31'!Print_Area</vt:lpstr>
      <vt:lpstr>'F32'!Print_Area</vt:lpstr>
      <vt:lpstr>'F33'!Print_Area</vt:lpstr>
      <vt:lpstr>'F34'!Print_Area</vt:lpstr>
      <vt:lpstr>'F35'!Print_Area</vt:lpstr>
      <vt:lpstr>'F36'!Print_Area</vt:lpstr>
      <vt:lpstr>'F37'!Print_Area</vt:lpstr>
      <vt:lpstr>'F38'!Print_Area</vt:lpstr>
      <vt:lpstr>'F39'!Print_Area</vt:lpstr>
      <vt:lpstr>'F4'!Print_Area</vt:lpstr>
      <vt:lpstr>'F40'!Print_Area</vt:lpstr>
      <vt:lpstr>'F41'!Print_Area</vt:lpstr>
      <vt:lpstr>'F42'!Print_Area</vt:lpstr>
      <vt:lpstr>'F43'!Print_Area</vt:lpstr>
      <vt:lpstr>'F5'!Print_Area</vt:lpstr>
      <vt:lpstr>'F6'!Print_Area</vt:lpstr>
      <vt:lpstr>'F7'!Print_Area</vt:lpstr>
      <vt:lpstr>'F8'!Print_Area</vt:lpstr>
      <vt:lpstr>'F9'!Print_Area</vt:lpstr>
      <vt:lpstr>Kapaku!Print_Area</vt:lpstr>
      <vt:lpstr>Permbajtja!Print_Area</vt:lpstr>
      <vt:lpstr>Shenime!Print_Area</vt:lpstr>
      <vt:lpstr>Sqarime!Print_Area</vt:lpstr>
    </vt:vector>
  </TitlesOfParts>
  <Company>APRA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Pranvera_Berberi</dc:creator>
  <cp:lastModifiedBy>Redona Eltari</cp:lastModifiedBy>
  <cp:lastPrinted>2025-01-23T13:36:52Z</cp:lastPrinted>
  <dcterms:created xsi:type="dcterms:W3CDTF">2003-05-15T02:09:00Z</dcterms:created>
  <dcterms:modified xsi:type="dcterms:W3CDTF">2025-01-30T13:58:19Z</dcterms:modified>
</cp:coreProperties>
</file>