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1.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12.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13.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4.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5.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drawings/drawing16.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17.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8.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20.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21.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22.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drawings/drawing23.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drawings/drawing24.xml" ContentType="application/vnd.openxmlformats-officedocument.drawing+xml"/>
  <Override PartName="/xl/charts/chart78.xml" ContentType="application/vnd.openxmlformats-officedocument.drawingml.chart+xml"/>
  <Override PartName="/xl/charts/chart79.xml" ContentType="application/vnd.openxmlformats-officedocument.drawingml.chart+xml"/>
  <Override PartName="/xl/drawings/drawing25.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drawings/drawing26.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drawings/drawing27.xml" ContentType="application/vnd.openxmlformats-officedocument.drawing+xml"/>
  <Override PartName="/xl/charts/chart84.xml" ContentType="application/vnd.openxmlformats-officedocument.drawingml.chart+xml"/>
  <Override PartName="/xl/charts/chart85.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drawings/drawing29.xml" ContentType="application/vnd.openxmlformats-officedocument.drawing+xml"/>
  <Override PartName="/xl/charts/chart88.xml" ContentType="application/vnd.openxmlformats-officedocument.drawingml.chart+xml"/>
  <Override PartName="/xl/charts/chart89.xml" ContentType="application/vnd.openxmlformats-officedocument.drawingml.chart+xml"/>
  <Override PartName="/xl/drawings/drawing30.xml" ContentType="application/vnd.openxmlformats-officedocument.drawing+xml"/>
  <Override PartName="/xl/charts/chart90.xml" ContentType="application/vnd.openxmlformats-officedocument.drawingml.chart+xml"/>
  <Override PartName="/xl/charts/chart91.xml" ContentType="application/vnd.openxmlformats-officedocument.drawingml.chart+xml"/>
  <Override PartName="/xl/drawings/drawing31.xml" ContentType="application/vnd.openxmlformats-officedocument.drawing+xml"/>
  <Override PartName="/xl/charts/chart92.xml" ContentType="application/vnd.openxmlformats-officedocument.drawingml.chart+xml"/>
  <Override PartName="/xl/charts/chart93.xml" ContentType="application/vnd.openxmlformats-officedocument.drawingml.chart+xml"/>
  <Override PartName="/xl/drawings/drawing32.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drawings/drawing33.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drawings/drawing34.xml" ContentType="application/vnd.openxmlformats-officedocument.drawing+xml"/>
  <Override PartName="/xl/charts/chart98.xml" ContentType="application/vnd.openxmlformats-officedocument.drawingml.chart+xml"/>
  <Override PartName="/xl/charts/chart99.xml" ContentType="application/vnd.openxmlformats-officedocument.drawingml.chart+xml"/>
  <Override PartName="/xl/drawings/drawing35.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2.xml" ContentType="application/vnd.openxmlformats-officedocument.drawingml.chart+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mc:AlternateContent xmlns:mc="http://schemas.openxmlformats.org/markup-compatibility/2006">
    <mc:Choice Requires="x15">
      <x15ac:absPath xmlns:x15ac="http://schemas.microsoft.com/office/spreadsheetml/2010/11/ac" url="D:\Materiale\Desktop\2026\statistika\"/>
    </mc:Choice>
  </mc:AlternateContent>
  <xr:revisionPtr revIDLastSave="0" documentId="8_{E6E0548B-4FB2-4AC0-8679-CF61CCA38278}" xr6:coauthVersionLast="47" xr6:coauthVersionMax="47" xr10:uidLastSave="{00000000-0000-0000-0000-000000000000}"/>
  <bookViews>
    <workbookView xWindow="-120" yWindow="-120" windowWidth="29040" windowHeight="15840" tabRatio="919" firstSheet="22" activeTab="46"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'F13'!$A$1:$H$70</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'F23'!$A$1:$M$43</definedName>
    <definedName name="_xlnm.Print_Area" localSheetId="26">'F24'!$A$1:$F$55</definedName>
    <definedName name="_xlnm.Print_Area" localSheetId="27">'F25'!$A$1:$F$54</definedName>
    <definedName name="_xlnm.Print_Area" localSheetId="28">'F26'!$A$1:$F$56</definedName>
    <definedName name="_xlnm.Print_Area" localSheetId="29">'F27'!$A$1:$F$54</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'F31'!$A$1:$F$53</definedName>
    <definedName name="_xlnm.Print_Area" localSheetId="34">'F32'!$A$1:$F$53</definedName>
    <definedName name="_xlnm.Print_Area" localSheetId="35">'F33'!$A$1:$F$50</definedName>
    <definedName name="_xlnm.Print_Area" localSheetId="36">'F34'!$A$1:$F$56</definedName>
    <definedName name="_xlnm.Print_Area" localSheetId="37">'F35'!$A$1:$F$54</definedName>
    <definedName name="_xlnm.Print_Area" localSheetId="38">'F36'!$A$1:$F$66</definedName>
    <definedName name="_xlnm.Print_Area" localSheetId="39">'F37'!$A$1:$F$62</definedName>
    <definedName name="_xlnm.Print_Area" localSheetId="40">'F38'!$A$1:$F$57</definedName>
    <definedName name="_xlnm.Print_Area" localSheetId="41">'F39'!$A$1:$H$55</definedName>
    <definedName name="_xlnm.Print_Area" localSheetId="5">'F4'!$A$1:$F$63</definedName>
    <definedName name="_xlnm.Print_Area" localSheetId="42">'F40'!$A$1:$H$57</definedName>
    <definedName name="_xlnm.Print_Area" localSheetId="43">'F41'!$A$1:$F$55</definedName>
    <definedName name="_xlnm.Print_Area" localSheetId="44">'F42'!$A$1:$F$42</definedName>
    <definedName name="_xlnm.Print_Area" localSheetId="45">'F43'!$A$1:$D$46</definedName>
    <definedName name="_xlnm.Print_Area" localSheetId="6">'F5'!$A$1:$G$47</definedName>
    <definedName name="_xlnm.Print_Area" localSheetId="7">'F6'!$A$1:$H$52</definedName>
    <definedName name="_xlnm.Print_Area" localSheetId="8">'F7'!$A$1:$K$55</definedName>
    <definedName name="_xlnm.Print_Area" localSheetId="9">'F8'!$A$1:$G$31</definedName>
    <definedName name="_xlnm.Print_Area" localSheetId="10">'F9'!$A$1:$G$35</definedName>
    <definedName name="_xlnm.Print_Area" localSheetId="1">Kapaku!$A$1:$E$33</definedName>
    <definedName name="_xlnm.Print_Area" localSheetId="3">Permbajtja!$A$1:$J$63</definedName>
    <definedName name="_xlnm.Print_Area" localSheetId="2">Shenime!$A$1:$B$33</definedName>
    <definedName name="_xlnm.Print_Area" localSheetId="46">Sqarime!$A$1:$E$21</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Permbajtja!$A$2:$D$37</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4" l="1"/>
  <c r="B20" i="104" s="1"/>
  <c r="C12" i="104"/>
  <c r="C20" i="104" s="1"/>
  <c r="B13" i="104"/>
  <c r="C13" i="104"/>
  <c r="B14" i="104"/>
  <c r="C14" i="104"/>
  <c r="B15" i="104"/>
  <c r="C15" i="104"/>
  <c r="B16" i="104"/>
  <c r="C16" i="104"/>
  <c r="B17" i="104"/>
  <c r="C17" i="104"/>
  <c r="B18" i="104"/>
  <c r="C18" i="104"/>
  <c r="B19" i="104"/>
  <c r="C19" i="104"/>
  <c r="B23" i="104"/>
  <c r="B31" i="104" s="1"/>
  <c r="C23" i="104"/>
  <c r="B24" i="104"/>
  <c r="C24" i="104"/>
  <c r="B25" i="104"/>
  <c r="C25" i="104"/>
  <c r="B26" i="104"/>
  <c r="C26" i="104"/>
  <c r="B27" i="104"/>
  <c r="C27" i="104"/>
  <c r="B28" i="104"/>
  <c r="C28" i="104"/>
  <c r="B29" i="104"/>
  <c r="C29" i="104"/>
  <c r="B30" i="104"/>
  <c r="C30" i="104"/>
  <c r="D14" i="104" l="1"/>
  <c r="D16" i="104"/>
  <c r="D23" i="104"/>
  <c r="E13" i="104"/>
  <c r="D29" i="104"/>
  <c r="D19" i="104"/>
  <c r="D12" i="104"/>
  <c r="F18" i="104"/>
  <c r="E24" i="104"/>
  <c r="E29" i="104"/>
  <c r="E31" i="104"/>
  <c r="E26" i="104"/>
  <c r="D17" i="104"/>
  <c r="D26" i="104"/>
  <c r="D28" i="104"/>
  <c r="D24" i="104"/>
  <c r="D15" i="104"/>
  <c r="E15" i="104"/>
  <c r="E25" i="104"/>
  <c r="D27" i="104"/>
  <c r="D20" i="104"/>
  <c r="F14" i="104"/>
  <c r="E14" i="104"/>
  <c r="E28" i="104"/>
  <c r="F13" i="104"/>
  <c r="C31" i="104"/>
  <c r="F24" i="104" s="1"/>
  <c r="D30" i="104"/>
  <c r="E23" i="104"/>
  <c r="E30" i="104"/>
  <c r="D25" i="104"/>
  <c r="D18" i="104"/>
  <c r="E12" i="104"/>
  <c r="D13" i="104"/>
  <c r="F12" i="104"/>
  <c r="F16" i="104"/>
  <c r="F19" i="104"/>
  <c r="E16" i="104"/>
  <c r="E19" i="104"/>
  <c r="F17" i="104"/>
  <c r="E27" i="104"/>
  <c r="F20" i="104"/>
  <c r="E17" i="104"/>
  <c r="E20" i="104"/>
  <c r="F15" i="104"/>
  <c r="E18" i="104"/>
  <c r="F23" i="104" l="1"/>
  <c r="F25" i="104"/>
  <c r="F30" i="104"/>
  <c r="F28" i="104"/>
  <c r="F27" i="104"/>
  <c r="F31" i="104"/>
  <c r="F26" i="104"/>
  <c r="D31" i="104"/>
  <c r="F29" i="104"/>
</calcChain>
</file>

<file path=xl/sharedStrings.xml><?xml version="1.0" encoding="utf-8"?>
<sst xmlns="http://schemas.openxmlformats.org/spreadsheetml/2006/main" count="1803" uniqueCount="578">
  <si>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</si>
  <si>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</si>
  <si>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</si>
  <si>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</si>
  <si>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</si>
  <si>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</si>
  <si>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</si>
  <si>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</si>
  <si>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</si>
  <si>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</si>
  <si>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</si>
  <si>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</si>
  <si>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</si>
  <si>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</si>
  <si>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</si>
  <si>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</si>
  <si>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</si>
  <si>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</si>
  <si>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</si>
  <si>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</si>
  <si>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</si>
  <si>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</si>
  <si>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</si>
  <si>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</si>
  <si>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</si>
  <si>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</si>
  <si>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</si>
  <si>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</si>
  <si>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</si>
  <si>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</si>
  <si>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</si>
  <si>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</si>
  <si>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</si>
  <si>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</si>
  <si>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</si>
  <si>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</si>
  <si>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Insurance company</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</si>
  <si>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</si>
  <si>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</si>
  <si>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</si>
  <si>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</si>
  <si>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</si>
  <si>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</si>
  <si>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</si>
  <si>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</si>
  <si>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</si>
  <si>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</si>
  <si>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</si>
  <si>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</si>
  <si>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</si>
  <si>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</si>
  <si>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</si>
  <si>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</si>
  <si>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</si>
  <si>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</si>
  <si>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</si>
  <si>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</si>
  <si>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</si>
  <si>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</si>
  <si>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</si>
  <si>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</si>
  <si>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</si>
  <si>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</si>
  <si>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</si>
  <si>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</si>
  <si>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</si>
  <si>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</si>
  <si>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</si>
  <si>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</si>
  <si>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</si>
  <si>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</si>
  <si>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</si>
  <si>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</si>
  <si>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</si>
  <si>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</si>
  <si>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</si>
  <si>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</si>
  <si>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</si>
  <si>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</si>
  <si>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</si>
  <si>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</si>
  <si>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</si>
  <si>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</si>
  <si>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</si>
  <si>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</si>
  <si>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</si>
  <si>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</si>
  <si>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</si>
  <si>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</si>
  <si>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</si>
  <si>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</si>
  <si>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</si>
  <si>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</si>
  <si>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</si>
  <si>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</si>
  <si>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</si>
  <si>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</si>
  <si>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</si>
  <si>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</si>
  <si>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</si>
  <si>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</si>
  <si>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</si>
  <si>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</si>
  <si>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</si>
  <si>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</si>
  <si>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</si>
  <si>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</si>
  <si>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</si>
  <si>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</si>
  <si>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</si>
  <si>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</si>
  <si>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</si>
  <si>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</si>
  <si>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</si>
  <si>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</si>
  <si>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</si>
  <si>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</si>
  <si>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</si>
  <si>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</si>
  <si>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</si>
  <si>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</si>
  <si>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</si>
  <si>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</si>
  <si>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</si>
  <si>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</si>
  <si>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</si>
  <si>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</si>
  <si>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</si>
  <si>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</si>
  <si>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</si>
  <si>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</si>
  <si>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</si>
  <si>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</si>
  <si>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</si>
  <si>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</si>
  <si>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</si>
  <si>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</si>
  <si>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</si>
  <si>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</si>
  <si>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</si>
  <si>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</si>
  <si>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</si>
  <si>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</si>
  <si>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</si>
  <si>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</si>
  <si>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</si>
  <si>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</si>
  <si>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</si>
  <si>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</si>
  <si>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</si>
  <si>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</si>
  <si>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</si>
  <si>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</si>
  <si>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</si>
  <si>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t>Number of Policies and Paid Claims in Non Life Insurance</t>
  </si>
  <si>
    <t>Primet e Shkruara Bruto në Sigurimin e Jetës</t>
  </si>
  <si>
    <t>No. of policies (in items)</t>
  </si>
  <si>
    <t>Nr. i kontratave</t>
  </si>
  <si>
    <t>Marinë, aviacion dhe transport (klasa 4,5,6 dhe 7)</t>
  </si>
  <si>
    <t>Marine, aviation and transport (classes 4,5,6 and 7)</t>
  </si>
  <si>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</si>
  <si>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</si>
  <si>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</si>
  <si>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</si>
  <si>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</si>
  <si>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</si>
  <si>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</si>
  <si>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</si>
  <si>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</si>
  <si>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</si>
  <si>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</si>
  <si>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</si>
  <si>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</si>
  <si>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</si>
  <si>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</si>
  <si>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</si>
  <si>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</si>
  <si>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</si>
  <si>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</si>
  <si>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</si>
  <si>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</si>
  <si>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</si>
  <si>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</si>
  <si>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</si>
  <si>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</si>
  <si>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</si>
  <si>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</si>
  <si>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</si>
  <si>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</si>
  <si>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</si>
  <si>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</si>
  <si>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</si>
  <si>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</si>
  <si>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</si>
  <si>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</si>
  <si>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</si>
  <si>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</si>
  <si>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</si>
  <si>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</si>
  <si>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</si>
  <si>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</si>
  <si>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</si>
  <si>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</si>
  <si>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</si>
  <si>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</si>
  <si>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</si>
  <si>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</si>
  <si>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</si>
  <si>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</si>
  <si>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</si>
  <si>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</si>
  <si>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</si>
  <si>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</si>
  <si>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</si>
  <si>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</si>
  <si>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</si>
  <si>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</si>
  <si>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</si>
  <si>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</si>
  <si>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</si>
  <si>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t>TOTAL (A+B+C+D)</t>
  </si>
  <si>
    <t>A</t>
  </si>
  <si>
    <t>B</t>
  </si>
  <si>
    <t>C</t>
  </si>
  <si>
    <t>D</t>
  </si>
  <si>
    <t>Motorike, klasat e tjera (klasa 3)</t>
  </si>
  <si>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</si>
  <si>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</si>
  <si>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</si>
  <si>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</si>
  <si>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</si>
  <si>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</si>
  <si>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</si>
  <si>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</si>
  <si>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</si>
  <si>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</si>
  <si>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</si>
  <si>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t>Dëmet e Paguara në Sigurimin Motorik</t>
  </si>
  <si>
    <t>Ndarja e Tregut në Sigurimet Motorike</t>
  </si>
  <si>
    <t>Primet e Shkruara Bruto  në Sigurimin MTPL e Brendshme</t>
  </si>
  <si>
    <t>Dëmet e Paguara në Sigurimin MTPL e Brendshme</t>
  </si>
  <si>
    <t>Nr.</t>
  </si>
  <si>
    <t>Value   (in thous.ALL)</t>
  </si>
  <si>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</si>
  <si>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</si>
  <si>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</si>
  <si>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</si>
  <si>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</si>
  <si>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</si>
  <si>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</si>
  <si>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</si>
  <si>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</si>
  <si>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</si>
  <si>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</si>
  <si>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</si>
  <si>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</si>
  <si>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</si>
  <si>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</si>
  <si>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</si>
  <si>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</si>
  <si>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</si>
  <si>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</si>
  <si>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</si>
  <si>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</si>
  <si>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</si>
  <si>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</si>
  <si>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Shkurt / Feb</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</si>
  <si>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</si>
  <si>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</si>
  <si>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</si>
  <si>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</si>
  <si>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</si>
  <si>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</si>
  <si>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</si>
  <si>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</si>
  <si>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</si>
  <si>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</si>
  <si>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</si>
  <si>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</si>
  <si>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</si>
  <si>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</si>
  <si>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</si>
  <si>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</si>
  <si>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</si>
  <si>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</si>
  <si>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</si>
  <si>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</si>
  <si>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</si>
  <si>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</si>
  <si>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</si>
  <si>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</si>
  <si>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</si>
  <si>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</si>
  <si>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</si>
  <si>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</si>
  <si>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</si>
  <si>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</si>
  <si>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</si>
  <si>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</si>
  <si>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</si>
  <si>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</si>
  <si>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</si>
  <si>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</si>
  <si>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</si>
  <si>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</si>
  <si>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</si>
  <si>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</si>
  <si>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</si>
  <si>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</si>
  <si>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</si>
  <si>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</si>
  <si>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</si>
  <si>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t>Gusht/ Aug</t>
  </si>
  <si>
    <t xml:space="preserve">Dëmet e Paguara - Shëndeti në Udhëtim nga Shoqëritë e Sigurimit të Jo-Jetës </t>
  </si>
  <si>
    <t>Faqe 38</t>
  </si>
  <si>
    <t>Faqe 39</t>
  </si>
  <si>
    <t>Faqe 40</t>
  </si>
  <si>
    <t xml:space="preserve">Primet e Shkruara Bruto në Sigurimin e Përgjegjësive në Ndërtim   </t>
  </si>
  <si>
    <t>Gross Written Premiums in Construction liability  Insurance</t>
  </si>
  <si>
    <t>Faqe 41</t>
  </si>
  <si>
    <t xml:space="preserve"> Ndarja e tregut - Primet e Shkruara Bruto në Sigurimin e Përgjegjësive në Ndërtim</t>
  </si>
  <si>
    <t xml:space="preserve"> Market share - Gross Written Premiums in  Construction liability  Insurance</t>
  </si>
  <si>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</si>
  <si>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</si>
  <si>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</si>
  <si>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</si>
  <si>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</si>
  <si>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t xml:space="preserve"> Primet e Shkruara Bruto dhe Dëmet e Paguara në Sigurimin Jeta e Debitorit</t>
  </si>
  <si>
    <t>Faqe 42</t>
  </si>
  <si>
    <t xml:space="preserve"> Gross Written Premiums and  Paid Claims in Debtor's Life Insurance</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</si>
  <si>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</si>
  <si>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</si>
  <si>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</si>
  <si>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t>Dëme Pezull Fondi i Kompensimit**</t>
  </si>
  <si>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</si>
  <si>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</si>
  <si>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</si>
  <si>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</si>
  <si>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</si>
  <si>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</si>
  <si>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</si>
  <si>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</si>
  <si>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</si>
  <si>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</si>
  <si>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</si>
  <si>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</si>
  <si>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</si>
  <si>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</si>
  <si>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</si>
  <si>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</si>
  <si>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</si>
  <si>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</si>
  <si>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</si>
  <si>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</si>
  <si>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</si>
  <si>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</si>
  <si>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</si>
  <si>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</si>
  <si>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</si>
  <si>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</si>
  <si>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</si>
  <si>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</si>
  <si>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t xml:space="preserve">Aktiviteti i Jo-Jetës / Non-Life Insurance </t>
  </si>
  <si>
    <t>Aksidendet dhe shëndeti                                            Accidents and Health Insurance</t>
  </si>
  <si>
    <t>Motorrike / Motor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</si>
  <si>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</si>
  <si>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</si>
  <si>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</si>
  <si>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</si>
  <si>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</si>
  <si>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</si>
  <si>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t>
  </si>
  <si>
    <t xml:space="preserve">     </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</si>
  <si>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</si>
  <si>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</si>
  <si>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</si>
  <si>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</si>
  <si>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</si>
  <si>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</si>
  <si>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</si>
  <si>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</si>
  <si>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</si>
  <si>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</si>
  <si>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</si>
  <si>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</si>
  <si>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</si>
  <si>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</si>
  <si>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</si>
  <si>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</si>
  <si>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</si>
  <si>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</si>
  <si>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</si>
  <si>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</si>
  <si>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</si>
  <si>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</si>
  <si>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</si>
  <si>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</si>
  <si>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</si>
  <si>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</si>
  <si>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</si>
  <si>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Page 31</t>
  </si>
  <si>
    <t>Page 32</t>
  </si>
  <si>
    <t>Page 33</t>
  </si>
  <si>
    <t>Page 34</t>
  </si>
  <si>
    <t>Page 35</t>
  </si>
  <si>
    <t>Page 36</t>
  </si>
  <si>
    <t>Page 37</t>
  </si>
  <si>
    <t>Page 38</t>
  </si>
  <si>
    <t>Page 39</t>
  </si>
  <si>
    <t>Page 40</t>
  </si>
  <si>
    <t>Page 41</t>
  </si>
  <si>
    <t>Page 42</t>
  </si>
  <si>
    <t>Page 43</t>
  </si>
  <si>
    <t>26/`25-1</t>
  </si>
  <si>
    <t xml:space="preserve">Dëmet e Paguara për Sigurimin e Garancive  </t>
  </si>
  <si>
    <t xml:space="preserve">Viena Life Insurance" Viena Sigurim Jete </t>
  </si>
  <si>
    <r>
      <t>Ndarja e Tregu</t>
    </r>
    <r>
      <rPr>
        <i/>
        <sz val="9"/>
        <rFont val="Times New Roman"/>
        <family val="1"/>
      </rPr>
      <t>t dhe dëmet e paguara sipas shoqërive të Jo Jetës</t>
    </r>
  </si>
  <si>
    <t>Janar - Mars 2026</t>
  </si>
  <si>
    <t>January - March 2026</t>
  </si>
  <si>
    <t/>
  </si>
  <si>
    <t>Janar - Mars / January - March</t>
  </si>
  <si>
    <t xml:space="preserve">Primi i Shkruar Bruto / Gross Written Premiums </t>
  </si>
  <si>
    <t>Dëme të Paguara Bruto / Gross  Paid Claims</t>
  </si>
  <si>
    <t>Dëme Fond Kompesimi                                                 Paid Claims for Compensation Fund</t>
  </si>
  <si>
    <t xml:space="preserve">  Dëme si sigurues i drejtëpërdrejtë                                Paid Claims as a direct insurer</t>
  </si>
  <si>
    <t>Numri i Kontratave / Number of Policies</t>
  </si>
  <si>
    <t>Numri i Dëmeve të Paguara / Number of  Paid Claims</t>
  </si>
  <si>
    <t>Primet e Shkruara Bruto / Gross Written Premiums</t>
  </si>
  <si>
    <t xml:space="preserve"> Dëmet e Paguara / Paid Claims</t>
  </si>
  <si>
    <t xml:space="preserve">Sigurim Jete / Vdekje
</t>
  </si>
  <si>
    <t xml:space="preserve">Sigurimi i mbijetesës / Pure endowment insurance
</t>
  </si>
  <si>
    <t xml:space="preserve">Jeta dhe aksidentet e sportistëve / Sportman's life and accidents
</t>
  </si>
  <si>
    <t xml:space="preserve">Të tjera / Other
</t>
  </si>
  <si>
    <t xml:space="preserve">Sigurim anuitie / Annuity insurance
</t>
  </si>
  <si>
    <t xml:space="preserve">Sigurim i Martesë - Lindjes / Marriage - Birth
</t>
  </si>
  <si>
    <t xml:space="preserve">Martesa/Marriage - Birth
</t>
  </si>
  <si>
    <t xml:space="preserve">Lindja / Birth
</t>
  </si>
  <si>
    <t xml:space="preserve">Sigurim Jete i lidhur me fonde të investimit (Unit linked) /                                                                                                                  Insurance connected to Investment Funds (Unit Linked)
</t>
  </si>
  <si>
    <t xml:space="preserve">Adminstrimi i fondeve kolektive/                                                            Administration of Collective Funds
</t>
  </si>
  <si>
    <t>Struktura e tregut - Jeta - PSHB / Market structure - Life insurance - GWP</t>
  </si>
  <si>
    <t>Dëme të paguara Bruto / Gross Paid Claims</t>
  </si>
  <si>
    <t xml:space="preserve">Dëmet e paguara - Jeta / Paid claims - Life insurance </t>
  </si>
  <si>
    <t xml:space="preserve">Numri i kontratave / Number of policies ( in items) </t>
  </si>
  <si>
    <t xml:space="preserve">Adminstrimi i fondeve kolektive/                                                         Administration of Collective Funds
</t>
  </si>
  <si>
    <t>Numri i dëmeve të paguara / Number of  Paid  Claims (in items)</t>
  </si>
  <si>
    <t xml:space="preserve">Adminstrimi i fondeve kolektive/                                               Administration of Collective Funds
</t>
  </si>
  <si>
    <t>Sigurimi i aksidenteve                                    Accidents insurance</t>
  </si>
  <si>
    <t>Sigurimi i sëmundjeve                                         Sickness insurance</t>
  </si>
  <si>
    <t>Sigurimi i avionëve                                              Casco insurance of aircraft</t>
  </si>
  <si>
    <t>Sigurimi i anijeve                                            Insurance of vessels in see and inland navigation</t>
  </si>
  <si>
    <t>Sigurimi mallra në transport                                      Goods- in- transit insurance</t>
  </si>
  <si>
    <t>Sigurimi nga zjarri dhe forcat e natyrës  Insurance against fire and natural forces</t>
  </si>
  <si>
    <t>Sigurimi dëmtime të tjera në pronë  Insurance against other damage and loss property</t>
  </si>
  <si>
    <t>Përgjegjësi motorrike ndaj palëve të treta  Motor third party liability</t>
  </si>
  <si>
    <t xml:space="preserve">  * Kartoni Jeshil / Green Card</t>
  </si>
  <si>
    <t>Sigurimi i përgjegjësive civile të avionëve  Aircraft liability</t>
  </si>
  <si>
    <t>Sigurimi i garancive                                       Suretyship</t>
  </si>
  <si>
    <t>Dëme të paguara Bruto / Gross  Paid Claims</t>
  </si>
  <si>
    <t>Sigurimi dëmtime të tjera në pronë               Insurance against other damage and loss property</t>
  </si>
  <si>
    <t>Përgjegjësi motorrike ndaj palëve të treta   Motor third party liability</t>
  </si>
  <si>
    <t>Sigurimi i përgjegjësive civile të avionëve   Aircraft liability</t>
  </si>
  <si>
    <t>Sigurimi i garancive                                           Suretyship</t>
  </si>
  <si>
    <t>Primet e shkruara sipas grupeve kryesore / Market structure GWP - Main groups</t>
  </si>
  <si>
    <t xml:space="preserve">Dëmet e paguara sipas grupeve kryesore / Paid claims - Main groups  </t>
  </si>
  <si>
    <t>Nr i Kontratave  / Number of  policies</t>
  </si>
  <si>
    <t>Nr i Dëmeve të paguara  / Number of  Paid Claims</t>
  </si>
  <si>
    <t>Dëme të paguara Bruto dhe Numri i Dëmeve / Gross Claims Paid and Number of Claims Paid</t>
  </si>
  <si>
    <t>Ndarja e tregut - Sigurimi i Jetës / Market share - Life insurance</t>
  </si>
  <si>
    <t>Dëmet e paguara sipas shoqërive të Jetës / Paid claims - Life insurance companies</t>
  </si>
  <si>
    <t>Dëme të paguara Bruto /  Gross Claims Paid</t>
  </si>
  <si>
    <t>Ndarja e tregut - Sigurimi i Jeta e Debitorit / Market share - Debtor's Life Insurance</t>
  </si>
  <si>
    <t>Dëmet e Paguara në Sigurimin Jeta e Debitorit / Paid Claims in Debtor's Life Insurance</t>
  </si>
  <si>
    <t>Ndarja e tregut - Sigurimi i Jo-Jetës / Market share - Non Life insurance</t>
  </si>
  <si>
    <t>Dëme të paguara  - Sigurimi i Jo-Jetës / Claims Paid - Non life insurance</t>
  </si>
  <si>
    <t>Shoqëria e sigurimit                     Insurance company</t>
  </si>
  <si>
    <t>Sigurime të detyrueshme  Compulsory Insurance</t>
  </si>
  <si>
    <t>Sigurime vullnetare Voluntary Insurance</t>
  </si>
  <si>
    <t xml:space="preserve">Pesha specifike (në %) e sigurimeve vullnetare kundrejt totalit sipas kompanive                                                                  Voluntary Insurance Share( in %) against company's total </t>
  </si>
  <si>
    <t>Janar - Mars 2026 / January - March 2026</t>
  </si>
  <si>
    <t xml:space="preserve">Sigurimet e detyrueshme dhe vullnetare / Compulsory and voluntary insurance </t>
  </si>
  <si>
    <t xml:space="preserve">Ndarja e tregut - Sigurimi motorik / Market share - Motor insurance </t>
  </si>
  <si>
    <t>Dëmet e paguara- Sigurimi Motorik / Paid claims - Motor insurance</t>
  </si>
  <si>
    <t>Shoqëria e sigurimit                   Insurance company</t>
  </si>
  <si>
    <t>MTPL e brendshme DMTPL</t>
  </si>
  <si>
    <t>Karton Jeshil Green card</t>
  </si>
  <si>
    <t>Kufitare     Border</t>
  </si>
  <si>
    <t>Kasko                 Casco</t>
  </si>
  <si>
    <t xml:space="preserve">Primi i Shkruar Bruto / Gross written Premiums </t>
  </si>
  <si>
    <t>Ndarja e tregut - Sigurimi MTPL e Brendshme / DMTPL</t>
  </si>
  <si>
    <t>Dëme të Paguara Bruto / Gross Paid Claims</t>
  </si>
  <si>
    <t xml:space="preserve">Dëmet e paguara-MTPL e Brendshme / Paid claims - DMTPL </t>
  </si>
  <si>
    <t xml:space="preserve">Ndarja e tregut - Sigurimi i Kartonit Jeshil  / Green Card insurance </t>
  </si>
  <si>
    <t>Dëmet e paguara- Kartoni Jeshil  / Paid claims - Green Card insurance</t>
  </si>
  <si>
    <t>Ndarja e tregut - Sigurimi  i Pasurisë  / Property insurance</t>
  </si>
  <si>
    <t>Dëmet e paguara - Sigurimi i Pasurisë  / Paid claims - Property insurance</t>
  </si>
  <si>
    <t>Ndarja e tregut - Sigurimi Aksidente dhe Shendeti / Accidents and Health insurance</t>
  </si>
  <si>
    <t xml:space="preserve">Dëmet e paguara - Aksidente dhe Shëndeti  / Paid claims - Accidents and Health insurance </t>
  </si>
  <si>
    <t>Ndarja e tregut - Sigurimi i Jo-Jetës / Market share - Non-Life insurance</t>
  </si>
  <si>
    <t>Dëmet e paguara -  Sigurimi i Jo-Jetës / Market share - Non-Life insurance</t>
  </si>
  <si>
    <t>Ndarja e tregut - Sigurimi e Përgjegjësitë Civile / Third party liability Insurance</t>
  </si>
  <si>
    <t>Dëmet e paguara - Sigurimi e Përgjegjësitë Civile / Third party liability Insurance</t>
  </si>
  <si>
    <t>Ndarja e tregut - Sigurimi e Përgjegjësitë në Ndërtim   / Construction liability  Insurance</t>
  </si>
  <si>
    <t xml:space="preserve">Ndarja e tregut - Sigurimi i garancive / Suretyship Insurance </t>
  </si>
  <si>
    <t>Dëme  Pezull / Outstanding Claims</t>
  </si>
  <si>
    <t>Dëme Pezull  -  Sigurimi i Jo-Jetës / Outstanding Claims  - Non life insurance</t>
  </si>
  <si>
    <t>* Dëme Pezull përfshihen :  Dëme ne proces vlerësimi, dëme të miratuara të papaguara, Dëme në Proces gjyqësor etj/                                                                                                                                                                                                                                                           Outstanding Claims includes: Claims to Valuation Process, Accepted Unpaid Claims, Claims to Court Processs etc</t>
  </si>
  <si>
    <t xml:space="preserve">Dëme Pezull / Outstanding Claims </t>
  </si>
  <si>
    <t>Dëme Pezull  -  Sigurimi i Jetës / Outstanding Claims  - Life insurance</t>
  </si>
  <si>
    <t>Dëme të Paguara Fondi i Kompensimit / Paid Claims Compensation Fund</t>
  </si>
  <si>
    <t>Dëme te paguara si sigurues i drejtëpërdrejtë / Paid Claims as a direct insurer</t>
  </si>
  <si>
    <t xml:space="preserve">  Dëme Pezull si sigurues i drejtëpërdrejtë /  Direct Outstanting Claims  as a direct insurer</t>
  </si>
  <si>
    <t xml:space="preserve"> Dëmi Mesatar / Average Claim </t>
  </si>
  <si>
    <t>TPL e Brendshme / DMTPL</t>
  </si>
  <si>
    <t>Primet e shkruara bruto         Gross written premiums</t>
  </si>
  <si>
    <t>Ritmi i ndryshimit ( në %)     Change (in %)</t>
  </si>
  <si>
    <t>DMTPL Nr i kontratave / DMTPL No. of policies</t>
  </si>
  <si>
    <t>DMTPL Primet e Shkruara Bruto / DMTPL Gross Written Premiums</t>
  </si>
  <si>
    <t>Gjatë periudhës Janar - Mars  2026, tregu i sigurimeve ka shënuar një rritje prej 6.01% krahasuar me Janar - Mars 2025.
Vëllimi i primeve të shkruara bruto u rrit me 336,300 mijë lekë, duke arritur në total në 5,934,728 mijë lekë.</t>
  </si>
  <si>
    <t>During January - March 2026, the insurance market recorded a growth of 6.01 % compared to January - March 2025.
The volume of gross written premiums increased by 336,300 thousand ALL, reaching a total of 5,934,728 thousand ALL.</t>
  </si>
  <si>
    <t>Vëllimi i primeve të shkruara bruto në veprimtarinë e Jo-Jetës kapi shifrën 5,372,133 mijë lekë duke shënuar një rritje në masën 6.09% krahasuar me Janar - Mars 2025.</t>
  </si>
  <si>
    <t>The volume of gross written premiums in Non-Life insurance business reached 5,372,133 thousand ALL, marking an increase of 6.09% compared to January - March 2025.</t>
  </si>
  <si>
    <t>Numri i kontratave në sigurimin e Jo-Jetës kapi shifrën 316,971 duke shënuar një rritje në masën 3.72% krahasuar me Janar - Mars 2025.</t>
  </si>
  <si>
    <t>The number of Non-Life insurance contracts reached 316,971 marking an increase of 3.72% compared to January - March 2025.</t>
  </si>
  <si>
    <t>Vëllimi i primeve të shkruara bruto në veprimtarinë e Jetës kapi shifrën 562,416 mijë lekë duke shënuar një rritje në masën 5.95 % krahasuar me Janar - Mars 2025.</t>
  </si>
  <si>
    <t>The amount of gross insurance premiums in Life insurance business reached 562,416 thousand ALL, marking an increase of 5.95% compared to January - March 2025.</t>
  </si>
  <si>
    <t>Numri i kontratave në sigurimin e Jetës arriti në 37,935 duke shënuar një rritje në masën 3.81 % krahasuar me Janar - Mars  2025.</t>
  </si>
  <si>
    <t>The number of Life insurance contracts reached 37,935 marking an increase of 3.81% compared to January - March 2025.</t>
  </si>
  <si>
    <t>The number of claims paid in January - March 2026 increased by 966 claim, reaching a total of 19,096, of which 18,086 claims were paid by Non-Life insurance companies and 1,010 by Life insurance companies.</t>
  </si>
  <si>
    <t>Numri i dëmeve të paguara në Janar - Mars 2026 është rritur me 966 deme dhe arriti shifrën 19,096 nga të cilat 18,086 dëme janë paguar nga shoqëritë e sigurimit të Jo-Jetës, 1,010 nga shoqëritë e sigurimit të Jetës .</t>
  </si>
  <si>
    <t xml:space="preserve">Numri i kontratave arriti në 354,910 duke shënuar një rritje me 3.73% krahasuar me Janar - Mars 2025.
</t>
  </si>
  <si>
    <t xml:space="preserve">The number of contracts reached 354,910, marking a increase of 3.73% compared to January - March 2025 </t>
  </si>
  <si>
    <t xml:space="preserve">Sigurim Jete i lidhur me fonde të investimit (Unit linked) /     Insurance connected to Investment Funds (Unit Linked)
</t>
  </si>
  <si>
    <t xml:space="preserve">Adminstrimi i fondeve kolektive / Administration of Collective Funds
</t>
  </si>
  <si>
    <t>Sigurimi i mjeteve lëvizëse                                     Casco insurance of railway rolling stock</t>
  </si>
  <si>
    <t>Sigurimi mjeteve tokësore                                           Casco insurance of land vehicles</t>
  </si>
  <si>
    <t>Sigurimi i pergjegjesive civile te pergjithshme       General liability insurance</t>
  </si>
  <si>
    <t>Sigurimi i kreditit                                                        Credit insurance</t>
  </si>
  <si>
    <t>Sigurimi mjeteve tokësore                                 Casco insurance of land vehicles</t>
  </si>
  <si>
    <t>Sigurimi i mjeteve lëvizëse                                    Casco insurance of railway rolling stock</t>
  </si>
  <si>
    <t>Sigurimi i avionëve                                             Casco insurance of aircraft</t>
  </si>
  <si>
    <t>Sigurimi mallra në transport                             Goods- in- transit insurance</t>
  </si>
  <si>
    <t>Sigurimi i përgjegjësive civile të anijeve             Liability for ships</t>
  </si>
  <si>
    <t>Sigurimi i kreditit                                             Credit insurance</t>
  </si>
  <si>
    <t>Sigurimi i pergjegjesive civile te pergjithshme    General liability insurance</t>
  </si>
  <si>
    <t>Sigurimi i sëmundjeve                                  Sickness insurance</t>
  </si>
  <si>
    <t>Albsig jeta</t>
  </si>
  <si>
    <t>Insig jeta</t>
  </si>
  <si>
    <t>Sicred</t>
  </si>
  <si>
    <t>Sigal Life  Insurance Group</t>
  </si>
  <si>
    <t xml:space="preserve">"Viena Life Insurance" Viena Sigurim Jete </t>
  </si>
  <si>
    <t>Albsig</t>
  </si>
  <si>
    <t>Ansig</t>
  </si>
  <si>
    <t xml:space="preserve">Atlantik </t>
  </si>
  <si>
    <t>Eurosig</t>
  </si>
  <si>
    <t>Insig</t>
  </si>
  <si>
    <t>Intersig Vienna Insurance Group</t>
  </si>
  <si>
    <t>Sigal Insurance Group</t>
  </si>
  <si>
    <t>Sigma Vienna Insurance Group</t>
  </si>
  <si>
    <t xml:space="preserve">Ansig </t>
  </si>
  <si>
    <t>Gjate periudhës Janar - Mars 2026 janë paguar gjithsej 2,147,657 mijë lekë dëme ose 11.81 % më shumë se në Janar - Mars 2025.</t>
  </si>
  <si>
    <t xml:space="preserve">During January - March 2026, the total of paid claims was ALL 2,147,657 thousand, or 11.81 % more than compared to January - March 2025.
</t>
  </si>
  <si>
    <t>Mars /Mar</t>
  </si>
  <si>
    <t>* Dëme Pezull përfshihen :  Dëme ne proces vlerësimi, dëme të miratuara të papaguara, Dëme në Proces gjyqësor etj/                                          Outstanding Claims includes: Claims to Valuation Process, Accepted Unpaid Claims, Claims to Court Processs etc</t>
  </si>
  <si>
    <t xml:space="preserve">Sigal Life Insurance Group </t>
  </si>
  <si>
    <t>Albsig Jete</t>
  </si>
  <si>
    <t>Viena Life Insurance</t>
  </si>
  <si>
    <t>Atlantik</t>
  </si>
  <si>
    <t>Insig sh.a</t>
  </si>
  <si>
    <t>Për konvertimin e të dhënave në valutë të huaj është përdorur kursi mesatar i këmbimit për muajin Mars  2026, referuar të dhënave të publikuara në faqen zyrtare të internetit të Bankës së Shqipërisë: 1 Euro = 96.04 lekë dhe 1 USD = 83.06 lekë.</t>
  </si>
  <si>
    <t>For data in foreign currency, the official average currency exchange rate for March 2026 is used, referring to the Central Bank of Albania official website: 1 Euro = 96.04 ALL dhe 1 USD = 83.06 ALL.</t>
  </si>
  <si>
    <t>Dëme të Paguara Objekt Fond Kompesimi*                 Paid Claims Object of Compensation Fund</t>
  </si>
  <si>
    <t>Sigurimi i përgjegjësive civile të anijeve     Liability for ships</t>
  </si>
  <si>
    <t>Ritmi i ndryshimit ( në %)              Change (in %)</t>
  </si>
  <si>
    <t>Nr. i kontratave                              No. of policies</t>
  </si>
  <si>
    <t>Sigurimi i përgjegjësive civile të përgjithshme                   General liability insurance</t>
  </si>
  <si>
    <r>
      <t xml:space="preserve">* Dëme Pezull Fondi Kompensimi përfshihen :  Dëme ne proces vlerësimi, dëme të miratuara të papaguara, Dëme në Proces gjyqësor etj/          </t>
    </r>
    <r>
      <rPr>
        <i/>
        <sz val="8"/>
        <color rgb="FF333333"/>
        <rFont val="Times New Roman"/>
        <family val="1"/>
      </rPr>
      <t>Outstanding Claims Compensation Fund includes: Claims to Valuation Process, Accepted Unpaid Claims, Claims to Court Processs etc</t>
    </r>
  </si>
  <si>
    <r>
      <t xml:space="preserve">Dëme pezull  Fond Kompesimi /                      </t>
    </r>
    <r>
      <rPr>
        <i/>
        <sz val="10"/>
        <rFont val="Times New Roman"/>
        <family val="1"/>
      </rPr>
      <t xml:space="preserve"> Outstanting Claims Compensation Fund</t>
    </r>
  </si>
  <si>
    <t>Sigurim Jete / Vdekje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</si>
</sst>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 numFmtId="175" formatCode="_-* #,##0.0000_-;\-* #,##0.0000_-;_-* &quot;-&quot;??_-;_-@_-"/>
    <numFmt numFmtId="176" formatCode="#,##0.0_);[Red]\(#,##0.0\)"/>
  </numFmts>
  <fonts count="13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16"/>
      <color rgb="FFC00000"/>
      <name val="Trebuchet MS"/>
      <family val="2"/>
    </font>
    <font>
      <sz val="11"/>
      <color rgb="FFC00000"/>
      <name val="Calibri"/>
      <family val="2"/>
      <scheme val="minor"/>
    </font>
    <font>
      <b/>
      <sz val="24"/>
      <color indexed="63"/>
      <name val="Monotype Corsiva"/>
      <family val="4"/>
    </font>
    <font>
      <i/>
      <sz val="8"/>
      <color rgb="FF333333"/>
      <name val="Times New Roman"/>
      <family val="1"/>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6">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style="medium">
        <color theme="0" tint="-0.24994659260841701"/>
      </top>
      <bottom style="thin">
        <color indexed="64"/>
      </bottom>
      <diagonal/>
    </border>
    <border>
      <left style="medium">
        <color theme="0" tint="-0.499984740745262"/>
      </left>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508">
    <xf numFmtId="0" fontId="0" fillId="0" borderId="0"/>
    <xf numFmtId="0" fontId="15" fillId="0" borderId="1">
      <alignment horizontal="left" wrapText="1" indent="2"/>
    </xf>
    <xf numFmtId="165" fontId="5" fillId="0" borderId="0" applyFont="0" applyFill="0" applyBorder="0" applyAlignment="0" applyProtection="0"/>
    <xf numFmtId="164" fontId="7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0" fontId="103" fillId="0" borderId="0" applyFont="0" applyFill="0" applyBorder="0" applyAlignment="0" applyProtection="0"/>
    <xf numFmtId="165"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0" fontId="81"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0" fontId="96" fillId="0" borderId="0" applyFont="0" applyFill="0" applyBorder="0" applyAlignment="0" applyProtection="0"/>
    <xf numFmtId="164" fontId="7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88" fillId="0" borderId="0"/>
    <xf numFmtId="0" fontId="81" fillId="0" borderId="0"/>
    <xf numFmtId="0" fontId="81" fillId="0" borderId="0"/>
    <xf numFmtId="0" fontId="89" fillId="0" borderId="0"/>
    <xf numFmtId="0" fontId="5" fillId="0" borderId="0"/>
    <xf numFmtId="0" fontId="90" fillId="0" borderId="0"/>
    <xf numFmtId="0" fontId="91" fillId="0" borderId="0"/>
    <xf numFmtId="0" fontId="92" fillId="0" borderId="0"/>
    <xf numFmtId="0" fontId="93" fillId="0" borderId="0"/>
    <xf numFmtId="0" fontId="94" fillId="0" borderId="0"/>
    <xf numFmtId="0" fontId="5" fillId="0" borderId="0"/>
    <xf numFmtId="0" fontId="79" fillId="0" borderId="0"/>
    <xf numFmtId="0" fontId="5" fillId="0" borderId="0"/>
    <xf numFmtId="0" fontId="5" fillId="0" borderId="0"/>
    <xf numFmtId="0" fontId="96" fillId="0" borderId="0"/>
    <xf numFmtId="0" fontId="81" fillId="0" borderId="0"/>
    <xf numFmtId="0" fontId="114" fillId="0" borderId="0"/>
    <xf numFmtId="0" fontId="114" fillId="0" borderId="0"/>
    <xf numFmtId="0" fontId="114" fillId="0" borderId="0"/>
    <xf numFmtId="0" fontId="114" fillId="0" borderId="0"/>
    <xf numFmtId="0" fontId="97"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83" fillId="0" borderId="0"/>
    <xf numFmtId="0" fontId="81" fillId="0" borderId="0"/>
    <xf numFmtId="0" fontId="81" fillId="0" borderId="0"/>
    <xf numFmtId="0" fontId="84" fillId="0" borderId="0"/>
    <xf numFmtId="0" fontId="81" fillId="0" borderId="0"/>
    <xf numFmtId="0" fontId="81" fillId="0" borderId="0"/>
    <xf numFmtId="0" fontId="31" fillId="0" borderId="0"/>
    <xf numFmtId="0" fontId="5" fillId="0" borderId="0"/>
    <xf numFmtId="0" fontId="5" fillId="0" borderId="0"/>
    <xf numFmtId="0" fontId="85" fillId="0" borderId="0"/>
    <xf numFmtId="0" fontId="81" fillId="0" borderId="0"/>
    <xf numFmtId="0" fontId="81" fillId="0" borderId="0"/>
    <xf numFmtId="0" fontId="86" fillId="0" borderId="0"/>
    <xf numFmtId="0" fontId="81" fillId="0" borderId="0"/>
    <xf numFmtId="0" fontId="81" fillId="0" borderId="0"/>
    <xf numFmtId="0" fontId="31" fillId="0" borderId="0"/>
    <xf numFmtId="0" fontId="5" fillId="0" borderId="0"/>
    <xf numFmtId="0" fontId="5" fillId="0" borderId="0"/>
    <xf numFmtId="0" fontId="87" fillId="0" borderId="0"/>
    <xf numFmtId="0" fontId="81" fillId="0" borderId="0"/>
    <xf numFmtId="0" fontId="81" fillId="0" borderId="0"/>
    <xf numFmtId="0" fontId="19" fillId="0" borderId="0"/>
    <xf numFmtId="0" fontId="5" fillId="0" borderId="0"/>
    <xf numFmtId="0" fontId="22" fillId="0" borderId="0"/>
    <xf numFmtId="9" fontId="5"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4" fillId="0" borderId="0" applyFont="0" applyFill="0" applyBorder="0" applyAlignment="0" applyProtection="0"/>
    <xf numFmtId="9" fontId="114" fillId="0" borderId="0" applyFont="0" applyFill="0" applyBorder="0" applyAlignment="0" applyProtection="0"/>
    <xf numFmtId="9" fontId="114" fillId="0" borderId="0" applyFont="0" applyFill="0" applyBorder="0" applyAlignment="0" applyProtection="0"/>
    <xf numFmtId="9" fontId="114" fillId="0" borderId="0" applyFont="0" applyFill="0" applyBorder="0" applyAlignment="0" applyProtection="0"/>
    <xf numFmtId="170" fontId="81" fillId="0" borderId="0" applyFont="0" applyFill="0" applyBorder="0" applyAlignment="0" applyProtection="0"/>
    <xf numFmtId="170" fontId="8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 fillId="0" borderId="0"/>
    <xf numFmtId="0" fontId="4" fillId="0" borderId="0"/>
    <xf numFmtId="0" fontId="4" fillId="0" borderId="0"/>
    <xf numFmtId="0" fontId="4"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1" fillId="0" borderId="0"/>
    <xf numFmtId="0" fontId="81" fillId="0" borderId="0"/>
    <xf numFmtId="170" fontId="81" fillId="0" borderId="0" applyFont="0" applyFill="0" applyBorder="0" applyAlignment="0" applyProtection="0"/>
    <xf numFmtId="0" fontId="81" fillId="0" borderId="0"/>
    <xf numFmtId="170" fontId="81" fillId="0" borderId="0" applyFont="0" applyFill="0" applyBorder="0" applyAlignment="0" applyProtection="0"/>
    <xf numFmtId="0" fontId="81" fillId="0" borderId="0"/>
    <xf numFmtId="41" fontId="5"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1" fillId="0" borderId="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173" fontId="19" fillId="0" borderId="0" applyFont="0" applyFill="0" applyBorder="0" applyAlignment="0" applyProtection="0"/>
    <xf numFmtId="0" fontId="81" fillId="0" borderId="0" applyFont="0" applyFill="0" applyBorder="0" applyAlignment="0" applyProtection="0"/>
    <xf numFmtId="43" fontId="125" fillId="0" borderId="0" applyFont="0" applyFill="0" applyBorder="0" applyAlignment="0" applyProtection="0"/>
    <xf numFmtId="0" fontId="81" fillId="0" borderId="0" applyFont="0" applyFill="0" applyBorder="0" applyAlignment="0" applyProtection="0"/>
    <xf numFmtId="165" fontId="5" fillId="0" borderId="0" applyFont="0" applyFill="0" applyBorder="0" applyAlignment="0" applyProtection="0"/>
    <xf numFmtId="0" fontId="12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xf numFmtId="0" fontId="81" fillId="0" borderId="0"/>
    <xf numFmtId="0" fontId="5" fillId="0" borderId="0"/>
    <xf numFmtId="0" fontId="19" fillId="0" borderId="0"/>
    <xf numFmtId="0" fontId="3" fillId="0" borderId="0"/>
    <xf numFmtId="0" fontId="122" fillId="0" borderId="0"/>
    <xf numFmtId="9" fontId="81" fillId="0" borderId="0" applyFont="0" applyFill="0" applyBorder="0" applyAlignment="0" applyProtection="0"/>
    <xf numFmtId="9" fontId="19" fillId="0" borderId="0" applyFont="0" applyFill="0" applyBorder="0" applyAlignment="0" applyProtection="0"/>
    <xf numFmtId="9" fontId="125"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0" fontId="3" fillId="0" borderId="0"/>
    <xf numFmtId="0" fontId="3" fillId="0" borderId="0"/>
    <xf numFmtId="0" fontId="3" fillId="0" borderId="0"/>
    <xf numFmtId="9" fontId="5"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1"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23" fillId="0" borderId="0"/>
    <xf numFmtId="0" fontId="12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1" fillId="0" borderId="0"/>
    <xf numFmtId="0" fontId="81" fillId="0" borderId="0"/>
    <xf numFmtId="170" fontId="81" fillId="0" borderId="0" applyFont="0" applyFill="0" applyBorder="0" applyAlignment="0" applyProtection="0"/>
    <xf numFmtId="0" fontId="81" fillId="0" borderId="0"/>
    <xf numFmtId="170" fontId="81" fillId="0" borderId="0" applyFont="0" applyFill="0" applyBorder="0" applyAlignment="0" applyProtection="0"/>
    <xf numFmtId="0" fontId="81"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1"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20">
    <xf numFmtId="0" fontId="0" fillId="0" borderId="0" xfId="0"/>
    <xf numFmtId="0" fontId="12" fillId="2" borderId="0" xfId="0" applyFont="1" applyFill="1"/>
    <xf numFmtId="0" fontId="28" fillId="2" borderId="0" xfId="0" applyFont="1" applyFill="1"/>
    <xf numFmtId="0" fontId="24" fillId="2" borderId="0" xfId="0" applyFont="1" applyFill="1"/>
    <xf numFmtId="0" fontId="26" fillId="3" borderId="0" xfId="0" applyFont="1" applyFill="1" applyAlignment="1">
      <alignment horizontal="center"/>
    </xf>
    <xf numFmtId="0" fontId="28" fillId="3" borderId="0" xfId="0" applyFont="1" applyFill="1" applyAlignment="1">
      <alignment horizontal="center"/>
    </xf>
    <xf numFmtId="0" fontId="17" fillId="0" borderId="0" xfId="93" applyFont="1"/>
    <xf numFmtId="0" fontId="30" fillId="2" borderId="0" xfId="93" applyFont="1" applyFill="1" applyAlignment="1">
      <alignment vertical="center" wrapText="1"/>
    </xf>
    <xf numFmtId="0" fontId="0" fillId="2" borderId="0" xfId="0" applyFill="1"/>
    <xf numFmtId="0" fontId="27" fillId="3" borderId="0" xfId="0" applyFont="1" applyFill="1"/>
    <xf numFmtId="0" fontId="28" fillId="3" borderId="0" xfId="0" applyFont="1" applyFill="1"/>
    <xf numFmtId="0" fontId="26" fillId="2" borderId="0" xfId="0" applyFont="1" applyFill="1" applyAlignment="1">
      <alignment horizontal="center"/>
    </xf>
    <xf numFmtId="0" fontId="26" fillId="3" borderId="0" xfId="0" applyFont="1" applyFill="1"/>
    <xf numFmtId="0" fontId="25" fillId="2" borderId="0" xfId="0" applyFont="1" applyFill="1"/>
    <xf numFmtId="0" fontId="40" fillId="4" borderId="0" xfId="0" applyFont="1" applyFill="1" applyAlignment="1">
      <alignment horizontal="center"/>
    </xf>
    <xf numFmtId="0" fontId="41" fillId="4" borderId="0" xfId="0" applyFont="1" applyFill="1" applyAlignment="1">
      <alignment horizontal="center"/>
    </xf>
    <xf numFmtId="0" fontId="26" fillId="2" borderId="0" xfId="0" applyFont="1" applyFill="1" applyAlignment="1">
      <alignment horizontal="right"/>
    </xf>
    <xf numFmtId="0" fontId="36" fillId="2" borderId="0" xfId="0" applyFont="1" applyFill="1"/>
    <xf numFmtId="0" fontId="23" fillId="2" borderId="0" xfId="93" applyFont="1" applyFill="1" applyAlignment="1">
      <alignment vertical="center" wrapText="1"/>
    </xf>
    <xf numFmtId="0" fontId="42" fillId="4" borderId="0" xfId="0" applyFont="1" applyFill="1" applyAlignment="1">
      <alignment horizontal="center"/>
    </xf>
    <xf numFmtId="0" fontId="32" fillId="2" borderId="2" xfId="0" applyFont="1" applyFill="1" applyBorder="1"/>
    <xf numFmtId="0" fontId="32" fillId="2" borderId="3" xfId="0" applyFont="1" applyFill="1" applyBorder="1"/>
    <xf numFmtId="167" fontId="26" fillId="3" borderId="0" xfId="0" applyNumberFormat="1" applyFont="1" applyFill="1" applyAlignment="1">
      <alignment horizontal="right"/>
    </xf>
    <xf numFmtId="10" fontId="26" fillId="3" borderId="0" xfId="96" applyNumberFormat="1" applyFont="1" applyFill="1" applyBorder="1" applyAlignment="1">
      <alignment horizontal="center"/>
    </xf>
    <xf numFmtId="10" fontId="26" fillId="3" borderId="0" xfId="96" applyNumberFormat="1" applyFont="1" applyFill="1" applyBorder="1" applyAlignment="1">
      <alignment horizontal="right"/>
    </xf>
    <xf numFmtId="10" fontId="28" fillId="2" borderId="2" xfId="96" applyNumberFormat="1" applyFont="1" applyFill="1" applyBorder="1"/>
    <xf numFmtId="10" fontId="28" fillId="2" borderId="2" xfId="96" applyNumberFormat="1" applyFont="1" applyFill="1" applyBorder="1" applyAlignment="1">
      <alignment horizontal="center"/>
    </xf>
    <xf numFmtId="10" fontId="28" fillId="2" borderId="3" xfId="96" applyNumberFormat="1" applyFont="1" applyFill="1" applyBorder="1"/>
    <xf numFmtId="10" fontId="28" fillId="2" borderId="3" xfId="96" applyNumberFormat="1" applyFont="1" applyFill="1" applyBorder="1" applyAlignment="1">
      <alignment horizontal="center"/>
    </xf>
    <xf numFmtId="167" fontId="28" fillId="2" borderId="2" xfId="2" applyNumberFormat="1" applyFont="1" applyFill="1" applyBorder="1"/>
    <xf numFmtId="0" fontId="8" fillId="2" borderId="0" xfId="0" applyFont="1" applyFill="1"/>
    <xf numFmtId="0" fontId="12" fillId="2" borderId="0" xfId="0" applyFont="1" applyFill="1" applyAlignment="1">
      <alignment horizontal="justify" wrapText="1"/>
    </xf>
    <xf numFmtId="0" fontId="12" fillId="2" borderId="0" xfId="0" applyFont="1" applyFill="1" applyAlignment="1">
      <alignment wrapText="1"/>
    </xf>
    <xf numFmtId="0" fontId="12" fillId="2" borderId="0" xfId="0" applyFont="1" applyFill="1" applyAlignment="1">
      <alignment horizontal="justify"/>
    </xf>
    <xf numFmtId="0" fontId="12" fillId="2" borderId="0" xfId="0" applyFont="1" applyFill="1" applyAlignment="1">
      <alignment vertical="top" wrapText="1"/>
    </xf>
    <xf numFmtId="0" fontId="12" fillId="2" borderId="0" xfId="0" applyFont="1" applyFill="1" applyAlignment="1">
      <alignment horizontal="left"/>
    </xf>
    <xf numFmtId="0" fontId="7" fillId="2" borderId="0" xfId="43" applyFill="1" applyAlignment="1" applyProtection="1">
      <alignment vertical="top" wrapText="1"/>
    </xf>
    <xf numFmtId="0" fontId="39" fillId="2" borderId="0" xfId="0" applyFont="1" applyFill="1"/>
    <xf numFmtId="0" fontId="59" fillId="2" borderId="0" xfId="0" applyFont="1" applyFill="1" applyAlignment="1">
      <alignment horizontal="left" vertical="top" wrapText="1"/>
    </xf>
    <xf numFmtId="0" fontId="59" fillId="2" borderId="0" xfId="0" applyFont="1" applyFill="1" applyAlignment="1">
      <alignment horizontal="left"/>
    </xf>
    <xf numFmtId="0" fontId="59" fillId="2" borderId="0" xfId="0" applyFont="1" applyFill="1" applyAlignment="1">
      <alignment wrapText="1"/>
    </xf>
    <xf numFmtId="0" fontId="59" fillId="2" borderId="0" xfId="0" applyFont="1" applyFill="1" applyAlignment="1">
      <alignment horizontal="justify"/>
    </xf>
    <xf numFmtId="0" fontId="59" fillId="2" borderId="0" xfId="0" applyFont="1" applyFill="1" applyAlignment="1">
      <alignment vertical="top" wrapText="1"/>
    </xf>
    <xf numFmtId="0" fontId="61" fillId="2" borderId="0" xfId="0" applyFont="1" applyFill="1"/>
    <xf numFmtId="0" fontId="63" fillId="2" borderId="0" xfId="0" applyFont="1" applyFill="1"/>
    <xf numFmtId="0" fontId="64" fillId="2" borderId="0" xfId="0" applyFont="1" applyFill="1"/>
    <xf numFmtId="0" fontId="66" fillId="2" borderId="0" xfId="0" applyFont="1" applyFill="1"/>
    <xf numFmtId="0" fontId="14" fillId="2" borderId="0" xfId="0" applyFont="1" applyFill="1" applyAlignment="1">
      <alignment horizontal="left"/>
    </xf>
    <xf numFmtId="0" fontId="10" fillId="2" borderId="0" xfId="0" applyFont="1" applyFill="1"/>
    <xf numFmtId="0" fontId="13" fillId="2" borderId="0" xfId="0" applyFont="1" applyFill="1"/>
    <xf numFmtId="0" fontId="67" fillId="2" borderId="0" xfId="0" applyFont="1" applyFill="1"/>
    <xf numFmtId="0" fontId="70"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4" fillId="3" borderId="7" xfId="0" applyFont="1" applyFill="1" applyBorder="1" applyAlignment="1">
      <alignment horizontal="left" vertical="center"/>
    </xf>
    <xf numFmtId="0" fontId="45" fillId="3" borderId="7" xfId="0" applyFont="1" applyFill="1" applyBorder="1" applyAlignment="1">
      <alignment horizontal="left" vertical="center"/>
    </xf>
    <xf numFmtId="0" fontId="53" fillId="3" borderId="8"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72" fillId="2" borderId="0" xfId="43" applyFont="1" applyFill="1" applyAlignment="1" applyProtection="1">
      <alignment horizontal="left" vertical="top" wrapText="1"/>
    </xf>
    <xf numFmtId="0" fontId="72" fillId="2" borderId="0" xfId="43" applyFont="1" applyFill="1" applyAlignment="1" applyProtection="1">
      <alignment vertical="top" wrapText="1"/>
    </xf>
    <xf numFmtId="0" fontId="10" fillId="2" borderId="0" xfId="0" applyFont="1" applyFill="1" applyAlignment="1">
      <alignment horizontal="left"/>
    </xf>
    <xf numFmtId="0" fontId="26" fillId="3" borderId="9" xfId="0" applyFont="1" applyFill="1" applyBorder="1" applyAlignment="1">
      <alignment horizontal="center" vertical="top" wrapText="1"/>
    </xf>
    <xf numFmtId="0" fontId="63" fillId="2" borderId="0" xfId="0" applyFont="1" applyFill="1" applyAlignment="1">
      <alignment horizontal="left"/>
    </xf>
    <xf numFmtId="0" fontId="0" fillId="6" borderId="0" xfId="0" applyFill="1"/>
    <xf numFmtId="0" fontId="62" fillId="6" borderId="0" xfId="0" applyFont="1" applyFill="1"/>
    <xf numFmtId="0" fontId="12" fillId="6" borderId="0" xfId="0" applyFont="1" applyFill="1"/>
    <xf numFmtId="49" fontId="63" fillId="2" borderId="0" xfId="0" applyNumberFormat="1" applyFont="1" applyFill="1"/>
    <xf numFmtId="167" fontId="8" fillId="5" borderId="10" xfId="2" applyNumberFormat="1" applyFont="1" applyFill="1" applyBorder="1" applyAlignment="1" applyProtection="1">
      <alignment horizontal="right" wrapText="1"/>
    </xf>
    <xf numFmtId="0" fontId="16" fillId="6" borderId="0" xfId="93" applyFont="1" applyFill="1" applyAlignment="1" applyProtection="1">
      <alignment horizontal="center" vertical="center" wrapText="1"/>
      <protection locked="0"/>
    </xf>
    <xf numFmtId="0" fontId="17" fillId="2" borderId="0" xfId="93" applyFont="1" applyFill="1" applyProtection="1">
      <protection locked="0"/>
    </xf>
    <xf numFmtId="0" fontId="17" fillId="0" borderId="0" xfId="93" applyFont="1" applyProtection="1">
      <protection locked="0"/>
    </xf>
    <xf numFmtId="0" fontId="24" fillId="2" borderId="0" xfId="0" applyFont="1" applyFill="1" applyProtection="1">
      <protection locked="0"/>
    </xf>
    <xf numFmtId="0" fontId="25" fillId="2" borderId="0" xfId="0" applyFont="1" applyFill="1" applyProtection="1">
      <protection locked="0"/>
    </xf>
    <xf numFmtId="0" fontId="26" fillId="3" borderId="0" xfId="0" applyFont="1" applyFill="1" applyAlignment="1" applyProtection="1">
      <alignment horizontal="center"/>
      <protection locked="0"/>
    </xf>
    <xf numFmtId="0" fontId="28" fillId="3" borderId="5" xfId="0" applyFont="1" applyFill="1" applyBorder="1" applyProtection="1">
      <protection locked="0"/>
    </xf>
    <xf numFmtId="0" fontId="28" fillId="3" borderId="6" xfId="0" applyFont="1" applyFill="1" applyBorder="1" applyProtection="1">
      <protection locked="0"/>
    </xf>
    <xf numFmtId="0" fontId="26" fillId="3" borderId="5" xfId="0" applyFont="1" applyFill="1" applyBorder="1" applyAlignment="1" applyProtection="1">
      <alignment horizontal="center"/>
      <protection locked="0"/>
    </xf>
    <xf numFmtId="0" fontId="44" fillId="3" borderId="0" xfId="0" applyFont="1" applyFill="1" applyAlignment="1" applyProtection="1">
      <alignment horizontal="left"/>
      <protection locked="0"/>
    </xf>
    <xf numFmtId="0" fontId="45" fillId="3" borderId="0" xfId="0" applyFont="1" applyFill="1" applyAlignment="1" applyProtection="1">
      <alignment horizontal="left"/>
      <protection locked="0"/>
    </xf>
    <xf numFmtId="0" fontId="28" fillId="3" borderId="5" xfId="0" applyFont="1" applyFill="1" applyBorder="1" applyAlignment="1" applyProtection="1">
      <alignment horizontal="center"/>
      <protection locked="0"/>
    </xf>
    <xf numFmtId="0" fontId="28" fillId="3" borderId="0" xfId="0" applyFont="1" applyFill="1" applyAlignment="1" applyProtection="1">
      <alignment horizontal="center"/>
      <protection locked="0"/>
    </xf>
    <xf numFmtId="0" fontId="36" fillId="2" borderId="0" xfId="0" applyFont="1" applyFill="1" applyAlignment="1" applyProtection="1">
      <alignment horizontal="left"/>
      <protection locked="0"/>
    </xf>
    <xf numFmtId="0" fontId="26" fillId="2" borderId="0" xfId="0" applyFont="1" applyFill="1" applyAlignment="1" applyProtection="1">
      <alignment horizontal="right"/>
      <protection locked="0"/>
    </xf>
    <xf numFmtId="0" fontId="26" fillId="2" borderId="0" xfId="0" applyFont="1" applyFill="1" applyAlignment="1" applyProtection="1">
      <alignment horizontal="center"/>
      <protection locked="0"/>
    </xf>
    <xf numFmtId="167" fontId="24" fillId="2" borderId="0" xfId="2" applyNumberFormat="1" applyFont="1" applyFill="1" applyProtection="1">
      <protection locked="0"/>
    </xf>
    <xf numFmtId="0" fontId="8" fillId="5" borderId="10" xfId="0" applyFont="1" applyFill="1" applyBorder="1" applyProtection="1">
      <protection locked="0"/>
    </xf>
    <xf numFmtId="167" fontId="24" fillId="6" borderId="0" xfId="0" applyNumberFormat="1" applyFont="1" applyFill="1" applyProtection="1">
      <protection locked="0"/>
    </xf>
    <xf numFmtId="0" fontId="24" fillId="6" borderId="0" xfId="0" applyFont="1" applyFill="1" applyProtection="1">
      <protection locked="0"/>
    </xf>
    <xf numFmtId="168" fontId="8" fillId="5" borderId="11" xfId="96" applyNumberFormat="1" applyFont="1" applyFill="1" applyBorder="1" applyAlignment="1" applyProtection="1">
      <alignment horizontal="left" wrapText="1"/>
      <protection locked="0"/>
    </xf>
    <xf numFmtId="0" fontId="8" fillId="5" borderId="12" xfId="0" applyFont="1" applyFill="1" applyBorder="1" applyAlignment="1" applyProtection="1">
      <alignment wrapText="1"/>
      <protection locked="0"/>
    </xf>
    <xf numFmtId="0" fontId="28" fillId="2" borderId="0" xfId="0" applyFont="1" applyFill="1" applyProtection="1">
      <protection locked="0"/>
    </xf>
    <xf numFmtId="165" fontId="24" fillId="6" borderId="0" xfId="2" applyFont="1" applyFill="1" applyProtection="1">
      <protection locked="0"/>
    </xf>
    <xf numFmtId="0" fontId="44" fillId="2" borderId="0" xfId="0" applyFont="1" applyFill="1" applyProtection="1">
      <protection locked="0"/>
    </xf>
    <xf numFmtId="167" fontId="44" fillId="2" borderId="0" xfId="0" applyNumberFormat="1" applyFont="1" applyFill="1" applyProtection="1">
      <protection locked="0"/>
    </xf>
    <xf numFmtId="165" fontId="44" fillId="2" borderId="0" xfId="2" applyFont="1" applyFill="1" applyBorder="1" applyAlignment="1" applyProtection="1">
      <alignment horizontal="center"/>
      <protection locked="0"/>
    </xf>
    <xf numFmtId="165" fontId="44" fillId="2" borderId="0" xfId="2" applyFont="1" applyFill="1" applyBorder="1" applyAlignment="1" applyProtection="1">
      <alignment horizontal="right"/>
      <protection locked="0"/>
    </xf>
    <xf numFmtId="0" fontId="35" fillId="2" borderId="0" xfId="93" applyFont="1" applyFill="1" applyAlignment="1" applyProtection="1">
      <alignment vertical="center" wrapText="1"/>
      <protection locked="0"/>
    </xf>
    <xf numFmtId="0" fontId="30" fillId="2" borderId="0" xfId="93" applyFont="1" applyFill="1" applyAlignment="1" applyProtection="1">
      <alignment horizontal="left" vertical="center" wrapText="1"/>
      <protection locked="0"/>
    </xf>
    <xf numFmtId="0" fontId="30" fillId="2" borderId="0" xfId="93" applyFont="1" applyFill="1" applyAlignment="1" applyProtection="1">
      <alignment vertical="center" wrapText="1"/>
      <protection locked="0"/>
    </xf>
    <xf numFmtId="0" fontId="18" fillId="2" borderId="0" xfId="93" applyFont="1" applyFill="1" applyAlignment="1" applyProtection="1">
      <alignment horizontal="left" vertical="center"/>
      <protection locked="0"/>
    </xf>
    <xf numFmtId="0" fontId="44" fillId="3" borderId="7" xfId="0" applyFont="1" applyFill="1" applyBorder="1" applyAlignment="1" applyProtection="1">
      <alignment horizontal="center"/>
      <protection locked="0"/>
    </xf>
    <xf numFmtId="0" fontId="28" fillId="3" borderId="0" xfId="0" applyFont="1" applyFill="1" applyProtection="1">
      <protection locked="0"/>
    </xf>
    <xf numFmtId="0" fontId="26" fillId="3" borderId="7" xfId="0" applyFont="1" applyFill="1" applyBorder="1" applyAlignment="1" applyProtection="1">
      <alignment horizontal="center"/>
      <protection locked="0"/>
    </xf>
    <xf numFmtId="0" fontId="45" fillId="3" borderId="7" xfId="0" applyFont="1" applyFill="1" applyBorder="1" applyAlignment="1" applyProtection="1">
      <alignment horizontal="center"/>
      <protection locked="0"/>
    </xf>
    <xf numFmtId="0" fontId="28" fillId="3" borderId="7" xfId="0" applyFont="1" applyFill="1" applyBorder="1" applyAlignment="1" applyProtection="1">
      <alignment horizontal="center"/>
      <protection locked="0"/>
    </xf>
    <xf numFmtId="0" fontId="26" fillId="2" borderId="0" xfId="0" applyFont="1" applyFill="1" applyProtection="1">
      <protection locked="0"/>
    </xf>
    <xf numFmtId="167" fontId="44" fillId="2" borderId="0" xfId="2" applyNumberFormat="1" applyFont="1" applyFill="1" applyBorder="1" applyProtection="1">
      <protection locked="0"/>
    </xf>
    <xf numFmtId="165" fontId="44" fillId="2" borderId="0" xfId="2" applyFont="1" applyFill="1" applyBorder="1" applyProtection="1">
      <protection locked="0"/>
    </xf>
    <xf numFmtId="167" fontId="8" fillId="5" borderId="11" xfId="2" applyNumberFormat="1" applyFont="1" applyFill="1" applyBorder="1" applyAlignment="1" applyProtection="1">
      <alignment horizontal="right" wrapText="1"/>
    </xf>
    <xf numFmtId="168" fontId="8" fillId="5" borderId="11" xfId="96" applyNumberFormat="1" applyFont="1" applyFill="1" applyBorder="1" applyAlignment="1" applyProtection="1">
      <alignment horizontal="right" wrapText="1"/>
    </xf>
    <xf numFmtId="165" fontId="8" fillId="5" borderId="11" xfId="2" applyFont="1" applyFill="1" applyBorder="1" applyAlignment="1" applyProtection="1">
      <alignment horizontal="right" wrapText="1"/>
    </xf>
    <xf numFmtId="0" fontId="16" fillId="2" borderId="0" xfId="93" applyFont="1" applyFill="1" applyAlignment="1" applyProtection="1">
      <alignment vertical="center" wrapText="1"/>
      <protection locked="0"/>
    </xf>
    <xf numFmtId="0" fontId="52" fillId="2" borderId="0" xfId="0" applyFont="1" applyFill="1" applyProtection="1">
      <protection locked="0"/>
    </xf>
    <xf numFmtId="0" fontId="33" fillId="3" borderId="13" xfId="0" applyFont="1" applyFill="1" applyBorder="1" applyAlignment="1" applyProtection="1">
      <alignment horizontal="center"/>
      <protection locked="0"/>
    </xf>
    <xf numFmtId="0" fontId="44" fillId="3" borderId="7" xfId="0" applyFont="1" applyFill="1" applyBorder="1" applyAlignment="1" applyProtection="1">
      <alignment horizontal="left"/>
      <protection locked="0"/>
    </xf>
    <xf numFmtId="0" fontId="33" fillId="3" borderId="13" xfId="0" applyFont="1" applyFill="1" applyBorder="1" applyAlignment="1" applyProtection="1">
      <alignment horizontal="left"/>
      <protection locked="0"/>
    </xf>
    <xf numFmtId="0" fontId="48" fillId="3" borderId="13" xfId="0" applyFont="1" applyFill="1" applyBorder="1" applyAlignment="1" applyProtection="1">
      <alignment horizontal="left"/>
      <protection locked="0"/>
    </xf>
    <xf numFmtId="0" fontId="34" fillId="3" borderId="13" xfId="0" applyFont="1" applyFill="1" applyBorder="1" applyAlignment="1" applyProtection="1">
      <alignment horizontal="center"/>
      <protection locked="0"/>
    </xf>
    <xf numFmtId="0" fontId="28" fillId="0" borderId="11" xfId="0" applyFont="1" applyBorder="1" applyProtection="1">
      <protection locked="0"/>
    </xf>
    <xf numFmtId="0" fontId="28" fillId="2" borderId="11" xfId="0" applyFont="1" applyFill="1" applyBorder="1" applyProtection="1">
      <protection locked="0"/>
    </xf>
    <xf numFmtId="0" fontId="28"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39" fillId="2" borderId="0" xfId="0" applyFont="1" applyFill="1" applyProtection="1">
      <protection locked="0"/>
    </xf>
    <xf numFmtId="0" fontId="69" fillId="2" borderId="0" xfId="0" applyFont="1" applyFill="1" applyProtection="1">
      <protection locked="0"/>
    </xf>
    <xf numFmtId="0" fontId="43" fillId="2" borderId="0" xfId="0" applyFont="1" applyFill="1" applyAlignment="1" applyProtection="1">
      <alignment horizontal="left"/>
      <protection locked="0"/>
    </xf>
    <xf numFmtId="0" fontId="49" fillId="2" borderId="0" xfId="0" applyFont="1" applyFill="1" applyAlignment="1" applyProtection="1">
      <alignment horizontal="left"/>
      <protection locked="0"/>
    </xf>
    <xf numFmtId="0" fontId="49" fillId="5" borderId="0" xfId="0" applyFont="1" applyFill="1" applyProtection="1">
      <protection locked="0"/>
    </xf>
    <xf numFmtId="0" fontId="29" fillId="5" borderId="0" xfId="0" applyFont="1" applyFill="1" applyAlignment="1" applyProtection="1">
      <alignment horizontal="right"/>
      <protection locked="0"/>
    </xf>
    <xf numFmtId="0" fontId="29" fillId="5" borderId="0" xfId="0" applyFont="1" applyFill="1" applyAlignment="1" applyProtection="1">
      <alignment horizontal="left"/>
      <protection locked="0"/>
    </xf>
    <xf numFmtId="0" fontId="39" fillId="5" borderId="0" xfId="0" applyFont="1" applyFill="1" applyAlignment="1" applyProtection="1">
      <alignment horizontal="right"/>
      <protection locked="0"/>
    </xf>
    <xf numFmtId="0" fontId="50" fillId="2" borderId="0" xfId="0" applyFont="1" applyFill="1" applyAlignment="1" applyProtection="1">
      <alignment horizontal="left"/>
      <protection locked="0"/>
    </xf>
    <xf numFmtId="167" fontId="47" fillId="5" borderId="0" xfId="2" applyNumberFormat="1" applyFont="1" applyFill="1" applyBorder="1" applyAlignment="1" applyProtection="1">
      <protection locked="0"/>
    </xf>
    <xf numFmtId="168" fontId="47" fillId="5" borderId="0" xfId="96" applyNumberFormat="1" applyFont="1" applyFill="1" applyBorder="1" applyAlignment="1" applyProtection="1">
      <alignment horizontal="center"/>
      <protection locked="0"/>
    </xf>
    <xf numFmtId="168" fontId="47" fillId="5" borderId="0" xfId="96" applyNumberFormat="1" applyFont="1" applyFill="1" applyBorder="1" applyAlignment="1" applyProtection="1">
      <alignment horizontal="right"/>
      <protection locked="0"/>
    </xf>
    <xf numFmtId="0" fontId="50" fillId="2" borderId="0" xfId="0" applyFont="1" applyFill="1" applyAlignment="1" applyProtection="1">
      <alignment horizontal="left" wrapText="1"/>
      <protection locked="0"/>
    </xf>
    <xf numFmtId="167" fontId="51" fillId="2" borderId="0" xfId="2" applyNumberFormat="1" applyFont="1" applyFill="1" applyBorder="1" applyAlignment="1" applyProtection="1">
      <protection locked="0"/>
    </xf>
    <xf numFmtId="0" fontId="42" fillId="2" borderId="0" xfId="0" applyFont="1" applyFill="1" applyAlignment="1" applyProtection="1">
      <alignment horizontal="left"/>
      <protection locked="0"/>
    </xf>
    <xf numFmtId="168" fontId="44" fillId="2" borderId="0" xfId="96" applyNumberFormat="1" applyFont="1" applyFill="1" applyBorder="1" applyAlignment="1" applyProtection="1">
      <alignment horizontal="center"/>
      <protection locked="0"/>
    </xf>
    <xf numFmtId="168" fontId="44" fillId="2" borderId="0" xfId="96" applyNumberFormat="1" applyFont="1" applyFill="1" applyBorder="1" applyAlignment="1" applyProtection="1">
      <alignment horizontal="right"/>
      <protection locked="0"/>
    </xf>
    <xf numFmtId="0" fontId="29" fillId="2" borderId="0" xfId="0" applyFont="1" applyFill="1" applyProtection="1">
      <protection locked="0"/>
    </xf>
    <xf numFmtId="168" fontId="8" fillId="7" borderId="11" xfId="96" applyNumberFormat="1" applyFont="1" applyFill="1" applyBorder="1" applyAlignment="1" applyProtection="1">
      <alignment horizontal="right" wrapText="1"/>
    </xf>
    <xf numFmtId="0" fontId="0" fillId="2" borderId="0" xfId="0" applyFill="1" applyProtection="1">
      <protection locked="0"/>
    </xf>
    <xf numFmtId="0" fontId="26" fillId="3" borderId="5" xfId="0" applyFont="1" applyFill="1" applyBorder="1" applyProtection="1">
      <protection locked="0"/>
    </xf>
    <xf numFmtId="0" fontId="26"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8" fillId="7" borderId="11"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0" fontId="20" fillId="2" borderId="0" xfId="93" applyFont="1" applyFill="1" applyProtection="1">
      <protection locked="0"/>
    </xf>
    <xf numFmtId="0" fontId="28" fillId="3" borderId="0" xfId="0" applyFont="1" applyFill="1" applyAlignment="1" applyProtection="1">
      <alignment horizontal="right"/>
      <protection locked="0"/>
    </xf>
    <xf numFmtId="0" fontId="33" fillId="3" borderId="7" xfId="0" applyFont="1" applyFill="1" applyBorder="1" applyAlignment="1" applyProtection="1">
      <alignment horizontal="left"/>
      <protection locked="0"/>
    </xf>
    <xf numFmtId="0" fontId="48" fillId="3" borderId="7" xfId="0" applyFont="1" applyFill="1" applyBorder="1" applyAlignment="1" applyProtection="1">
      <alignment horizontal="left"/>
      <protection locked="0"/>
    </xf>
    <xf numFmtId="0" fontId="53" fillId="2" borderId="3" xfId="0" applyFont="1" applyFill="1" applyBorder="1" applyAlignment="1" applyProtection="1">
      <alignment horizontal="center" vertical="center"/>
      <protection locked="0"/>
    </xf>
    <xf numFmtId="0" fontId="50" fillId="2" borderId="14" xfId="0" applyFont="1" applyFill="1" applyBorder="1" applyAlignment="1" applyProtection="1">
      <alignment wrapText="1"/>
      <protection locked="0"/>
    </xf>
    <xf numFmtId="0" fontId="53" fillId="2" borderId="15" xfId="0" applyFont="1" applyFill="1" applyBorder="1" applyAlignment="1" applyProtection="1">
      <alignment horizontal="center" vertical="center"/>
      <protection locked="0"/>
    </xf>
    <xf numFmtId="0" fontId="50" fillId="2" borderId="15" xfId="0" applyFont="1" applyFill="1" applyBorder="1" applyAlignment="1" applyProtection="1">
      <alignment wrapText="1"/>
      <protection locked="0"/>
    </xf>
    <xf numFmtId="0" fontId="42" fillId="2" borderId="15" xfId="0" applyFont="1" applyFill="1" applyBorder="1" applyAlignment="1" applyProtection="1">
      <alignment wrapText="1"/>
      <protection locked="0"/>
    </xf>
    <xf numFmtId="0" fontId="53" fillId="2" borderId="0" xfId="0" applyFont="1" applyFill="1" applyAlignment="1" applyProtection="1">
      <alignment horizontal="center" vertical="center"/>
      <protection locked="0"/>
    </xf>
    <xf numFmtId="0" fontId="50" fillId="2" borderId="16" xfId="0" applyFont="1" applyFill="1" applyBorder="1" applyAlignment="1" applyProtection="1">
      <alignment wrapText="1"/>
      <protection locked="0"/>
    </xf>
    <xf numFmtId="167" fontId="50" fillId="2" borderId="3" xfId="2" applyNumberFormat="1" applyFont="1" applyFill="1" applyBorder="1" applyAlignment="1" applyProtection="1">
      <alignment horizontal="right" wrapText="1"/>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168" fontId="50" fillId="6" borderId="15" xfId="96" applyNumberFormat="1" applyFont="1" applyFill="1" applyBorder="1" applyAlignment="1" applyProtection="1">
      <alignment horizontal="right" wrapText="1"/>
    </xf>
    <xf numFmtId="167" fontId="50" fillId="6" borderId="15" xfId="2" applyNumberFormat="1" applyFont="1" applyFill="1" applyBorder="1" applyAlignment="1" applyProtection="1">
      <alignment horizontal="right" wrapText="1"/>
    </xf>
    <xf numFmtId="168" fontId="50" fillId="2" borderId="16" xfId="96" applyNumberFormat="1"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53" fillId="6" borderId="15" xfId="0" applyFont="1" applyFill="1" applyBorder="1" applyAlignment="1" applyProtection="1">
      <alignment horizontal="center" vertical="center"/>
      <protection locked="0"/>
    </xf>
    <xf numFmtId="0" fontId="50" fillId="6" borderId="15" xfId="0" applyFont="1" applyFill="1" applyBorder="1" applyAlignment="1" applyProtection="1">
      <alignment wrapText="1"/>
      <protection locked="0"/>
    </xf>
    <xf numFmtId="0" fontId="42" fillId="6" borderId="15" xfId="0" applyFont="1" applyFill="1" applyBorder="1" applyAlignment="1" applyProtection="1">
      <alignment wrapText="1"/>
      <protection locked="0"/>
    </xf>
    <xf numFmtId="167" fontId="50" fillId="6" borderId="3" xfId="2" applyNumberFormat="1" applyFont="1" applyFill="1" applyBorder="1" applyAlignment="1" applyProtection="1">
      <alignment horizontal="right" wrapText="1"/>
    </xf>
    <xf numFmtId="168" fontId="50" fillId="2" borderId="3" xfId="96" applyNumberFormat="1" applyFont="1" applyFill="1" applyBorder="1" applyAlignment="1" applyProtection="1">
      <alignment horizontal="right" wrapText="1"/>
    </xf>
    <xf numFmtId="0" fontId="32" fillId="2" borderId="17" xfId="0" applyFont="1" applyFill="1" applyBorder="1" applyProtection="1">
      <protection locked="0"/>
    </xf>
    <xf numFmtId="0" fontId="32" fillId="2" borderId="18" xfId="0" applyFont="1" applyFill="1" applyBorder="1" applyProtection="1">
      <protection locked="0"/>
    </xf>
    <xf numFmtId="0" fontId="28" fillId="2" borderId="19" xfId="0" applyFont="1" applyFill="1" applyBorder="1" applyProtection="1">
      <protection locked="0"/>
    </xf>
    <xf numFmtId="0" fontId="32" fillId="2" borderId="0" xfId="0" applyFont="1" applyFill="1" applyProtection="1">
      <protection locked="0"/>
    </xf>
    <xf numFmtId="167" fontId="51" fillId="2" borderId="0" xfId="2" applyNumberFormat="1" applyFont="1" applyFill="1" applyBorder="1" applyAlignment="1" applyProtection="1">
      <alignment horizontal="right"/>
      <protection locked="0"/>
    </xf>
    <xf numFmtId="168" fontId="51" fillId="2" borderId="0" xfId="96"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right" wrapText="1"/>
    </xf>
    <xf numFmtId="167" fontId="50" fillId="2" borderId="18" xfId="2" applyNumberFormat="1" applyFont="1" applyFill="1" applyBorder="1" applyAlignment="1" applyProtection="1">
      <alignment horizontal="right" wrapText="1"/>
    </xf>
    <xf numFmtId="168" fontId="50" fillId="2" borderId="18" xfId="96" applyNumberFormat="1" applyFont="1" applyFill="1" applyBorder="1" applyAlignment="1" applyProtection="1">
      <alignment horizontal="right" wrapText="1"/>
    </xf>
    <xf numFmtId="168" fontId="50" fillId="6" borderId="18" xfId="96" applyNumberFormat="1" applyFont="1" applyFill="1" applyBorder="1" applyAlignment="1" applyProtection="1">
      <alignment horizontal="right" wrapText="1"/>
    </xf>
    <xf numFmtId="167" fontId="50" fillId="2" borderId="19" xfId="2" applyNumberFormat="1" applyFont="1" applyFill="1" applyBorder="1" applyAlignment="1" applyProtection="1">
      <alignment horizontal="right" wrapText="1"/>
    </xf>
    <xf numFmtId="168" fontId="50" fillId="2" borderId="19" xfId="96" applyNumberFormat="1" applyFont="1" applyFill="1" applyBorder="1" applyAlignment="1" applyProtection="1">
      <alignment horizontal="right" wrapText="1"/>
    </xf>
    <xf numFmtId="168" fontId="50" fillId="6" borderId="19" xfId="96" applyNumberFormat="1" applyFont="1" applyFill="1" applyBorder="1" applyAlignment="1" applyProtection="1">
      <alignment horizontal="right" wrapText="1"/>
    </xf>
    <xf numFmtId="0" fontId="47" fillId="2" borderId="0" xfId="0" applyFont="1" applyFill="1" applyProtection="1">
      <protection locked="0"/>
    </xf>
    <xf numFmtId="168" fontId="50" fillId="2" borderId="3" xfId="96" applyNumberFormat="1" applyFont="1" applyFill="1" applyBorder="1" applyAlignment="1" applyProtection="1">
      <alignment wrapText="1"/>
    </xf>
    <xf numFmtId="168" fontId="50" fillId="2" borderId="0" xfId="96" applyNumberFormat="1" applyFont="1" applyFill="1" applyBorder="1" applyAlignment="1" applyProtection="1">
      <alignment wrapText="1"/>
    </xf>
    <xf numFmtId="168" fontId="50" fillId="2" borderId="18" xfId="96" applyNumberFormat="1" applyFont="1" applyFill="1" applyBorder="1" applyAlignment="1" applyProtection="1">
      <alignment wrapText="1"/>
    </xf>
    <xf numFmtId="168" fontId="50" fillId="2" borderId="19" xfId="96" applyNumberFormat="1" applyFont="1" applyFill="1" applyBorder="1" applyAlignment="1" applyProtection="1">
      <alignment wrapText="1"/>
    </xf>
    <xf numFmtId="167" fontId="50" fillId="6" borderId="18" xfId="2" applyNumberFormat="1" applyFont="1" applyFill="1" applyBorder="1" applyAlignment="1" applyProtection="1">
      <alignment horizontal="right" wrapText="1"/>
    </xf>
    <xf numFmtId="167" fontId="29" fillId="2" borderId="0" xfId="0" applyNumberFormat="1" applyFont="1" applyFill="1" applyProtection="1">
      <protection locked="0"/>
    </xf>
    <xf numFmtId="0" fontId="44" fillId="3" borderId="5" xfId="0" applyFont="1" applyFill="1" applyBorder="1" applyAlignment="1" applyProtection="1">
      <alignment horizontal="left"/>
      <protection locked="0"/>
    </xf>
    <xf numFmtId="0" fontId="45" fillId="3" borderId="7" xfId="0" applyFont="1" applyFill="1" applyBorder="1" applyAlignment="1" applyProtection="1">
      <alignment horizontal="left"/>
      <protection locked="0"/>
    </xf>
    <xf numFmtId="0" fontId="45" fillId="3" borderId="5" xfId="0" applyFont="1" applyFill="1" applyBorder="1" applyAlignment="1" applyProtection="1">
      <alignment horizontal="left"/>
      <protection locked="0"/>
    </xf>
    <xf numFmtId="0" fontId="44" fillId="6" borderId="0" xfId="0" applyFont="1" applyFill="1" applyAlignment="1" applyProtection="1">
      <alignment horizontal="center"/>
      <protection locked="0"/>
    </xf>
    <xf numFmtId="167" fontId="44" fillId="6" borderId="0" xfId="2" applyNumberFormat="1" applyFont="1" applyFill="1" applyBorder="1" applyAlignment="1" applyProtection="1">
      <alignment horizontal="right"/>
      <protection locked="0"/>
    </xf>
    <xf numFmtId="168" fontId="44" fillId="6" borderId="0" xfId="96" applyNumberFormat="1" applyFont="1" applyFill="1" applyBorder="1" applyAlignment="1" applyProtection="1">
      <alignment horizontal="right"/>
      <protection locked="0"/>
    </xf>
    <xf numFmtId="0" fontId="26" fillId="3" borderId="35" xfId="0" applyFont="1" applyFill="1" applyBorder="1" applyAlignment="1" applyProtection="1">
      <alignment horizontal="center"/>
      <protection locked="0"/>
    </xf>
    <xf numFmtId="0" fontId="33" fillId="3" borderId="20" xfId="0" applyFont="1" applyFill="1" applyBorder="1" applyProtection="1">
      <protection locked="0"/>
    </xf>
    <xf numFmtId="0" fontId="26" fillId="3" borderId="7" xfId="0" applyFont="1" applyFill="1" applyBorder="1" applyAlignment="1" applyProtection="1">
      <alignment horizontal="center" wrapText="1"/>
      <protection locked="0"/>
    </xf>
    <xf numFmtId="0" fontId="28" fillId="3" borderId="35" xfId="0" applyFont="1" applyFill="1" applyBorder="1" applyAlignment="1" applyProtection="1">
      <alignment horizontal="center"/>
      <protection locked="0"/>
    </xf>
    <xf numFmtId="0" fontId="28" fillId="3" borderId="7" xfId="0" applyFont="1" applyFill="1" applyBorder="1" applyAlignment="1" applyProtection="1">
      <alignment horizontal="center" wrapText="1"/>
      <protection locked="0"/>
    </xf>
    <xf numFmtId="0" fontId="44" fillId="6" borderId="0" xfId="0" applyFont="1" applyFill="1" applyAlignment="1" applyProtection="1">
      <alignment horizontal="left"/>
      <protection locked="0"/>
    </xf>
    <xf numFmtId="167" fontId="51" fillId="2" borderId="15" xfId="2" applyNumberFormat="1" applyFont="1" applyFill="1" applyBorder="1" applyAlignment="1" applyProtection="1">
      <alignment horizontal="right" wrapText="1"/>
    </xf>
    <xf numFmtId="168" fontId="51" fillId="2" borderId="15" xfId="96" applyNumberFormat="1" applyFont="1" applyFill="1" applyBorder="1" applyAlignment="1" applyProtection="1">
      <alignment horizontal="right" wrapText="1"/>
    </xf>
    <xf numFmtId="40" fontId="51" fillId="2" borderId="15" xfId="2" applyNumberFormat="1" applyFont="1" applyFill="1" applyBorder="1" applyAlignment="1" applyProtection="1">
      <alignment horizontal="right" wrapText="1"/>
    </xf>
    <xf numFmtId="0" fontId="50" fillId="6" borderId="15" xfId="0" applyFont="1" applyFill="1" applyBorder="1" applyProtection="1">
      <protection locked="0"/>
    </xf>
    <xf numFmtId="0" fontId="50" fillId="2" borderId="0" xfId="0" applyFont="1" applyFill="1" applyProtection="1">
      <protection locked="0"/>
    </xf>
    <xf numFmtId="168" fontId="51" fillId="2" borderId="0" xfId="96" applyNumberFormat="1" applyFont="1" applyFill="1" applyBorder="1" applyAlignment="1" applyProtection="1">
      <alignment horizontal="center"/>
      <protection locked="0"/>
    </xf>
    <xf numFmtId="0" fontId="50" fillId="2" borderId="0" xfId="0" applyFont="1" applyFill="1" applyAlignment="1" applyProtection="1">
      <alignment wrapText="1"/>
      <protection locked="0"/>
    </xf>
    <xf numFmtId="0" fontId="28" fillId="3" borderId="35" xfId="0" applyFont="1" applyFill="1" applyBorder="1" applyProtection="1">
      <protection locked="0"/>
    </xf>
    <xf numFmtId="0" fontId="26" fillId="3" borderId="7" xfId="0" applyFont="1" applyFill="1" applyBorder="1" applyAlignment="1" applyProtection="1">
      <alignment horizontal="left"/>
      <protection locked="0"/>
    </xf>
    <xf numFmtId="0" fontId="28" fillId="3" borderId="7" xfId="0" applyFont="1" applyFill="1" applyBorder="1" applyAlignment="1" applyProtection="1">
      <alignment horizontal="left"/>
      <protection locked="0"/>
    </xf>
    <xf numFmtId="165" fontId="29" fillId="2" borderId="0" xfId="2" applyFont="1" applyFill="1" applyBorder="1" applyProtection="1">
      <protection locked="0"/>
    </xf>
    <xf numFmtId="0" fontId="53" fillId="2" borderId="0" xfId="0" applyFont="1" applyFill="1" applyAlignment="1" applyProtection="1">
      <alignment horizontal="left"/>
      <protection locked="0"/>
    </xf>
    <xf numFmtId="168" fontId="44"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9" fillId="2" borderId="0" xfId="0" applyFont="1" applyFill="1" applyProtection="1">
      <protection locked="0"/>
    </xf>
    <xf numFmtId="0" fontId="0" fillId="0" borderId="0" xfId="0" applyProtection="1">
      <protection locked="0"/>
    </xf>
    <xf numFmtId="0" fontId="44" fillId="3" borderId="7" xfId="0" applyFont="1" applyFill="1" applyBorder="1" applyAlignment="1" applyProtection="1">
      <alignment horizontal="left" vertical="top"/>
      <protection locked="0"/>
    </xf>
    <xf numFmtId="0" fontId="45" fillId="3" borderId="7" xfId="0" applyFont="1" applyFill="1" applyBorder="1" applyAlignment="1" applyProtection="1">
      <alignment horizontal="left" vertical="top"/>
      <protection locked="0"/>
    </xf>
    <xf numFmtId="0" fontId="53" fillId="3" borderId="8" xfId="0" applyFont="1" applyFill="1" applyBorder="1" applyAlignment="1" applyProtection="1">
      <alignment horizontal="center" wrapText="1"/>
      <protection locked="0"/>
    </xf>
    <xf numFmtId="0" fontId="53" fillId="3" borderId="8" xfId="0" applyFont="1" applyFill="1" applyBorder="1" applyAlignment="1" applyProtection="1">
      <alignment horizontal="center" vertical="center" wrapText="1"/>
      <protection locked="0"/>
    </xf>
    <xf numFmtId="0" fontId="70" fillId="3" borderId="8" xfId="0" applyFont="1" applyFill="1" applyBorder="1" applyAlignment="1" applyProtection="1">
      <alignment horizontal="center" vertical="center" wrapText="1"/>
      <protection locked="0"/>
    </xf>
    <xf numFmtId="0" fontId="50" fillId="2" borderId="21" xfId="0" applyFont="1" applyFill="1" applyBorder="1" applyProtection="1">
      <protection locked="0"/>
    </xf>
    <xf numFmtId="165" fontId="0" fillId="2" borderId="0" xfId="0" applyNumberFormat="1" applyFill="1" applyProtection="1">
      <protection locked="0"/>
    </xf>
    <xf numFmtId="0" fontId="42" fillId="2" borderId="0" xfId="0" applyFont="1" applyFill="1" applyAlignment="1" applyProtection="1">
      <alignment wrapText="1"/>
      <protection locked="0"/>
    </xf>
    <xf numFmtId="0" fontId="44" fillId="2" borderId="7" xfId="0" applyFont="1" applyFill="1" applyBorder="1" applyAlignment="1" applyProtection="1">
      <alignment horizontal="left"/>
      <protection locked="0"/>
    </xf>
    <xf numFmtId="0" fontId="45" fillId="2" borderId="7" xfId="0" applyFont="1" applyFill="1" applyBorder="1" applyAlignment="1" applyProtection="1">
      <alignment horizontal="left"/>
      <protection locked="0"/>
    </xf>
    <xf numFmtId="167" fontId="50" fillId="2" borderId="21" xfId="2" applyNumberFormat="1" applyFont="1" applyFill="1" applyBorder="1" applyAlignment="1" applyProtection="1">
      <alignment horizontal="right" wrapText="1"/>
    </xf>
    <xf numFmtId="0" fontId="68" fillId="2" borderId="0" xfId="0" applyFont="1" applyFill="1" applyProtection="1">
      <protection locked="0"/>
    </xf>
    <xf numFmtId="165" fontId="28" fillId="2" borderId="0" xfId="2" applyFont="1" applyFill="1" applyBorder="1" applyProtection="1">
      <protection locked="0"/>
    </xf>
    <xf numFmtId="0" fontId="8" fillId="2" borderId="0" xfId="0" applyFont="1" applyFill="1" applyProtection="1">
      <protection locked="0"/>
    </xf>
    <xf numFmtId="167" fontId="47" fillId="2" borderId="0" xfId="2" applyNumberFormat="1" applyFont="1" applyFill="1" applyBorder="1" applyAlignment="1" applyProtection="1">
      <alignment horizontal="right"/>
      <protection locked="0"/>
    </xf>
    <xf numFmtId="168" fontId="47" fillId="2" borderId="0" xfId="96" applyNumberFormat="1" applyFont="1" applyFill="1" applyBorder="1" applyAlignment="1" applyProtection="1">
      <alignment horizontal="center"/>
      <protection locked="0"/>
    </xf>
    <xf numFmtId="168" fontId="47" fillId="2" borderId="0" xfId="96" applyNumberFormat="1" applyFont="1" applyFill="1" applyBorder="1" applyAlignment="1" applyProtection="1">
      <alignment horizontal="right"/>
      <protection locked="0"/>
    </xf>
    <xf numFmtId="0" fontId="8" fillId="2" borderId="0" xfId="0" applyFont="1" applyFill="1" applyAlignment="1" applyProtection="1">
      <alignment wrapText="1"/>
      <protection locked="0"/>
    </xf>
    <xf numFmtId="167" fontId="49" fillId="2" borderId="0" xfId="2" applyNumberFormat="1" applyFont="1" applyFill="1" applyBorder="1" applyAlignment="1" applyProtection="1">
      <alignment horizontal="right"/>
      <protection locked="0"/>
    </xf>
    <xf numFmtId="168" fontId="49" fillId="2" borderId="0" xfId="96" applyNumberFormat="1" applyFont="1" applyFill="1" applyBorder="1" applyAlignment="1" applyProtection="1">
      <alignment horizontal="center"/>
      <protection locked="0"/>
    </xf>
    <xf numFmtId="168" fontId="49" fillId="2" borderId="0" xfId="96" applyNumberFormat="1" applyFont="1" applyFill="1" applyBorder="1" applyAlignment="1" applyProtection="1">
      <alignment horizontal="right"/>
      <protection locked="0"/>
    </xf>
    <xf numFmtId="0" fontId="26" fillId="2" borderId="22" xfId="0" applyFont="1" applyFill="1" applyBorder="1" applyAlignment="1" applyProtection="1">
      <alignment wrapText="1"/>
      <protection locked="0"/>
    </xf>
    <xf numFmtId="0" fontId="32" fillId="2" borderId="22" xfId="0" applyFont="1" applyFill="1" applyBorder="1" applyAlignment="1" applyProtection="1">
      <alignment wrapText="1"/>
      <protection locked="0"/>
    </xf>
    <xf numFmtId="0" fontId="26" fillId="2" borderId="0" xfId="0" applyFont="1" applyFill="1" applyAlignment="1" applyProtection="1">
      <alignment wrapText="1"/>
      <protection locked="0"/>
    </xf>
    <xf numFmtId="0" fontId="20" fillId="2" borderId="0" xfId="93" applyFont="1" applyFill="1" applyAlignment="1" applyProtection="1">
      <alignment horizontal="left" vertical="top"/>
      <protection locked="0"/>
    </xf>
    <xf numFmtId="0" fontId="21" fillId="2" borderId="0" xfId="93" applyFont="1" applyFill="1" applyAlignment="1" applyProtection="1">
      <alignment horizontal="center" vertical="center"/>
      <protection locked="0"/>
    </xf>
    <xf numFmtId="0" fontId="21" fillId="2" borderId="0" xfId="93" applyFont="1" applyFill="1" applyAlignment="1" applyProtection="1">
      <alignment horizontal="left" vertical="center" wrapText="1"/>
      <protection locked="0"/>
    </xf>
    <xf numFmtId="0" fontId="24"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0" fontId="42" fillId="2" borderId="0" xfId="0" applyFont="1" applyFill="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167" fontId="26" fillId="2" borderId="0" xfId="0" applyNumberFormat="1" applyFont="1" applyFill="1" applyAlignment="1" applyProtection="1">
      <alignment horizontal="right"/>
      <protection locked="0"/>
    </xf>
    <xf numFmtId="165" fontId="26" fillId="2" borderId="0" xfId="2" applyFont="1" applyFill="1" applyBorder="1" applyAlignment="1" applyProtection="1">
      <alignment horizontal="center"/>
      <protection locked="0"/>
    </xf>
    <xf numFmtId="165" fontId="26" fillId="2" borderId="0" xfId="2" applyFont="1" applyFill="1" applyBorder="1" applyAlignment="1" applyProtection="1">
      <alignment horizontal="right"/>
      <protection locked="0"/>
    </xf>
    <xf numFmtId="43" fontId="24" fillId="2" borderId="0" xfId="0" applyNumberFormat="1" applyFont="1" applyFill="1" applyProtection="1">
      <protection locked="0"/>
    </xf>
    <xf numFmtId="0" fontId="55" fillId="2" borderId="0" xfId="0" applyFont="1" applyFill="1" applyAlignment="1" applyProtection="1">
      <alignment horizontal="center"/>
      <protection locked="0"/>
    </xf>
    <xf numFmtId="0" fontId="56" fillId="2" borderId="0" xfId="0" applyFont="1" applyFill="1" applyAlignment="1" applyProtection="1">
      <alignment horizontal="center"/>
      <protection locked="0"/>
    </xf>
    <xf numFmtId="165" fontId="56" fillId="2" borderId="0" xfId="2" applyFont="1" applyFill="1" applyBorder="1" applyAlignment="1" applyProtection="1">
      <alignment horizontal="center"/>
      <protection locked="0"/>
    </xf>
    <xf numFmtId="167" fontId="29" fillId="2" borderId="0" xfId="2" applyNumberFormat="1" applyFont="1" applyFill="1" applyBorder="1" applyProtection="1">
      <protection locked="0"/>
    </xf>
    <xf numFmtId="165" fontId="29" fillId="2" borderId="0" xfId="2" applyFont="1" applyFill="1" applyBorder="1" applyAlignment="1" applyProtection="1">
      <alignment horizontal="center"/>
      <protection locked="0"/>
    </xf>
    <xf numFmtId="0" fontId="36" fillId="2" borderId="0" xfId="0" applyFont="1" applyFill="1" applyProtection="1">
      <protection locked="0"/>
    </xf>
    <xf numFmtId="167" fontId="36" fillId="2" borderId="0" xfId="0" applyNumberFormat="1" applyFont="1" applyFill="1" applyAlignment="1" applyProtection="1">
      <alignment horizontal="right"/>
      <protection locked="0"/>
    </xf>
    <xf numFmtId="165" fontId="36" fillId="2" borderId="0" xfId="2" applyFont="1" applyFill="1" applyBorder="1" applyAlignment="1" applyProtection="1">
      <alignment horizontal="center"/>
      <protection locked="0"/>
    </xf>
    <xf numFmtId="165" fontId="36" fillId="2" borderId="0" xfId="2" applyFont="1" applyFill="1" applyBorder="1" applyAlignment="1" applyProtection="1">
      <alignment horizontal="right"/>
      <protection locked="0"/>
    </xf>
    <xf numFmtId="0" fontId="8" fillId="5" borderId="0" xfId="0" applyFont="1" applyFill="1" applyProtection="1">
      <protection locked="0"/>
    </xf>
    <xf numFmtId="0" fontId="42" fillId="2" borderId="15" xfId="0" applyFont="1" applyFill="1" applyBorder="1" applyAlignment="1" applyProtection="1">
      <alignment horizontal="left" wrapText="1"/>
      <protection locked="0"/>
    </xf>
    <xf numFmtId="40" fontId="8" fillId="5" borderId="11" xfId="2" applyNumberFormat="1" applyFont="1" applyFill="1" applyBorder="1" applyAlignment="1" applyProtection="1">
      <alignment horizontal="right" wrapText="1"/>
    </xf>
    <xf numFmtId="168" fontId="28" fillId="6" borderId="22" xfId="2" applyNumberFormat="1" applyFont="1" applyFill="1" applyBorder="1" applyAlignment="1" applyProtection="1">
      <alignment horizontal="right" wrapText="1"/>
      <protection locked="0"/>
    </xf>
    <xf numFmtId="0" fontId="80" fillId="2" borderId="0" xfId="0" applyFont="1" applyFill="1"/>
    <xf numFmtId="3" fontId="32" fillId="6" borderId="22" xfId="0" applyNumberFormat="1" applyFont="1" applyFill="1" applyBorder="1" applyAlignment="1" applyProtection="1">
      <alignment horizontal="right" wrapText="1"/>
      <protection locked="0"/>
    </xf>
    <xf numFmtId="3" fontId="32" fillId="2" borderId="0" xfId="0" applyNumberFormat="1" applyFont="1" applyFill="1" applyAlignment="1" applyProtection="1">
      <alignment horizontal="right" wrapText="1"/>
      <protection locked="0"/>
    </xf>
    <xf numFmtId="0" fontId="36" fillId="2" borderId="0" xfId="0" applyFont="1" applyFill="1" applyAlignment="1" applyProtection="1">
      <alignment horizontal="left" wrapText="1"/>
      <protection locked="0"/>
    </xf>
    <xf numFmtId="168" fontId="50" fillId="6" borderId="3" xfId="96" applyNumberFormat="1" applyFont="1" applyFill="1" applyBorder="1" applyAlignment="1" applyProtection="1">
      <alignment horizontal="right" wrapText="1"/>
    </xf>
    <xf numFmtId="168" fontId="50" fillId="6" borderId="3" xfId="96" applyNumberFormat="1" applyFont="1" applyFill="1" applyBorder="1" applyAlignment="1" applyProtection="1">
      <alignment wrapText="1"/>
    </xf>
    <xf numFmtId="168" fontId="50" fillId="6" borderId="0" xfId="96" applyNumberFormat="1" applyFont="1" applyFill="1" applyBorder="1" applyAlignment="1" applyProtection="1">
      <alignment wrapText="1"/>
    </xf>
    <xf numFmtId="168" fontId="50" fillId="6" borderId="18" xfId="96" applyNumberFormat="1" applyFont="1" applyFill="1" applyBorder="1" applyAlignment="1" applyProtection="1">
      <alignment wrapText="1"/>
    </xf>
    <xf numFmtId="168" fontId="50" fillId="6" borderId="19" xfId="96" applyNumberFormat="1" applyFont="1" applyFill="1" applyBorder="1" applyAlignment="1" applyProtection="1">
      <alignment wrapText="1"/>
    </xf>
    <xf numFmtId="0" fontId="50" fillId="2" borderId="15" xfId="0" applyFont="1" applyFill="1" applyBorder="1" applyProtection="1">
      <protection locked="0"/>
    </xf>
    <xf numFmtId="167" fontId="28" fillId="2" borderId="0" xfId="0" applyNumberFormat="1" applyFont="1" applyFill="1" applyProtection="1">
      <protection locked="0"/>
    </xf>
    <xf numFmtId="0" fontId="26" fillId="2" borderId="11" xfId="0" applyFont="1" applyFill="1" applyBorder="1" applyProtection="1">
      <protection locked="0"/>
    </xf>
    <xf numFmtId="0" fontId="26" fillId="2" borderId="11" xfId="0" applyFont="1" applyFill="1" applyBorder="1" applyAlignment="1" applyProtection="1">
      <alignment vertical="top" wrapText="1"/>
      <protection locked="0"/>
    </xf>
    <xf numFmtId="0" fontId="26" fillId="2" borderId="0" xfId="0" applyFont="1" applyFill="1" applyAlignment="1" applyProtection="1">
      <alignment vertical="top" wrapText="1"/>
      <protection locked="0"/>
    </xf>
    <xf numFmtId="0" fontId="50" fillId="2" borderId="11" xfId="0" applyFont="1" applyFill="1" applyBorder="1" applyAlignment="1" applyProtection="1">
      <alignment horizontal="left" vertical="top" wrapText="1"/>
      <protection locked="0"/>
    </xf>
    <xf numFmtId="3" fontId="28" fillId="2" borderId="0" xfId="0" applyNumberFormat="1" applyFont="1" applyFill="1" applyProtection="1">
      <protection locked="0"/>
    </xf>
    <xf numFmtId="0" fontId="28" fillId="0" borderId="19" xfId="0" applyFont="1" applyBorder="1" applyProtection="1">
      <protection locked="0"/>
    </xf>
    <xf numFmtId="167" fontId="39" fillId="5" borderId="11" xfId="2" applyNumberFormat="1" applyFont="1" applyFill="1" applyBorder="1" applyAlignment="1" applyProtection="1">
      <alignment horizontal="right" wrapText="1"/>
    </xf>
    <xf numFmtId="167" fontId="39" fillId="7" borderId="11" xfId="2" applyNumberFormat="1" applyFont="1" applyFill="1" applyBorder="1" applyAlignment="1" applyProtection="1">
      <alignment horizontal="right" wrapText="1"/>
    </xf>
    <xf numFmtId="0" fontId="26" fillId="2" borderId="11" xfId="0" applyFont="1" applyFill="1" applyBorder="1" applyAlignment="1" applyProtection="1">
      <alignment vertical="center"/>
      <protection locked="0"/>
    </xf>
    <xf numFmtId="0" fontId="26" fillId="2" borderId="11" xfId="0" applyFont="1" applyFill="1" applyBorder="1" applyAlignment="1" applyProtection="1">
      <alignment vertical="center" wrapText="1"/>
      <protection locked="0"/>
    </xf>
    <xf numFmtId="165" fontId="24" fillId="2" borderId="0" xfId="2" applyFont="1" applyFill="1" applyBorder="1" applyProtection="1">
      <protection locked="0"/>
    </xf>
    <xf numFmtId="165" fontId="26" fillId="3" borderId="7" xfId="2" applyFont="1" applyFill="1" applyBorder="1" applyAlignment="1" applyProtection="1">
      <alignment horizontal="center"/>
      <protection locked="0"/>
    </xf>
    <xf numFmtId="165" fontId="28" fillId="3" borderId="7" xfId="2" applyFont="1" applyFill="1" applyBorder="1" applyAlignment="1" applyProtection="1">
      <alignment horizontal="center"/>
      <protection locked="0"/>
    </xf>
    <xf numFmtId="165" fontId="29" fillId="2" borderId="0" xfId="2" applyFont="1" applyFill="1" applyProtection="1">
      <protection locked="0"/>
    </xf>
    <xf numFmtId="167" fontId="8" fillId="5" borderId="0" xfId="2" applyNumberFormat="1" applyFont="1" applyFill="1" applyBorder="1" applyAlignment="1" applyProtection="1">
      <alignment horizontal="right" wrapText="1"/>
    </xf>
    <xf numFmtId="0" fontId="46" fillId="6" borderId="0" xfId="0" applyFont="1" applyFill="1" applyAlignment="1" applyProtection="1">
      <alignment horizontal="center"/>
      <protection locked="0"/>
    </xf>
    <xf numFmtId="0" fontId="28" fillId="6" borderId="7" xfId="0" applyFont="1" applyFill="1" applyBorder="1" applyAlignment="1" applyProtection="1">
      <alignment horizontal="center"/>
      <protection locked="0"/>
    </xf>
    <xf numFmtId="167" fontId="51" fillId="6" borderId="0" xfId="2" applyNumberFormat="1" applyFont="1" applyFill="1" applyBorder="1" applyAlignment="1" applyProtection="1">
      <alignment horizontal="right"/>
      <protection locked="0"/>
    </xf>
    <xf numFmtId="168" fontId="51" fillId="6" borderId="0" xfId="96" applyNumberFormat="1" applyFont="1" applyFill="1" applyBorder="1" applyAlignment="1" applyProtection="1">
      <alignment horizontal="center"/>
      <protection locked="0"/>
    </xf>
    <xf numFmtId="168" fontId="51" fillId="6" borderId="0" xfId="96" applyNumberFormat="1" applyFont="1" applyFill="1" applyBorder="1" applyAlignment="1" applyProtection="1">
      <alignment horizontal="right"/>
      <protection locked="0"/>
    </xf>
    <xf numFmtId="0" fontId="46" fillId="6" borderId="0" xfId="0" applyFont="1" applyFill="1" applyAlignment="1">
      <alignment horizontal="center"/>
    </xf>
    <xf numFmtId="0" fontId="36" fillId="6" borderId="0" xfId="0" applyFont="1" applyFill="1" applyAlignment="1" applyProtection="1">
      <alignment horizontal="left" wrapText="1"/>
      <protection locked="0"/>
    </xf>
    <xf numFmtId="167" fontId="29" fillId="2" borderId="0" xfId="2" applyNumberFormat="1" applyFont="1" applyFill="1" applyProtection="1">
      <protection locked="0"/>
    </xf>
    <xf numFmtId="0" fontId="50" fillId="2" borderId="18" xfId="0" applyFont="1" applyFill="1" applyBorder="1" applyAlignment="1" applyProtection="1">
      <alignment horizontal="left" vertical="top" wrapText="1"/>
      <protection locked="0"/>
    </xf>
    <xf numFmtId="167" fontId="39" fillId="5" borderId="18" xfId="2" applyNumberFormat="1" applyFont="1" applyFill="1" applyBorder="1" applyAlignment="1" applyProtection="1">
      <alignment horizontal="right" wrapText="1"/>
    </xf>
    <xf numFmtId="0" fontId="60" fillId="2" borderId="0" xfId="0" applyFont="1" applyFill="1"/>
    <xf numFmtId="0" fontId="44" fillId="3" borderId="7" xfId="0" applyFont="1" applyFill="1" applyBorder="1" applyAlignment="1" applyProtection="1">
      <alignment horizontal="left" vertical="top" wrapText="1"/>
      <protection locked="0"/>
    </xf>
    <xf numFmtId="0" fontId="44" fillId="3" borderId="7" xfId="0" applyFont="1" applyFill="1" applyBorder="1" applyAlignment="1">
      <alignment vertical="center" wrapText="1"/>
    </xf>
    <xf numFmtId="3" fontId="28" fillId="3" borderId="5" xfId="0" applyNumberFormat="1" applyFont="1" applyFill="1" applyBorder="1" applyProtection="1">
      <protection locked="0"/>
    </xf>
    <xf numFmtId="0" fontId="21" fillId="2" borderId="0" xfId="93" applyFont="1" applyFill="1" applyAlignment="1" applyProtection="1">
      <alignment horizontal="left" vertical="center"/>
      <protection locked="0" hidden="1"/>
    </xf>
    <xf numFmtId="167" fontId="50" fillId="6" borderId="19" xfId="2" applyNumberFormat="1" applyFont="1" applyFill="1" applyBorder="1" applyAlignment="1" applyProtection="1">
      <alignment horizontal="right" wrapText="1"/>
    </xf>
    <xf numFmtId="40" fontId="8" fillId="7" borderId="11" xfId="2" applyNumberFormat="1" applyFont="1" applyFill="1" applyBorder="1" applyAlignment="1" applyProtection="1">
      <alignment horizontal="right" wrapText="1"/>
    </xf>
    <xf numFmtId="0" fontId="17" fillId="6" borderId="0" xfId="93" applyFont="1" applyFill="1" applyProtection="1">
      <protection locked="0"/>
    </xf>
    <xf numFmtId="0" fontId="82" fillId="6" borderId="0" xfId="0" applyFont="1" applyFill="1" applyAlignment="1">
      <alignment vertical="center"/>
    </xf>
    <xf numFmtId="0" fontId="57" fillId="6" borderId="0" xfId="0" applyFont="1" applyFill="1" applyAlignment="1">
      <alignment vertical="center"/>
    </xf>
    <xf numFmtId="166" fontId="24" fillId="2" borderId="0" xfId="96" applyNumberFormat="1" applyFont="1" applyFill="1" applyBorder="1" applyProtection="1">
      <protection locked="0"/>
    </xf>
    <xf numFmtId="0" fontId="52" fillId="6" borderId="0" xfId="0" applyFont="1" applyFill="1" applyProtection="1">
      <protection locked="0"/>
    </xf>
    <xf numFmtId="0" fontId="82" fillId="6" borderId="0" xfId="0" applyFont="1" applyFill="1" applyAlignment="1">
      <alignment horizontal="left"/>
    </xf>
    <xf numFmtId="0" fontId="59" fillId="6" borderId="0" xfId="0" applyFont="1" applyFill="1"/>
    <xf numFmtId="0" fontId="73" fillId="6" borderId="0" xfId="0" applyFont="1" applyFill="1" applyAlignment="1">
      <alignment horizontal="left"/>
    </xf>
    <xf numFmtId="0" fontId="74" fillId="6" borderId="0" xfId="0" applyFont="1" applyFill="1" applyAlignment="1">
      <alignment horizontal="left" vertical="top" wrapText="1"/>
    </xf>
    <xf numFmtId="167" fontId="8" fillId="7" borderId="19" xfId="2" applyNumberFormat="1" applyFont="1" applyFill="1" applyBorder="1" applyAlignment="1" applyProtection="1">
      <alignment horizontal="right" wrapText="1"/>
    </xf>
    <xf numFmtId="165" fontId="8" fillId="7" borderId="11" xfId="2" applyFont="1" applyFill="1" applyBorder="1" applyAlignment="1" applyProtection="1">
      <alignment horizontal="right" wrapText="1"/>
    </xf>
    <xf numFmtId="0" fontId="50" fillId="6" borderId="23" xfId="0" applyFont="1" applyFill="1" applyBorder="1" applyProtection="1">
      <protection locked="0"/>
    </xf>
    <xf numFmtId="167" fontId="50" fillId="2" borderId="24" xfId="2" applyNumberFormat="1" applyFont="1" applyFill="1" applyBorder="1" applyAlignment="1" applyProtection="1">
      <alignment horizontal="right" wrapText="1"/>
    </xf>
    <xf numFmtId="167" fontId="51" fillId="2" borderId="0" xfId="2" applyNumberFormat="1" applyFont="1" applyFill="1" applyBorder="1" applyAlignment="1" applyProtection="1">
      <alignment horizontal="right" wrapText="1"/>
    </xf>
    <xf numFmtId="0" fontId="49" fillId="2" borderId="0" xfId="0" applyFont="1" applyFill="1" applyAlignment="1" applyProtection="1">
      <alignment horizontal="center"/>
      <protection locked="0"/>
    </xf>
    <xf numFmtId="167" fontId="32" fillId="6" borderId="22" xfId="2" applyNumberFormat="1" applyFont="1" applyFill="1" applyBorder="1" applyAlignment="1" applyProtection="1">
      <alignment horizontal="right" wrapText="1"/>
      <protection locked="0"/>
    </xf>
    <xf numFmtId="9" fontId="44" fillId="6" borderId="0" xfId="96" applyFont="1" applyFill="1" applyBorder="1" applyAlignment="1" applyProtection="1">
      <alignment horizontal="right"/>
      <protection locked="0"/>
    </xf>
    <xf numFmtId="167" fontId="69" fillId="2" borderId="0" xfId="2" applyNumberFormat="1" applyFont="1" applyFill="1" applyAlignment="1" applyProtection="1">
      <protection locked="0"/>
    </xf>
    <xf numFmtId="0" fontId="59" fillId="2" borderId="0" xfId="0" applyFont="1" applyFill="1" applyAlignment="1">
      <alignment horizontal="left" wrapText="1"/>
    </xf>
    <xf numFmtId="167" fontId="8" fillId="6" borderId="0" xfId="2" applyNumberFormat="1" applyFont="1" applyFill="1" applyProtection="1">
      <protection locked="0"/>
    </xf>
    <xf numFmtId="0" fontId="50" fillId="2" borderId="17" xfId="0" applyFont="1" applyFill="1" applyBorder="1" applyProtection="1">
      <protection locked="0"/>
    </xf>
    <xf numFmtId="0" fontId="42" fillId="2" borderId="0" xfId="0" applyFont="1" applyFill="1" applyProtection="1">
      <protection locked="0"/>
    </xf>
    <xf numFmtId="0" fontId="50" fillId="2" borderId="18" xfId="0" applyFont="1" applyFill="1" applyBorder="1" applyProtection="1">
      <protection locked="0"/>
    </xf>
    <xf numFmtId="0" fontId="42" fillId="2" borderId="19" xfId="0" applyFont="1" applyFill="1" applyBorder="1" applyProtection="1">
      <protection locked="0"/>
    </xf>
    <xf numFmtId="0" fontId="42" fillId="2" borderId="21" xfId="0" applyFont="1" applyFill="1" applyBorder="1" applyProtection="1">
      <protection locked="0"/>
    </xf>
    <xf numFmtId="168" fontId="50" fillId="2" borderId="24" xfId="96" applyNumberFormat="1" applyFont="1" applyFill="1" applyBorder="1" applyAlignment="1" applyProtection="1">
      <alignment horizontal="right" wrapText="1"/>
    </xf>
    <xf numFmtId="168" fontId="50" fillId="2" borderId="15" xfId="96" applyNumberFormat="1" applyFont="1" applyFill="1" applyBorder="1" applyAlignment="1" applyProtection="1">
      <alignment wrapText="1"/>
    </xf>
    <xf numFmtId="167" fontId="50" fillId="0" borderId="15" xfId="2" applyNumberFormat="1" applyFont="1" applyFill="1" applyBorder="1" applyAlignment="1" applyProtection="1">
      <alignment horizontal="right" wrapText="1"/>
    </xf>
    <xf numFmtId="165" fontId="50" fillId="2" borderId="15" xfId="2" applyFont="1" applyFill="1" applyBorder="1" applyAlignment="1" applyProtection="1">
      <alignment horizontal="right" wrapText="1"/>
    </xf>
    <xf numFmtId="168" fontId="8" fillId="5" borderId="10" xfId="2" applyNumberFormat="1" applyFont="1" applyFill="1" applyBorder="1" applyAlignment="1" applyProtection="1">
      <alignment horizontal="right" wrapText="1"/>
    </xf>
    <xf numFmtId="168" fontId="8" fillId="5" borderId="0" xfId="2" applyNumberFormat="1" applyFont="1" applyFill="1" applyBorder="1" applyAlignment="1" applyProtection="1">
      <alignment horizontal="right" wrapText="1"/>
    </xf>
    <xf numFmtId="167" fontId="50" fillId="2" borderId="15" xfId="2" applyNumberFormat="1" applyFont="1" applyFill="1" applyBorder="1" applyAlignment="1" applyProtection="1">
      <alignment wrapText="1"/>
      <protection locked="0"/>
    </xf>
    <xf numFmtId="167" fontId="50" fillId="6" borderId="15" xfId="2" applyNumberFormat="1" applyFont="1" applyFill="1" applyBorder="1" applyProtection="1">
      <protection locked="0"/>
    </xf>
    <xf numFmtId="0" fontId="95" fillId="2" borderId="0" xfId="0" applyFont="1" applyFill="1" applyProtection="1">
      <protection locked="0"/>
    </xf>
    <xf numFmtId="0" fontId="52" fillId="6" borderId="0" xfId="0" applyFont="1" applyFill="1" applyAlignment="1" applyProtection="1">
      <alignment horizontal="center"/>
      <protection locked="0"/>
    </xf>
    <xf numFmtId="0" fontId="44" fillId="6" borderId="0" xfId="0" applyFont="1" applyFill="1" applyProtection="1">
      <protection locked="0"/>
    </xf>
    <xf numFmtId="0" fontId="36" fillId="2" borderId="0" xfId="93" applyFont="1" applyFill="1" applyProtection="1">
      <protection locked="0"/>
    </xf>
    <xf numFmtId="0" fontId="36" fillId="0" borderId="11" xfId="0" applyFont="1" applyBorder="1" applyProtection="1">
      <protection locked="0"/>
    </xf>
    <xf numFmtId="0" fontId="28" fillId="3" borderId="35" xfId="0" applyFont="1" applyFill="1" applyBorder="1" applyAlignment="1" applyProtection="1">
      <alignment horizontal="right"/>
      <protection locked="0"/>
    </xf>
    <xf numFmtId="0" fontId="26" fillId="3" borderId="7" xfId="0" applyFont="1" applyFill="1" applyBorder="1" applyProtection="1">
      <protection locked="0"/>
    </xf>
    <xf numFmtId="0" fontId="26" fillId="3" borderId="35" xfId="0" applyFont="1" applyFill="1" applyBorder="1" applyProtection="1">
      <protection locked="0"/>
    </xf>
    <xf numFmtId="0" fontId="28" fillId="3" borderId="7" xfId="0" applyFont="1" applyFill="1" applyBorder="1" applyProtection="1">
      <protection locked="0"/>
    </xf>
    <xf numFmtId="40" fontId="50" fillId="2" borderId="15" xfId="2" applyNumberFormat="1" applyFont="1" applyFill="1" applyBorder="1" applyAlignment="1" applyProtection="1">
      <alignment horizontal="right" wrapText="1"/>
    </xf>
    <xf numFmtId="40" fontId="50" fillId="2" borderId="15" xfId="96" applyNumberFormat="1" applyFont="1" applyFill="1" applyBorder="1" applyAlignment="1" applyProtection="1">
      <alignment horizontal="right" wrapText="1"/>
    </xf>
    <xf numFmtId="0" fontId="57" fillId="6" borderId="0" xfId="0" applyFont="1" applyFill="1" applyAlignment="1">
      <alignment horizontal="left"/>
    </xf>
    <xf numFmtId="0" fontId="59" fillId="6" borderId="0" xfId="0" applyFont="1" applyFill="1" applyAlignment="1">
      <alignment horizontal="left" vertical="top" wrapText="1"/>
    </xf>
    <xf numFmtId="0" fontId="16" fillId="6" borderId="0" xfId="93" applyFont="1" applyFill="1" applyAlignment="1" applyProtection="1">
      <alignment vertical="center" wrapText="1"/>
      <protection locked="0"/>
    </xf>
    <xf numFmtId="167" fontId="50" fillId="2" borderId="16" xfId="2" applyNumberFormat="1" applyFont="1" applyFill="1" applyBorder="1" applyAlignment="1" applyProtection="1">
      <alignment horizontal="right" wrapText="1"/>
    </xf>
    <xf numFmtId="0" fontId="115" fillId="6" borderId="0" xfId="0" applyFont="1" applyFill="1" applyAlignment="1">
      <alignment horizontal="left" wrapText="1"/>
    </xf>
    <xf numFmtId="167" fontId="8" fillId="6" borderId="11" xfId="2" applyNumberFormat="1" applyFont="1" applyFill="1" applyBorder="1" applyAlignment="1" applyProtection="1">
      <alignment horizontal="right" wrapText="1"/>
    </xf>
    <xf numFmtId="167" fontId="50" fillId="6" borderId="0" xfId="2" applyNumberFormat="1" applyFont="1" applyFill="1" applyBorder="1" applyAlignment="1" applyProtection="1">
      <alignment horizontal="right" wrapText="1"/>
    </xf>
    <xf numFmtId="165" fontId="50" fillId="6" borderId="15" xfId="2" applyFont="1" applyFill="1" applyBorder="1" applyAlignment="1" applyProtection="1">
      <alignment horizontal="right" wrapText="1"/>
    </xf>
    <xf numFmtId="0" fontId="116" fillId="6" borderId="0" xfId="43" applyFont="1" applyFill="1" applyBorder="1" applyAlignment="1" applyProtection="1"/>
    <xf numFmtId="0" fontId="117" fillId="6" borderId="0" xfId="0" applyFont="1" applyFill="1"/>
    <xf numFmtId="0" fontId="116" fillId="6" borderId="0" xfId="43" applyFont="1" applyFill="1" applyAlignment="1" applyProtection="1"/>
    <xf numFmtId="0" fontId="10" fillId="6" borderId="0" xfId="0" applyFont="1" applyFill="1"/>
    <xf numFmtId="0" fontId="26" fillId="2" borderId="18" xfId="0" applyFont="1" applyFill="1" applyBorder="1" applyAlignment="1" applyProtection="1">
      <alignment vertical="center" wrapText="1"/>
      <protection locked="0"/>
    </xf>
    <xf numFmtId="0" fontId="50" fillId="2" borderId="11" xfId="0" applyFont="1" applyFill="1" applyBorder="1" applyAlignment="1" applyProtection="1">
      <alignment vertical="top" wrapText="1"/>
      <protection locked="0"/>
    </xf>
    <xf numFmtId="0" fontId="44" fillId="6" borderId="2" xfId="0" applyFont="1" applyFill="1" applyBorder="1" applyProtection="1">
      <protection locked="0"/>
    </xf>
    <xf numFmtId="167" fontId="44" fillId="6" borderId="2" xfId="0" applyNumberFormat="1" applyFont="1" applyFill="1" applyBorder="1" applyAlignment="1">
      <alignment horizontal="right" wrapText="1"/>
    </xf>
    <xf numFmtId="40" fontId="44" fillId="6" borderId="2" xfId="2" applyNumberFormat="1" applyFont="1" applyFill="1" applyBorder="1" applyAlignment="1" applyProtection="1">
      <alignment horizontal="right" wrapText="1"/>
    </xf>
    <xf numFmtId="165" fontId="44" fillId="6" borderId="2" xfId="2" applyFont="1" applyFill="1" applyBorder="1" applyAlignment="1" applyProtection="1">
      <alignment horizontal="right" wrapText="1"/>
    </xf>
    <xf numFmtId="0" fontId="53" fillId="6" borderId="25" xfId="0" applyFont="1" applyFill="1" applyBorder="1" applyAlignment="1" applyProtection="1">
      <alignment horizontal="left"/>
      <protection locked="0"/>
    </xf>
    <xf numFmtId="167" fontId="39" fillId="7" borderId="25" xfId="2" applyNumberFormat="1" applyFont="1" applyFill="1" applyBorder="1" applyAlignment="1" applyProtection="1">
      <alignment horizontal="right" wrapText="1"/>
    </xf>
    <xf numFmtId="40" fontId="39" fillId="7" borderId="25" xfId="2" applyNumberFormat="1" applyFont="1" applyFill="1" applyBorder="1" applyAlignment="1" applyProtection="1">
      <alignment horizontal="right" wrapText="1"/>
    </xf>
    <xf numFmtId="168" fontId="39" fillId="7" borderId="25" xfId="96" applyNumberFormat="1" applyFont="1" applyFill="1" applyBorder="1" applyAlignment="1" applyProtection="1">
      <alignment horizontal="right" wrapText="1"/>
    </xf>
    <xf numFmtId="167" fontId="44" fillId="6" borderId="2" xfId="0" applyNumberFormat="1" applyFont="1" applyFill="1" applyBorder="1" applyAlignment="1" applyProtection="1">
      <alignment wrapText="1"/>
      <protection locked="0"/>
    </xf>
    <xf numFmtId="165" fontId="44" fillId="6" borderId="2" xfId="0" applyNumberFormat="1" applyFont="1" applyFill="1" applyBorder="1" applyAlignment="1">
      <alignment horizontal="right" wrapText="1"/>
    </xf>
    <xf numFmtId="0" fontId="44" fillId="6" borderId="26" xfId="0" applyFont="1" applyFill="1" applyBorder="1" applyProtection="1">
      <protection locked="0"/>
    </xf>
    <xf numFmtId="165" fontId="44" fillId="6" borderId="26" xfId="2" applyFont="1" applyFill="1" applyBorder="1" applyAlignment="1" applyProtection="1">
      <alignment horizontal="right" wrapText="1"/>
    </xf>
    <xf numFmtId="0" fontId="53" fillId="6" borderId="36" xfId="0" applyFont="1" applyFill="1" applyBorder="1" applyAlignment="1" applyProtection="1">
      <alignment horizontal="left"/>
      <protection locked="0"/>
    </xf>
    <xf numFmtId="167" fontId="44" fillId="6" borderId="36" xfId="0" applyNumberFormat="1" applyFont="1" applyFill="1" applyBorder="1" applyAlignment="1" applyProtection="1">
      <alignment horizontal="left" wrapText="1"/>
      <protection locked="0"/>
    </xf>
    <xf numFmtId="167" fontId="44" fillId="6" borderId="36" xfId="0" applyNumberFormat="1" applyFont="1" applyFill="1" applyBorder="1" applyAlignment="1">
      <alignment horizontal="right" wrapText="1"/>
    </xf>
    <xf numFmtId="40" fontId="44" fillId="6" borderId="36" xfId="2" applyNumberFormat="1" applyFont="1" applyFill="1" applyBorder="1" applyAlignment="1" applyProtection="1">
      <alignment horizontal="right" wrapText="1"/>
    </xf>
    <xf numFmtId="165" fontId="44" fillId="6" borderId="36" xfId="2" applyFont="1" applyFill="1" applyBorder="1" applyAlignment="1" applyProtection="1">
      <alignment horizontal="right" wrapText="1"/>
    </xf>
    <xf numFmtId="165" fontId="44" fillId="6" borderId="36" xfId="0" applyNumberFormat="1" applyFont="1" applyFill="1" applyBorder="1" applyAlignment="1">
      <alignment horizontal="right" wrapText="1"/>
    </xf>
    <xf numFmtId="167" fontId="44" fillId="6" borderId="2" xfId="0" applyNumberFormat="1" applyFont="1" applyFill="1" applyBorder="1" applyAlignment="1" applyProtection="1">
      <alignment horizontal="left" wrapText="1"/>
      <protection locked="0"/>
    </xf>
    <xf numFmtId="0" fontId="25" fillId="6" borderId="26" xfId="0" applyFont="1" applyFill="1" applyBorder="1" applyProtection="1">
      <protection locked="0"/>
    </xf>
    <xf numFmtId="167" fontId="44" fillId="6" borderId="26" xfId="0" applyNumberFormat="1" applyFont="1" applyFill="1" applyBorder="1" applyAlignment="1" applyProtection="1">
      <alignment horizontal="left"/>
      <protection locked="0"/>
    </xf>
    <xf numFmtId="167" fontId="44" fillId="6" borderId="26" xfId="2" applyNumberFormat="1" applyFont="1" applyFill="1" applyBorder="1" applyAlignment="1" applyProtection="1">
      <alignment horizontal="right" wrapText="1"/>
    </xf>
    <xf numFmtId="168" fontId="44" fillId="6" borderId="26" xfId="2" applyNumberFormat="1" applyFont="1" applyFill="1" applyBorder="1" applyAlignment="1" applyProtection="1">
      <alignment horizontal="right" wrapText="1"/>
    </xf>
    <xf numFmtId="165" fontId="44" fillId="6" borderId="26" xfId="0" applyNumberFormat="1" applyFont="1" applyFill="1" applyBorder="1" applyAlignment="1">
      <alignment horizontal="right" wrapText="1"/>
    </xf>
    <xf numFmtId="167" fontId="44" fillId="6" borderId="2" xfId="0" applyNumberFormat="1" applyFont="1" applyFill="1" applyBorder="1" applyProtection="1">
      <protection locked="0"/>
    </xf>
    <xf numFmtId="167" fontId="44" fillId="6" borderId="2" xfId="2" applyNumberFormat="1" applyFont="1" applyFill="1" applyBorder="1" applyAlignment="1" applyProtection="1">
      <alignment horizontal="right" wrapText="1"/>
    </xf>
    <xf numFmtId="0" fontId="44" fillId="6" borderId="2" xfId="0" applyFont="1" applyFill="1" applyBorder="1" applyAlignment="1" applyProtection="1">
      <alignment horizontal="left"/>
      <protection locked="0"/>
    </xf>
    <xf numFmtId="40" fontId="44" fillId="6" borderId="2" xfId="0" applyNumberFormat="1" applyFont="1" applyFill="1" applyBorder="1" applyAlignment="1">
      <alignment horizontal="right" wrapText="1"/>
    </xf>
    <xf numFmtId="0" fontId="44" fillId="6" borderId="2" xfId="0" applyFont="1" applyFill="1" applyBorder="1" applyAlignment="1" applyProtection="1">
      <alignment horizontal="left" wrapText="1"/>
      <protection locked="0"/>
    </xf>
    <xf numFmtId="167" fontId="44" fillId="6" borderId="2" xfId="0" applyNumberFormat="1" applyFont="1" applyFill="1" applyBorder="1" applyAlignment="1">
      <alignment wrapText="1"/>
    </xf>
    <xf numFmtId="168" fontId="44" fillId="6" borderId="2" xfId="2" applyNumberFormat="1" applyFont="1" applyFill="1" applyBorder="1" applyAlignment="1" applyProtection="1">
      <alignment horizontal="right" vertical="center" wrapText="1" shrinkToFit="1"/>
    </xf>
    <xf numFmtId="168" fontId="44" fillId="6" borderId="2" xfId="96" applyNumberFormat="1" applyFont="1" applyFill="1" applyBorder="1" applyAlignment="1" applyProtection="1">
      <alignment horizontal="right" wrapText="1"/>
    </xf>
    <xf numFmtId="168" fontId="44" fillId="6" borderId="26" xfId="96" applyNumberFormat="1" applyFont="1" applyFill="1" applyBorder="1" applyAlignment="1" applyProtection="1">
      <alignment horizontal="right" wrapText="1"/>
    </xf>
    <xf numFmtId="40" fontId="44" fillId="6" borderId="2" xfId="2" applyNumberFormat="1" applyFont="1" applyFill="1" applyBorder="1" applyProtection="1">
      <protection locked="0"/>
    </xf>
    <xf numFmtId="165" fontId="44" fillId="6" borderId="2" xfId="2" applyFont="1" applyFill="1" applyBorder="1" applyProtection="1">
      <protection locked="0"/>
    </xf>
    <xf numFmtId="0" fontId="49" fillId="6" borderId="0" xfId="0" applyFont="1" applyFill="1" applyAlignment="1" applyProtection="1">
      <alignment horizontal="left"/>
      <protection locked="0"/>
    </xf>
    <xf numFmtId="0" fontId="50" fillId="2" borderId="11" xfId="0" applyFont="1" applyFill="1" applyBorder="1" applyAlignment="1" applyProtection="1">
      <alignment horizontal="left" vertical="center" wrapText="1"/>
      <protection locked="0"/>
    </xf>
    <xf numFmtId="0" fontId="44" fillId="6" borderId="28" xfId="0" applyFont="1" applyFill="1" applyBorder="1" applyProtection="1">
      <protection locked="0"/>
    </xf>
    <xf numFmtId="167" fontId="44" fillId="6" borderId="28" xfId="2" applyNumberFormat="1" applyFont="1" applyFill="1" applyBorder="1" applyAlignment="1" applyProtection="1">
      <alignment horizontal="right" wrapText="1"/>
    </xf>
    <xf numFmtId="168" fontId="44" fillId="6" borderId="28" xfId="96" applyNumberFormat="1" applyFont="1" applyFill="1" applyBorder="1" applyAlignment="1" applyProtection="1">
      <alignment horizontal="right" wrapText="1"/>
    </xf>
    <xf numFmtId="168" fontId="50" fillId="2" borderId="24" xfId="96" applyNumberFormat="1" applyFont="1" applyFill="1" applyBorder="1" applyAlignment="1" applyProtection="1">
      <alignment wrapText="1"/>
    </xf>
    <xf numFmtId="0" fontId="5" fillId="2" borderId="0" xfId="0" applyFont="1" applyFill="1" applyProtection="1">
      <protection locked="0"/>
    </xf>
    <xf numFmtId="40" fontId="44" fillId="3" borderId="3" xfId="2" applyNumberFormat="1" applyFont="1" applyFill="1" applyBorder="1" applyAlignment="1" applyProtection="1">
      <alignment horizontal="right" wrapText="1"/>
    </xf>
    <xf numFmtId="167" fontId="44" fillId="3" borderId="0" xfId="2" applyNumberFormat="1" applyFont="1" applyFill="1" applyBorder="1" applyAlignment="1" applyProtection="1">
      <alignment horizontal="right" wrapText="1"/>
    </xf>
    <xf numFmtId="168" fontId="44" fillId="3" borderId="0" xfId="96" applyNumberFormat="1" applyFont="1" applyFill="1" applyBorder="1" applyAlignment="1" applyProtection="1">
      <alignment horizontal="right" wrapText="1"/>
    </xf>
    <xf numFmtId="0" fontId="44" fillId="3" borderId="0" xfId="0" applyFont="1" applyFill="1" applyProtection="1">
      <protection locked="0"/>
    </xf>
    <xf numFmtId="0" fontId="44" fillId="3" borderId="3" xfId="0" applyFont="1" applyFill="1" applyBorder="1" applyProtection="1">
      <protection locked="0"/>
    </xf>
    <xf numFmtId="167" fontId="44" fillId="3" borderId="3" xfId="2" applyNumberFormat="1" applyFont="1" applyFill="1" applyBorder="1" applyAlignment="1" applyProtection="1">
      <alignment horizontal="right" wrapText="1"/>
    </xf>
    <xf numFmtId="168" fontId="44" fillId="3" borderId="3" xfId="96" applyNumberFormat="1" applyFont="1" applyFill="1" applyBorder="1" applyAlignment="1" applyProtection="1">
      <alignment horizontal="right" wrapText="1"/>
    </xf>
    <xf numFmtId="0" fontId="50" fillId="2" borderId="15" xfId="0" applyFont="1" applyFill="1" applyBorder="1" applyAlignment="1" applyProtection="1">
      <alignment vertical="center" wrapText="1"/>
      <protection locked="0"/>
    </xf>
    <xf numFmtId="0" fontId="44" fillId="3" borderId="0" xfId="0" applyFont="1" applyFill="1" applyAlignment="1" applyProtection="1">
      <alignment horizontal="center"/>
      <protection locked="0"/>
    </xf>
    <xf numFmtId="0" fontId="8" fillId="6" borderId="0" xfId="0" applyFont="1" applyFill="1"/>
    <xf numFmtId="0" fontId="8" fillId="6" borderId="0" xfId="0" applyFont="1" applyFill="1" applyAlignment="1">
      <alignment horizontal="left"/>
    </xf>
    <xf numFmtId="0" fontId="47" fillId="0" borderId="0" xfId="0" applyFont="1"/>
    <xf numFmtId="0" fontId="49" fillId="6" borderId="0" xfId="0" applyFont="1" applyFill="1" applyAlignment="1">
      <alignment horizontal="left"/>
    </xf>
    <xf numFmtId="0" fontId="49" fillId="6" borderId="0" xfId="0" applyFont="1" applyFill="1"/>
    <xf numFmtId="0" fontId="8" fillId="5" borderId="11" xfId="2" applyNumberFormat="1" applyFont="1" applyFill="1" applyBorder="1" applyAlignment="1" applyProtection="1">
      <alignment horizontal="right" wrapText="1"/>
    </xf>
    <xf numFmtId="3" fontId="50" fillId="2" borderId="18" xfId="2" applyNumberFormat="1" applyFont="1" applyFill="1" applyBorder="1" applyAlignment="1" applyProtection="1">
      <alignment horizontal="right" wrapText="1"/>
    </xf>
    <xf numFmtId="167" fontId="44" fillId="6" borderId="0" xfId="2" applyNumberFormat="1" applyFont="1" applyFill="1" applyBorder="1" applyAlignment="1" applyProtection="1">
      <alignment horizontal="right" wrapText="1"/>
    </xf>
    <xf numFmtId="168" fontId="44" fillId="6" borderId="0" xfId="96" applyNumberFormat="1" applyFont="1" applyFill="1" applyBorder="1" applyAlignment="1" applyProtection="1">
      <alignment horizontal="right" wrapText="1"/>
    </xf>
    <xf numFmtId="167" fontId="44" fillId="3" borderId="3" xfId="0" applyNumberFormat="1" applyFont="1" applyFill="1" applyBorder="1" applyAlignment="1">
      <alignment horizontal="right" wrapText="1"/>
    </xf>
    <xf numFmtId="167" fontId="50" fillId="2" borderId="15" xfId="0" applyNumberFormat="1" applyFont="1" applyFill="1" applyBorder="1" applyAlignment="1" applyProtection="1">
      <alignment horizontal="right" wrapText="1"/>
      <protection locked="0"/>
    </xf>
    <xf numFmtId="40" fontId="44" fillId="3" borderId="0" xfId="2" applyNumberFormat="1" applyFont="1" applyFill="1" applyBorder="1" applyAlignment="1" applyProtection="1">
      <alignment horizontal="right" wrapText="1"/>
    </xf>
    <xf numFmtId="0" fontId="110" fillId="2" borderId="0" xfId="0" applyFont="1" applyFill="1"/>
    <xf numFmtId="0" fontId="49" fillId="8" borderId="0" xfId="0" applyFont="1" applyFill="1" applyAlignment="1" applyProtection="1">
      <alignment wrapText="1"/>
      <protection locked="0"/>
    </xf>
    <xf numFmtId="0" fontId="49" fillId="8" borderId="0" xfId="0" applyFont="1" applyFill="1" applyAlignment="1" applyProtection="1">
      <alignment horizontal="right" wrapText="1"/>
      <protection locked="0"/>
    </xf>
    <xf numFmtId="40" fontId="53" fillId="2" borderId="2" xfId="2" applyNumberFormat="1" applyFont="1" applyFill="1" applyBorder="1" applyAlignment="1" applyProtection="1">
      <alignment horizontal="right" wrapText="1"/>
    </xf>
    <xf numFmtId="168" fontId="50" fillId="2" borderId="21" xfId="96" applyNumberFormat="1" applyFont="1" applyFill="1" applyBorder="1" applyAlignment="1" applyProtection="1">
      <alignment horizontal="right" wrapText="1"/>
    </xf>
    <xf numFmtId="0" fontId="8" fillId="6" borderId="0" xfId="0" applyFont="1" applyFill="1" applyProtection="1">
      <protection locked="0"/>
    </xf>
    <xf numFmtId="0" fontId="8" fillId="0" borderId="0" xfId="0" applyFont="1"/>
    <xf numFmtId="40" fontId="53" fillId="2" borderId="36" xfId="2" applyNumberFormat="1" applyFont="1" applyFill="1" applyBorder="1" applyAlignment="1" applyProtection="1">
      <alignment horizontal="right" wrapText="1"/>
    </xf>
    <xf numFmtId="167" fontId="12" fillId="6" borderId="0" xfId="2" applyNumberFormat="1" applyFont="1" applyFill="1" applyBorder="1"/>
    <xf numFmtId="0" fontId="12" fillId="6" borderId="0" xfId="94" applyFont="1" applyFill="1"/>
    <xf numFmtId="0" fontId="112" fillId="6" borderId="0" xfId="94" applyFont="1" applyFill="1" applyAlignment="1">
      <alignment horizontal="center"/>
    </xf>
    <xf numFmtId="167" fontId="5" fillId="6" borderId="0" xfId="2" applyNumberFormat="1" applyFont="1" applyFill="1"/>
    <xf numFmtId="0" fontId="13" fillId="6" borderId="0" xfId="94" applyFont="1" applyFill="1"/>
    <xf numFmtId="0" fontId="11" fillId="6" borderId="0" xfId="94" applyFont="1" applyFill="1" applyAlignment="1">
      <alignment horizontal="left" vertical="center" wrapText="1"/>
    </xf>
    <xf numFmtId="0" fontId="12" fillId="6" borderId="0" xfId="94" applyFont="1" applyFill="1" applyAlignment="1">
      <alignment vertical="top"/>
    </xf>
    <xf numFmtId="0" fontId="12" fillId="6" borderId="0" xfId="0" applyFont="1" applyFill="1" applyAlignment="1">
      <alignment vertical="top" wrapText="1"/>
    </xf>
    <xf numFmtId="0" fontId="11" fillId="6" borderId="0" xfId="94" applyFont="1" applyFill="1" applyAlignment="1">
      <alignment horizontal="left" indent="5"/>
    </xf>
    <xf numFmtId="3" fontId="50" fillId="6" borderId="15" xfId="2" applyNumberFormat="1" applyFont="1" applyFill="1" applyBorder="1" applyAlignment="1" applyProtection="1">
      <alignment horizontal="right" wrapText="1"/>
    </xf>
    <xf numFmtId="3" fontId="50" fillId="2" borderId="3" xfId="2" applyNumberFormat="1" applyFont="1" applyFill="1" applyBorder="1" applyAlignment="1" applyProtection="1">
      <alignment horizontal="right" wrapText="1"/>
    </xf>
    <xf numFmtId="3" fontId="24" fillId="2" borderId="0" xfId="0" applyNumberFormat="1" applyFont="1" applyFill="1" applyAlignment="1" applyProtection="1">
      <alignment horizontal="right" wrapText="1"/>
      <protection locked="0"/>
    </xf>
    <xf numFmtId="0" fontId="12" fillId="6" borderId="0" xfId="0" applyFont="1" applyFill="1" applyAlignment="1">
      <alignment horizontal="left" vertical="top" wrapText="1"/>
    </xf>
    <xf numFmtId="0" fontId="12" fillId="6" borderId="0" xfId="94" applyFont="1" applyFill="1" applyAlignment="1">
      <alignment vertical="top" wrapText="1"/>
    </xf>
    <xf numFmtId="0" fontId="11" fillId="6" borderId="0" xfId="94" applyFont="1" applyFill="1" applyAlignment="1">
      <alignment horizontal="left" wrapText="1" indent="5"/>
    </xf>
    <xf numFmtId="165" fontId="50" fillId="2" borderId="24" xfId="2" applyFont="1" applyFill="1" applyBorder="1" applyAlignment="1" applyProtection="1">
      <alignment horizontal="right" wrapText="1"/>
    </xf>
    <xf numFmtId="168" fontId="39" fillId="5" borderId="18" xfId="96" applyNumberFormat="1" applyFont="1" applyFill="1" applyBorder="1" applyAlignment="1" applyProtection="1">
      <alignment horizontal="left" wrapText="1"/>
      <protection locked="0"/>
    </xf>
    <xf numFmtId="0" fontId="68" fillId="9" borderId="37" xfId="48" applyFont="1" applyFill="1" applyBorder="1"/>
    <xf numFmtId="0" fontId="26" fillId="6" borderId="0" xfId="0" applyFont="1" applyFill="1" applyProtection="1">
      <protection locked="0"/>
    </xf>
    <xf numFmtId="0" fontId="36" fillId="3" borderId="7" xfId="0" applyFont="1" applyFill="1" applyBorder="1" applyAlignment="1" applyProtection="1">
      <alignment horizontal="center"/>
      <protection locked="0"/>
    </xf>
    <xf numFmtId="0" fontId="36" fillId="6" borderId="0" xfId="0" applyFont="1" applyFill="1" applyAlignment="1" applyProtection="1">
      <alignment horizontal="center"/>
      <protection locked="0"/>
    </xf>
    <xf numFmtId="0" fontId="36" fillId="2" borderId="0" xfId="0" applyFont="1" applyFill="1" applyAlignment="1" applyProtection="1">
      <alignment wrapText="1"/>
      <protection locked="0"/>
    </xf>
    <xf numFmtId="0" fontId="36" fillId="2" borderId="18" xfId="0" applyFont="1" applyFill="1" applyBorder="1" applyProtection="1">
      <protection locked="0"/>
    </xf>
    <xf numFmtId="0" fontId="36" fillId="6" borderId="15" xfId="0" applyFont="1" applyFill="1" applyBorder="1" applyAlignment="1" applyProtection="1">
      <alignment horizontal="center" vertical="center"/>
      <protection locked="0"/>
    </xf>
    <xf numFmtId="0" fontId="36" fillId="2" borderId="11" xfId="0" applyFont="1" applyFill="1" applyBorder="1" applyProtection="1">
      <protection locked="0"/>
    </xf>
    <xf numFmtId="0" fontId="36" fillId="6" borderId="0" xfId="94" applyFont="1" applyFill="1"/>
    <xf numFmtId="0" fontId="36" fillId="3" borderId="0" xfId="0" applyFont="1" applyFill="1" applyProtection="1">
      <protection locked="0"/>
    </xf>
    <xf numFmtId="0" fontId="36" fillId="3" borderId="5" xfId="0" applyFont="1" applyFill="1" applyBorder="1" applyProtection="1">
      <protection locked="0"/>
    </xf>
    <xf numFmtId="0" fontId="47" fillId="6" borderId="0" xfId="0" applyFont="1" applyFill="1" applyAlignment="1">
      <alignment horizontal="left" vertical="top" wrapText="1"/>
    </xf>
    <xf numFmtId="0" fontId="113" fillId="6" borderId="0" xfId="0" applyFont="1" applyFill="1"/>
    <xf numFmtId="0" fontId="112" fillId="6" borderId="0" xfId="94" applyFont="1" applyFill="1"/>
    <xf numFmtId="0" fontId="44" fillId="3" borderId="38" xfId="0" applyFont="1" applyFill="1" applyBorder="1" applyProtection="1">
      <protection locked="0"/>
    </xf>
    <xf numFmtId="167" fontId="44" fillId="3" borderId="38" xfId="2" applyNumberFormat="1" applyFont="1" applyFill="1" applyBorder="1" applyAlignment="1" applyProtection="1">
      <alignment horizontal="right"/>
      <protection locked="0"/>
    </xf>
    <xf numFmtId="3" fontId="0" fillId="2" borderId="0" xfId="0" applyNumberFormat="1" applyFill="1" applyProtection="1">
      <protection locked="0"/>
    </xf>
    <xf numFmtId="4" fontId="0" fillId="2" borderId="0" xfId="0" applyNumberFormat="1" applyFill="1" applyProtection="1">
      <protection locked="0"/>
    </xf>
    <xf numFmtId="4" fontId="24" fillId="6" borderId="0" xfId="0" applyNumberFormat="1" applyFont="1" applyFill="1" applyProtection="1">
      <protection locked="0"/>
    </xf>
    <xf numFmtId="3" fontId="44" fillId="2" borderId="0" xfId="0" applyNumberFormat="1" applyFont="1" applyFill="1" applyProtection="1">
      <protection locked="0"/>
    </xf>
    <xf numFmtId="167" fontId="50" fillId="6" borderId="24" xfId="2" applyNumberFormat="1" applyFont="1" applyFill="1" applyBorder="1" applyAlignment="1" applyProtection="1">
      <alignment horizontal="right" wrapText="1"/>
    </xf>
    <xf numFmtId="168" fontId="50" fillId="6" borderId="24" xfId="96" applyNumberFormat="1" applyFont="1" applyFill="1" applyBorder="1" applyAlignment="1" applyProtection="1">
      <alignment horizontal="right" wrapText="1"/>
    </xf>
    <xf numFmtId="167" fontId="50" fillId="6" borderId="24" xfId="2" applyNumberFormat="1" applyFont="1" applyFill="1" applyBorder="1" applyProtection="1">
      <protection locked="0"/>
    </xf>
    <xf numFmtId="167" fontId="50" fillId="6" borderId="23" xfId="2" applyNumberFormat="1" applyFont="1" applyFill="1" applyBorder="1" applyAlignment="1" applyProtection="1">
      <alignment horizontal="right" wrapText="1"/>
    </xf>
    <xf numFmtId="3" fontId="50" fillId="6" borderId="23" xfId="2" applyNumberFormat="1" applyFont="1" applyFill="1" applyBorder="1" applyAlignment="1" applyProtection="1">
      <alignment horizontal="right" wrapText="1"/>
    </xf>
    <xf numFmtId="40" fontId="50" fillId="2" borderId="24" xfId="2" applyNumberFormat="1" applyFont="1" applyFill="1" applyBorder="1" applyAlignment="1" applyProtection="1">
      <alignment horizontal="right" wrapText="1"/>
    </xf>
    <xf numFmtId="40" fontId="50" fillId="6" borderId="15" xfId="2" applyNumberFormat="1" applyFont="1" applyFill="1" applyBorder="1" applyAlignment="1" applyProtection="1">
      <alignment horizontal="right" wrapText="1"/>
    </xf>
    <xf numFmtId="165" fontId="50" fillId="6" borderId="15" xfId="2" applyFont="1" applyFill="1" applyBorder="1" applyAlignment="1" applyProtection="1">
      <alignment horizontal="right" wrapText="1"/>
      <protection locked="0"/>
    </xf>
    <xf numFmtId="0" fontId="5" fillId="6" borderId="0" xfId="0" applyFont="1" applyFill="1"/>
    <xf numFmtId="0" fontId="61" fillId="6" borderId="0" xfId="0" applyFont="1" applyFill="1"/>
    <xf numFmtId="0" fontId="63" fillId="6" borderId="0" xfId="0" applyFont="1" applyFill="1" applyAlignment="1">
      <alignment horizontal="left"/>
    </xf>
    <xf numFmtId="0" fontId="63" fillId="6" borderId="0" xfId="0" applyFont="1" applyFill="1"/>
    <xf numFmtId="0" fontId="65" fillId="6" borderId="0" xfId="0" applyFont="1" applyFill="1"/>
    <xf numFmtId="0" fontId="20" fillId="6" borderId="0" xfId="93" applyFont="1" applyFill="1" applyProtection="1">
      <protection locked="0"/>
    </xf>
    <xf numFmtId="0" fontId="30" fillId="6" borderId="0" xfId="93" applyFont="1" applyFill="1" applyAlignment="1" applyProtection="1">
      <alignment vertical="center" wrapText="1"/>
      <protection locked="0"/>
    </xf>
    <xf numFmtId="0" fontId="25" fillId="6" borderId="0" xfId="0" applyFont="1" applyFill="1" applyProtection="1">
      <protection locked="0"/>
    </xf>
    <xf numFmtId="0" fontId="109" fillId="6" borderId="0" xfId="0" applyFont="1" applyFill="1" applyAlignment="1">
      <alignment wrapText="1"/>
    </xf>
    <xf numFmtId="167" fontId="56" fillId="7" borderId="19" xfId="2" applyNumberFormat="1" applyFont="1" applyFill="1" applyBorder="1" applyAlignment="1" applyProtection="1">
      <alignment horizontal="right" wrapText="1"/>
    </xf>
    <xf numFmtId="167" fontId="44" fillId="3" borderId="3" xfId="48" applyNumberFormat="1" applyFont="1" applyFill="1" applyBorder="1" applyAlignment="1">
      <alignment horizontal="right" wrapText="1"/>
    </xf>
    <xf numFmtId="165" fontId="8" fillId="5" borderId="10" xfId="2" applyFont="1" applyFill="1" applyBorder="1" applyAlignment="1" applyProtection="1">
      <alignment horizontal="right" wrapText="1"/>
    </xf>
    <xf numFmtId="165" fontId="44" fillId="3" borderId="3" xfId="2" applyFont="1" applyFill="1" applyBorder="1" applyAlignment="1" applyProtection="1">
      <alignment horizontal="right" wrapText="1"/>
    </xf>
    <xf numFmtId="172" fontId="8" fillId="5" borderId="11" xfId="2" applyNumberFormat="1" applyFont="1" applyFill="1" applyBorder="1" applyAlignment="1" applyProtection="1">
      <alignment horizontal="right" wrapText="1"/>
    </xf>
    <xf numFmtId="167" fontId="8" fillId="0" borderId="11" xfId="2" applyNumberFormat="1" applyFont="1" applyFill="1" applyBorder="1" applyAlignment="1" applyProtection="1">
      <alignment horizontal="right" wrapText="1"/>
    </xf>
    <xf numFmtId="40" fontId="56" fillId="5" borderId="11" xfId="2" applyNumberFormat="1" applyFont="1" applyFill="1" applyBorder="1" applyAlignment="1" applyProtection="1">
      <alignment horizontal="right" wrapText="1"/>
    </xf>
    <xf numFmtId="165" fontId="56" fillId="5" borderId="11" xfId="2" applyFont="1" applyFill="1" applyBorder="1" applyAlignment="1" applyProtection="1">
      <alignment horizontal="right" wrapText="1"/>
    </xf>
    <xf numFmtId="167" fontId="56" fillId="5" borderId="11" xfId="2" applyNumberFormat="1" applyFont="1" applyFill="1" applyBorder="1" applyAlignment="1" applyProtection="1">
      <alignment horizontal="left" wrapText="1" indent="1"/>
      <protection locked="0"/>
    </xf>
    <xf numFmtId="40" fontId="56" fillId="5" borderId="19" xfId="2" applyNumberFormat="1" applyFont="1" applyFill="1" applyBorder="1" applyAlignment="1" applyProtection="1">
      <alignment horizontal="right" wrapText="1"/>
    </xf>
    <xf numFmtId="165" fontId="56" fillId="5" borderId="19" xfId="2" applyFont="1" applyFill="1" applyBorder="1" applyAlignment="1" applyProtection="1">
      <alignment horizontal="right" wrapText="1"/>
    </xf>
    <xf numFmtId="40" fontId="55" fillId="5" borderId="18" xfId="2" applyNumberFormat="1" applyFont="1" applyFill="1" applyBorder="1" applyAlignment="1" applyProtection="1">
      <alignment horizontal="right" wrapText="1"/>
    </xf>
    <xf numFmtId="165" fontId="55" fillId="5" borderId="18" xfId="2" applyFont="1" applyFill="1" applyBorder="1" applyAlignment="1" applyProtection="1">
      <alignment horizontal="right" wrapText="1"/>
    </xf>
    <xf numFmtId="167" fontId="39" fillId="10" borderId="37" xfId="2" applyNumberFormat="1" applyFont="1" applyFill="1" applyBorder="1" applyAlignment="1" applyProtection="1">
      <alignment horizontal="right" wrapText="1"/>
    </xf>
    <xf numFmtId="40" fontId="55" fillId="10" borderId="37" xfId="2" applyNumberFormat="1" applyFont="1" applyFill="1" applyBorder="1" applyAlignment="1" applyProtection="1">
      <alignment horizontal="right" wrapText="1"/>
    </xf>
    <xf numFmtId="165" fontId="55" fillId="10" borderId="37" xfId="2" applyFont="1" applyFill="1" applyBorder="1" applyAlignment="1" applyProtection="1">
      <alignment horizontal="right" wrapText="1"/>
    </xf>
    <xf numFmtId="167" fontId="8" fillId="0" borderId="10" xfId="2" applyNumberFormat="1" applyFont="1" applyFill="1" applyBorder="1" applyAlignment="1" applyProtection="1">
      <alignment horizontal="right" wrapText="1"/>
    </xf>
    <xf numFmtId="167" fontId="8" fillId="6" borderId="0" xfId="2" applyNumberFormat="1" applyFont="1" applyFill="1" applyBorder="1" applyAlignment="1" applyProtection="1">
      <alignment horizontal="right" wrapText="1"/>
    </xf>
    <xf numFmtId="168" fontId="44" fillId="3" borderId="0" xfId="96" applyNumberFormat="1" applyFont="1" applyFill="1" applyBorder="1" applyAlignment="1" applyProtection="1"/>
    <xf numFmtId="165" fontId="50" fillId="2" borderId="16" xfId="2" applyFont="1" applyFill="1" applyBorder="1" applyAlignment="1" applyProtection="1">
      <alignment horizontal="right" wrapText="1"/>
    </xf>
    <xf numFmtId="174" fontId="8" fillId="5" borderId="11" xfId="96" applyNumberFormat="1" applyFont="1" applyFill="1" applyBorder="1" applyAlignment="1" applyProtection="1">
      <alignment horizontal="right" wrapText="1"/>
    </xf>
    <xf numFmtId="165" fontId="50" fillId="6" borderId="18" xfId="2" applyFont="1" applyFill="1" applyBorder="1" applyAlignment="1" applyProtection="1">
      <alignment horizontal="right" wrapText="1"/>
    </xf>
    <xf numFmtId="165" fontId="50" fillId="2" borderId="18" xfId="2" applyFont="1" applyFill="1" applyBorder="1" applyAlignment="1" applyProtection="1">
      <alignment horizontal="right" wrapText="1"/>
    </xf>
    <xf numFmtId="172" fontId="50" fillId="2" borderId="15" xfId="2" applyNumberFormat="1" applyFont="1" applyFill="1" applyBorder="1" applyAlignment="1" applyProtection="1">
      <alignment horizontal="right" wrapText="1"/>
    </xf>
    <xf numFmtId="167" fontId="50" fillId="6" borderId="15" xfId="2" applyNumberFormat="1" applyFont="1" applyFill="1" applyBorder="1" applyAlignment="1" applyProtection="1">
      <alignment horizontal="right"/>
      <protection locked="0"/>
    </xf>
    <xf numFmtId="167" fontId="50" fillId="6" borderId="15" xfId="2" applyNumberFormat="1" applyFont="1" applyFill="1" applyBorder="1" applyAlignment="1" applyProtection="1">
      <alignment wrapText="1"/>
      <protection locked="0"/>
    </xf>
    <xf numFmtId="165" fontId="44" fillId="3" borderId="0" xfId="2" applyFont="1" applyFill="1" applyBorder="1" applyAlignment="1" applyProtection="1">
      <alignment horizontal="right" wrapText="1"/>
    </xf>
    <xf numFmtId="40" fontId="50" fillId="6" borderId="15" xfId="2" applyNumberFormat="1" applyFont="1" applyFill="1" applyBorder="1" applyAlignment="1" applyProtection="1">
      <alignment horizontal="right" wrapText="1"/>
      <protection locked="0"/>
    </xf>
    <xf numFmtId="165" fontId="50" fillId="6" borderId="23" xfId="2" applyFont="1" applyFill="1" applyBorder="1" applyAlignment="1" applyProtection="1">
      <alignment horizontal="right" wrapText="1"/>
    </xf>
    <xf numFmtId="3" fontId="8" fillId="5" borderId="11" xfId="2" applyNumberFormat="1" applyFont="1" applyFill="1" applyBorder="1" applyAlignment="1" applyProtection="1">
      <alignment horizontal="right" wrapText="1"/>
    </xf>
    <xf numFmtId="40" fontId="51" fillId="2" borderId="0" xfId="2" applyNumberFormat="1" applyFont="1" applyFill="1" applyBorder="1" applyAlignment="1" applyProtection="1">
      <alignment horizontal="right" wrapText="1"/>
    </xf>
    <xf numFmtId="3" fontId="8" fillId="5" borderId="10" xfId="2" applyNumberFormat="1" applyFont="1" applyFill="1" applyBorder="1" applyAlignment="1" applyProtection="1">
      <alignment horizontal="right" wrapText="1"/>
    </xf>
    <xf numFmtId="3" fontId="8" fillId="0" borderId="10" xfId="2" applyNumberFormat="1" applyFont="1" applyFill="1" applyBorder="1" applyAlignment="1" applyProtection="1">
      <alignment horizontal="right" wrapText="1"/>
    </xf>
    <xf numFmtId="0" fontId="43" fillId="2" borderId="0" xfId="0" applyFont="1" applyFill="1" applyProtection="1">
      <protection locked="0"/>
    </xf>
    <xf numFmtId="167" fontId="44" fillId="3" borderId="0" xfId="2" applyNumberFormat="1" applyFont="1" applyFill="1" applyBorder="1" applyAlignment="1" applyProtection="1">
      <protection locked="0"/>
    </xf>
    <xf numFmtId="169" fontId="44" fillId="3" borderId="0" xfId="2" applyNumberFormat="1" applyFont="1" applyFill="1" applyBorder="1" applyAlignment="1" applyProtection="1">
      <protection locked="0"/>
    </xf>
    <xf numFmtId="165" fontId="44" fillId="3" borderId="0" xfId="2" applyFont="1" applyFill="1" applyBorder="1" applyAlignment="1" applyProtection="1">
      <protection locked="0"/>
    </xf>
    <xf numFmtId="167" fontId="51" fillId="2" borderId="15" xfId="2" applyNumberFormat="1" applyFont="1" applyFill="1" applyBorder="1" applyAlignment="1" applyProtection="1">
      <alignment wrapText="1"/>
    </xf>
    <xf numFmtId="167" fontId="8" fillId="5" borderId="39" xfId="2" applyNumberFormat="1" applyFont="1" applyFill="1" applyBorder="1" applyAlignment="1" applyProtection="1">
      <alignment wrapText="1"/>
      <protection locked="0"/>
    </xf>
    <xf numFmtId="40" fontId="50" fillId="2" borderId="39" xfId="2" applyNumberFormat="1" applyFont="1" applyFill="1" applyBorder="1" applyAlignment="1" applyProtection="1">
      <alignment horizontal="right" wrapText="1"/>
    </xf>
    <xf numFmtId="167" fontId="50" fillId="6" borderId="15" xfId="2" applyNumberFormat="1" applyFont="1" applyFill="1" applyBorder="1" applyAlignment="1" applyProtection="1">
      <protection locked="0"/>
    </xf>
    <xf numFmtId="171" fontId="50" fillId="6" borderId="15" xfId="2" applyNumberFormat="1" applyFont="1" applyFill="1" applyBorder="1" applyAlignment="1" applyProtection="1">
      <protection locked="0"/>
    </xf>
    <xf numFmtId="171" fontId="50" fillId="6" borderId="16" xfId="2" applyNumberFormat="1" applyFont="1" applyFill="1" applyBorder="1" applyAlignment="1" applyProtection="1">
      <protection locked="0"/>
    </xf>
    <xf numFmtId="167" fontId="44" fillId="3" borderId="38" xfId="2" applyNumberFormat="1" applyFont="1" applyFill="1" applyBorder="1" applyAlignment="1" applyProtection="1">
      <protection locked="0"/>
    </xf>
    <xf numFmtId="167" fontId="50" fillId="2" borderId="15" xfId="2" applyNumberFormat="1" applyFont="1" applyFill="1" applyBorder="1" applyAlignment="1" applyProtection="1">
      <alignment horizontal="right" wrapText="1"/>
      <protection locked="0"/>
    </xf>
    <xf numFmtId="167" fontId="8" fillId="2" borderId="0" xfId="2" applyNumberFormat="1" applyFont="1" applyFill="1" applyProtection="1">
      <protection locked="0"/>
    </xf>
    <xf numFmtId="167" fontId="17" fillId="6" borderId="0" xfId="2" applyNumberFormat="1" applyFont="1" applyFill="1" applyProtection="1">
      <protection locked="0"/>
    </xf>
    <xf numFmtId="167" fontId="24" fillId="6" borderId="0" xfId="2" applyNumberFormat="1" applyFont="1" applyFill="1" applyProtection="1">
      <protection locked="0"/>
    </xf>
    <xf numFmtId="0" fontId="53" fillId="3" borderId="0" xfId="0" applyFont="1" applyFill="1" applyAlignment="1" applyProtection="1">
      <alignment horizontal="left"/>
      <protection locked="0"/>
    </xf>
    <xf numFmtId="167" fontId="53" fillId="3" borderId="0" xfId="2" applyNumberFormat="1" applyFont="1" applyFill="1" applyBorder="1" applyAlignment="1" applyProtection="1">
      <alignment horizontal="right" wrapText="1"/>
    </xf>
    <xf numFmtId="168" fontId="53" fillId="3" borderId="0" xfId="96" applyNumberFormat="1" applyFont="1" applyFill="1" applyBorder="1" applyAlignment="1" applyProtection="1">
      <alignment horizontal="right" wrapText="1"/>
    </xf>
    <xf numFmtId="167" fontId="0" fillId="2" borderId="0" xfId="0" applyNumberFormat="1" applyFill="1" applyProtection="1">
      <protection locked="0"/>
    </xf>
    <xf numFmtId="167" fontId="8" fillId="2" borderId="0" xfId="0" applyNumberFormat="1" applyFont="1" applyFill="1" applyProtection="1">
      <protection locked="0"/>
    </xf>
    <xf numFmtId="167" fontId="8" fillId="6" borderId="0" xfId="2" applyNumberFormat="1" applyFont="1" applyFill="1"/>
    <xf numFmtId="167" fontId="109" fillId="6" borderId="0" xfId="2" applyNumberFormat="1" applyFont="1" applyFill="1" applyAlignment="1">
      <alignment wrapText="1"/>
    </xf>
    <xf numFmtId="171" fontId="8" fillId="6" borderId="0" xfId="0" applyNumberFormat="1" applyFont="1" applyFill="1" applyProtection="1">
      <protection locked="0"/>
    </xf>
    <xf numFmtId="167" fontId="24" fillId="2" borderId="0" xfId="0" applyNumberFormat="1" applyFont="1" applyFill="1" applyProtection="1">
      <protection locked="0"/>
    </xf>
    <xf numFmtId="165" fontId="50" fillId="2" borderId="15" xfId="2" applyFont="1" applyFill="1" applyBorder="1" applyAlignment="1" applyProtection="1">
      <alignment horizontal="right" wrapText="1"/>
      <protection locked="0"/>
    </xf>
    <xf numFmtId="165" fontId="50" fillId="2" borderId="15" xfId="2" applyFont="1" applyFill="1" applyBorder="1" applyAlignment="1" applyProtection="1">
      <alignment wrapText="1"/>
      <protection locked="0"/>
    </xf>
    <xf numFmtId="167" fontId="50" fillId="2" borderId="0" xfId="2" applyNumberFormat="1" applyFont="1" applyFill="1" applyBorder="1" applyAlignment="1" applyProtection="1">
      <alignment wrapText="1"/>
    </xf>
    <xf numFmtId="167" fontId="50" fillId="2" borderId="15" xfId="2" applyNumberFormat="1" applyFont="1" applyFill="1" applyBorder="1" applyAlignment="1" applyProtection="1">
      <alignment wrapText="1"/>
    </xf>
    <xf numFmtId="40" fontId="50" fillId="2" borderId="0" xfId="2" applyNumberFormat="1" applyFont="1" applyFill="1" applyBorder="1" applyAlignment="1" applyProtection="1">
      <alignment horizontal="right" wrapText="1"/>
    </xf>
    <xf numFmtId="168" fontId="50" fillId="2" borderId="15" xfId="2" applyNumberFormat="1" applyFont="1" applyFill="1" applyBorder="1" applyAlignment="1" applyProtection="1">
      <alignment horizontal="right" wrapText="1"/>
    </xf>
    <xf numFmtId="38" fontId="44" fillId="3" borderId="0" xfId="2" applyNumberFormat="1" applyFont="1" applyFill="1" applyBorder="1" applyAlignment="1" applyProtection="1">
      <alignment horizontal="right" wrapText="1"/>
    </xf>
    <xf numFmtId="0" fontId="8" fillId="6" borderId="0" xfId="2" applyNumberFormat="1" applyFont="1" applyFill="1" applyBorder="1" applyAlignment="1" applyProtection="1">
      <alignment horizontal="right" wrapText="1"/>
    </xf>
    <xf numFmtId="0" fontId="51" fillId="2" borderId="15" xfId="2" applyNumberFormat="1" applyFont="1" applyFill="1" applyBorder="1" applyAlignment="1" applyProtection="1">
      <alignment wrapText="1"/>
    </xf>
    <xf numFmtId="3" fontId="51" fillId="2" borderId="15" xfId="2" applyNumberFormat="1" applyFont="1" applyFill="1" applyBorder="1" applyAlignment="1" applyProtection="1">
      <alignment wrapText="1"/>
    </xf>
    <xf numFmtId="0" fontId="8" fillId="2" borderId="15" xfId="0" applyFont="1" applyFill="1" applyBorder="1" applyAlignment="1" applyProtection="1">
      <alignment wrapText="1"/>
      <protection locked="0"/>
    </xf>
    <xf numFmtId="165" fontId="51" fillId="2" borderId="15" xfId="2" applyFont="1" applyFill="1" applyBorder="1" applyAlignment="1" applyProtection="1">
      <alignment horizontal="right" wrapText="1"/>
    </xf>
    <xf numFmtId="168" fontId="51" fillId="2" borderId="0" xfId="96" applyNumberFormat="1" applyFont="1" applyFill="1" applyBorder="1" applyAlignment="1" applyProtection="1">
      <alignment horizontal="right" wrapText="1"/>
    </xf>
    <xf numFmtId="0" fontId="126" fillId="6" borderId="0" xfId="94" applyFont="1" applyFill="1" applyAlignment="1">
      <alignment horizontal="left"/>
    </xf>
    <xf numFmtId="0" fontId="127" fillId="6" borderId="0" xfId="0" applyFont="1" applyFill="1"/>
    <xf numFmtId="3" fontId="24" fillId="2" borderId="0" xfId="0" applyNumberFormat="1" applyFont="1" applyFill="1" applyProtection="1">
      <protection locked="0"/>
    </xf>
    <xf numFmtId="3" fontId="24" fillId="2" borderId="22" xfId="0" applyNumberFormat="1" applyFont="1" applyFill="1" applyBorder="1" applyProtection="1">
      <protection locked="0"/>
    </xf>
    <xf numFmtId="167" fontId="50" fillId="2" borderId="0" xfId="2" applyNumberFormat="1" applyFont="1" applyFill="1" applyBorder="1" applyAlignment="1" applyProtection="1">
      <alignment wrapText="1"/>
      <protection locked="0"/>
    </xf>
    <xf numFmtId="168" fontId="8" fillId="5" borderId="27" xfId="96" applyNumberFormat="1" applyFont="1" applyFill="1" applyBorder="1" applyAlignment="1" applyProtection="1">
      <alignment horizontal="left" wrapText="1"/>
      <protection locked="0"/>
    </xf>
    <xf numFmtId="167" fontId="50" fillId="2" borderId="15" xfId="2" applyNumberFormat="1" applyFont="1" applyFill="1" applyBorder="1" applyAlignment="1" applyProtection="1">
      <alignment horizontal="right"/>
      <protection locked="0"/>
    </xf>
    <xf numFmtId="167" fontId="50" fillId="6" borderId="0" xfId="2" applyNumberFormat="1" applyFont="1" applyFill="1" applyBorder="1" applyAlignment="1" applyProtection="1">
      <alignment horizontal="right"/>
      <protection locked="0"/>
    </xf>
    <xf numFmtId="165" fontId="44" fillId="3" borderId="0" xfId="2" applyFont="1" applyFill="1" applyProtection="1">
      <protection locked="0"/>
    </xf>
    <xf numFmtId="40" fontId="50" fillId="2" borderId="15" xfId="2" applyNumberFormat="1" applyFont="1" applyFill="1" applyBorder="1" applyAlignment="1" applyProtection="1">
      <alignment horizontal="right" wrapText="1"/>
      <protection locked="0"/>
    </xf>
    <xf numFmtId="0" fontId="118" fillId="11" borderId="41" xfId="0" applyFont="1" applyFill="1" applyBorder="1" applyAlignment="1" applyProtection="1">
      <alignment horizontal="center"/>
      <protection locked="0"/>
    </xf>
    <xf numFmtId="165" fontId="0" fillId="2" borderId="0" xfId="2" applyFont="1" applyFill="1" applyProtection="1">
      <protection locked="0"/>
    </xf>
    <xf numFmtId="0" fontId="51" fillId="2" borderId="15" xfId="2" applyNumberFormat="1" applyFont="1" applyFill="1" applyBorder="1" applyAlignment="1" applyProtection="1">
      <alignment horizontal="right" wrapText="1"/>
    </xf>
    <xf numFmtId="168" fontId="28" fillId="0" borderId="22" xfId="2" applyNumberFormat="1" applyFont="1" applyFill="1" applyBorder="1" applyAlignment="1" applyProtection="1">
      <alignment horizontal="right" wrapText="1"/>
      <protection locked="0"/>
    </xf>
    <xf numFmtId="167" fontId="28" fillId="0" borderId="0" xfId="2" applyNumberFormat="1" applyFont="1" applyFill="1" applyBorder="1" applyAlignment="1" applyProtection="1">
      <alignment horizontal="right" wrapText="1"/>
      <protection locked="0"/>
    </xf>
    <xf numFmtId="167" fontId="8" fillId="7" borderId="17" xfId="2" applyNumberFormat="1" applyFont="1" applyFill="1" applyBorder="1" applyAlignment="1" applyProtection="1">
      <alignment horizontal="right" wrapText="1"/>
    </xf>
    <xf numFmtId="168" fontId="50" fillId="6" borderId="23" xfId="96" applyNumberFormat="1" applyFont="1" applyFill="1" applyBorder="1" applyAlignment="1" applyProtection="1">
      <alignment horizontal="right" wrapText="1"/>
    </xf>
    <xf numFmtId="0" fontId="43" fillId="6" borderId="0" xfId="0" applyFont="1" applyFill="1" applyProtection="1">
      <protection locked="0"/>
    </xf>
    <xf numFmtId="0" fontId="50" fillId="6" borderId="23" xfId="0" applyFont="1" applyFill="1" applyBorder="1" applyAlignment="1" applyProtection="1">
      <alignment wrapText="1"/>
      <protection locked="0"/>
    </xf>
    <xf numFmtId="167" fontId="24" fillId="2" borderId="15" xfId="2" applyNumberFormat="1" applyFont="1" applyFill="1" applyBorder="1" applyAlignment="1" applyProtection="1">
      <protection locked="0"/>
    </xf>
    <xf numFmtId="167" fontId="50" fillId="2" borderId="24" xfId="2" applyNumberFormat="1" applyFont="1" applyFill="1" applyBorder="1" applyAlignment="1" applyProtection="1">
      <alignment wrapText="1"/>
    </xf>
    <xf numFmtId="40" fontId="24" fillId="2" borderId="15" xfId="2" applyNumberFormat="1" applyFont="1" applyFill="1" applyBorder="1" applyProtection="1">
      <protection locked="0"/>
    </xf>
    <xf numFmtId="0" fontId="51" fillId="2" borderId="0" xfId="2" applyNumberFormat="1" applyFont="1" applyFill="1" applyBorder="1" applyAlignment="1" applyProtection="1">
      <alignment horizontal="right" wrapText="1"/>
    </xf>
    <xf numFmtId="167" fontId="51" fillId="2" borderId="0" xfId="2" applyNumberFormat="1" applyFont="1" applyFill="1" applyBorder="1" applyAlignment="1" applyProtection="1">
      <alignment wrapText="1"/>
    </xf>
    <xf numFmtId="167" fontId="50" fillId="2" borderId="0" xfId="0" applyNumberFormat="1" applyFont="1" applyFill="1" applyAlignment="1" applyProtection="1">
      <alignment horizontal="right" wrapText="1"/>
      <protection locked="0"/>
    </xf>
    <xf numFmtId="165" fontId="8" fillId="6" borderId="0" xfId="2" applyFont="1" applyFill="1" applyProtection="1">
      <protection locked="0"/>
    </xf>
    <xf numFmtId="165" fontId="50" fillId="6" borderId="15" xfId="2" applyFont="1" applyFill="1" applyBorder="1" applyAlignment="1" applyProtection="1">
      <alignment wrapText="1"/>
      <protection locked="0"/>
    </xf>
    <xf numFmtId="167" fontId="50" fillId="6" borderId="15" xfId="2" applyNumberFormat="1" applyFont="1" applyFill="1" applyBorder="1" applyAlignment="1" applyProtection="1">
      <alignment horizontal="right" wrapText="1"/>
      <protection locked="0"/>
    </xf>
    <xf numFmtId="174" fontId="50" fillId="2" borderId="0" xfId="96" applyNumberFormat="1" applyFont="1" applyFill="1" applyBorder="1" applyAlignment="1" applyProtection="1">
      <alignment horizontal="right" wrapText="1"/>
    </xf>
    <xf numFmtId="167" fontId="39" fillId="5" borderId="11" xfId="2" quotePrefix="1" applyNumberFormat="1" applyFont="1" applyFill="1" applyBorder="1" applyAlignment="1" applyProtection="1">
      <alignment horizontal="right" wrapText="1"/>
    </xf>
    <xf numFmtId="167" fontId="50" fillId="6" borderId="16" xfId="2" applyNumberFormat="1" applyFont="1" applyFill="1" applyBorder="1" applyAlignment="1" applyProtection="1">
      <alignment horizontal="right" wrapText="1"/>
      <protection locked="0"/>
    </xf>
    <xf numFmtId="168" fontId="44" fillId="3" borderId="0" xfId="0" applyNumberFormat="1" applyFont="1" applyFill="1" applyProtection="1">
      <protection locked="0"/>
    </xf>
    <xf numFmtId="0" fontId="50" fillId="6" borderId="0" xfId="0" applyFont="1" applyFill="1" applyProtection="1">
      <protection locked="0"/>
    </xf>
    <xf numFmtId="175" fontId="8" fillId="6" borderId="0" xfId="2" applyNumberFormat="1" applyFont="1" applyFill="1" applyBorder="1" applyAlignment="1" applyProtection="1">
      <alignment horizontal="right" wrapText="1"/>
    </xf>
    <xf numFmtId="167" fontId="43" fillId="6" borderId="0" xfId="2" applyNumberFormat="1" applyFont="1" applyFill="1" applyProtection="1">
      <protection locked="0"/>
    </xf>
    <xf numFmtId="167" fontId="50" fillId="2" borderId="23" xfId="2" applyNumberFormat="1" applyFont="1" applyFill="1" applyBorder="1" applyAlignment="1" applyProtection="1">
      <alignment wrapText="1"/>
      <protection locked="0"/>
    </xf>
    <xf numFmtId="176" fontId="50" fillId="2" borderId="15" xfId="2" applyNumberFormat="1" applyFont="1" applyFill="1" applyBorder="1" applyAlignment="1" applyProtection="1">
      <alignment horizontal="right" wrapText="1"/>
    </xf>
    <xf numFmtId="40" fontId="8" fillId="5" borderId="18" xfId="2" applyNumberFormat="1" applyFont="1" applyFill="1" applyBorder="1" applyAlignment="1" applyProtection="1">
      <alignment horizontal="right" wrapText="1"/>
    </xf>
    <xf numFmtId="167" fontId="8" fillId="7" borderId="0" xfId="2" applyNumberFormat="1" applyFont="1" applyFill="1" applyBorder="1" applyAlignment="1" applyProtection="1">
      <alignment horizontal="right" wrapText="1"/>
    </xf>
    <xf numFmtId="38" fontId="51" fillId="2" borderId="0" xfId="2" applyNumberFormat="1" applyFont="1" applyFill="1" applyBorder="1" applyAlignment="1" applyProtection="1">
      <alignment horizontal="right" wrapText="1"/>
    </xf>
    <xf numFmtId="176" fontId="50" fillId="2" borderId="0" xfId="2" applyNumberFormat="1" applyFont="1" applyFill="1" applyBorder="1" applyAlignment="1" applyProtection="1">
      <alignment horizontal="right" wrapText="1"/>
    </xf>
    <xf numFmtId="0" fontId="50" fillId="6" borderId="21" xfId="0" applyFont="1" applyFill="1" applyBorder="1" applyAlignment="1" applyProtection="1">
      <alignment wrapText="1"/>
      <protection locked="0"/>
    </xf>
    <xf numFmtId="165" fontId="50" fillId="6" borderId="24" xfId="2" applyFont="1" applyFill="1" applyBorder="1" applyAlignment="1" applyProtection="1">
      <alignment horizontal="right" wrapText="1"/>
    </xf>
    <xf numFmtId="0" fontId="50" fillId="2" borderId="11" xfId="0" applyFont="1" applyFill="1" applyBorder="1" applyAlignment="1" applyProtection="1">
      <alignment wrapText="1"/>
      <protection locked="0"/>
    </xf>
    <xf numFmtId="0" fontId="50" fillId="2" borderId="11" xfId="0" applyFont="1" applyFill="1" applyBorder="1" applyAlignment="1" applyProtection="1">
      <alignment vertical="center" wrapText="1"/>
      <protection locked="0"/>
    </xf>
    <xf numFmtId="0" fontId="53" fillId="6" borderId="25" xfId="0" applyFont="1" applyFill="1" applyBorder="1" applyAlignment="1" applyProtection="1">
      <alignment horizontal="left" wrapText="1"/>
      <protection locked="0"/>
    </xf>
    <xf numFmtId="0" fontId="50" fillId="2" borderId="19" xfId="0" applyFont="1" applyFill="1" applyBorder="1" applyAlignment="1" applyProtection="1">
      <alignment horizontal="left" wrapText="1"/>
      <protection locked="0"/>
    </xf>
    <xf numFmtId="0" fontId="50" fillId="2" borderId="11" xfId="0" applyFont="1" applyFill="1" applyBorder="1" applyAlignment="1" applyProtection="1">
      <alignment horizontal="left" wrapText="1"/>
      <protection locked="0"/>
    </xf>
    <xf numFmtId="0" fontId="128" fillId="2" borderId="0" xfId="0" applyFont="1" applyFill="1"/>
    <xf numFmtId="0" fontId="36" fillId="2" borderId="0" xfId="48" applyFont="1" applyFill="1" applyAlignment="1" applyProtection="1">
      <alignment horizontal="left"/>
      <protection locked="0"/>
    </xf>
    <xf numFmtId="0" fontId="39" fillId="2" borderId="0" xfId="0" applyFont="1" applyFill="1" applyAlignment="1" applyProtection="1">
      <alignment horizontal="left"/>
      <protection locked="0"/>
    </xf>
    <xf numFmtId="0" fontId="50" fillId="6" borderId="14" xfId="0" applyFont="1" applyFill="1" applyBorder="1" applyAlignment="1" applyProtection="1">
      <alignment wrapText="1"/>
      <protection locked="0"/>
    </xf>
    <xf numFmtId="0" fontId="50" fillId="2" borderId="23" xfId="0" applyFont="1" applyFill="1" applyBorder="1" applyProtection="1">
      <protection locked="0"/>
    </xf>
    <xf numFmtId="0" fontId="50" fillId="6" borderId="21" xfId="0" applyFont="1" applyFill="1" applyBorder="1" applyProtection="1">
      <protection locked="0"/>
    </xf>
    <xf numFmtId="168" fontId="36" fillId="5" borderId="11" xfId="96" applyNumberFormat="1" applyFont="1" applyFill="1" applyBorder="1" applyAlignment="1" applyProtection="1">
      <alignment wrapText="1"/>
      <protection locked="0"/>
    </xf>
    <xf numFmtId="168" fontId="56" fillId="5" borderId="19" xfId="96" applyNumberFormat="1" applyFont="1" applyFill="1" applyBorder="1" applyAlignment="1" applyProtection="1">
      <alignment horizontal="left" wrapText="1"/>
      <protection locked="0"/>
    </xf>
    <xf numFmtId="0" fontId="47" fillId="0" borderId="0" xfId="0" applyFont="1" applyAlignment="1">
      <alignment horizontal="left" vertical="top" wrapText="1"/>
    </xf>
    <xf numFmtId="165" fontId="50" fillId="2" borderId="0" xfId="2" applyFont="1" applyFill="1" applyBorder="1" applyAlignment="1" applyProtection="1">
      <alignment horizontal="right" wrapText="1"/>
    </xf>
    <xf numFmtId="0" fontId="50" fillId="2" borderId="16" xfId="0" applyFont="1" applyFill="1" applyBorder="1" applyProtection="1">
      <protection locked="0"/>
    </xf>
    <xf numFmtId="40" fontId="50" fillId="2" borderId="16" xfId="2" applyNumberFormat="1" applyFont="1" applyFill="1" applyBorder="1" applyAlignment="1" applyProtection="1">
      <alignment horizontal="right" wrapText="1"/>
    </xf>
    <xf numFmtId="165" fontId="8" fillId="6" borderId="11" xfId="2" applyFont="1" applyFill="1" applyBorder="1" applyAlignment="1" applyProtection="1">
      <alignment horizontal="right" wrapText="1"/>
    </xf>
    <xf numFmtId="165" fontId="39" fillId="5" borderId="11" xfId="2" applyFont="1" applyFill="1" applyBorder="1" applyAlignment="1" applyProtection="1">
      <alignment horizontal="right" wrapText="1"/>
    </xf>
    <xf numFmtId="165" fontId="39" fillId="5" borderId="11" xfId="2" quotePrefix="1" applyFont="1" applyFill="1" applyBorder="1" applyAlignment="1" applyProtection="1">
      <alignment horizontal="right" wrapText="1"/>
    </xf>
    <xf numFmtId="165" fontId="8" fillId="0" borderId="11" xfId="2" applyFont="1" applyFill="1" applyBorder="1" applyAlignment="1" applyProtection="1">
      <alignment horizontal="right" wrapText="1"/>
    </xf>
    <xf numFmtId="169" fontId="8" fillId="7" borderId="11" xfId="2" applyNumberFormat="1" applyFont="1" applyFill="1" applyBorder="1" applyAlignment="1" applyProtection="1">
      <alignment horizontal="right" wrapText="1"/>
    </xf>
    <xf numFmtId="167" fontId="53" fillId="6" borderId="2" xfId="2" applyNumberFormat="1" applyFont="1" applyFill="1" applyBorder="1" applyAlignment="1" applyProtection="1">
      <alignment horizontal="right" wrapText="1"/>
    </xf>
    <xf numFmtId="40" fontId="53" fillId="6" borderId="2" xfId="2" applyNumberFormat="1" applyFont="1" applyFill="1" applyBorder="1" applyAlignment="1" applyProtection="1">
      <alignment horizontal="right" wrapText="1"/>
    </xf>
    <xf numFmtId="165" fontId="44" fillId="3" borderId="0" xfId="2" applyFont="1" applyFill="1" applyBorder="1" applyAlignment="1" applyProtection="1">
      <alignment horizontal="right"/>
    </xf>
    <xf numFmtId="0" fontId="107" fillId="6" borderId="0" xfId="0" applyFont="1" applyFill="1" applyAlignment="1">
      <alignment horizontal="left"/>
    </xf>
    <xf numFmtId="0" fontId="106" fillId="6" borderId="0" xfId="0" applyFont="1" applyFill="1" applyAlignment="1">
      <alignment horizontal="left"/>
    </xf>
    <xf numFmtId="0" fontId="59" fillId="6" borderId="0" xfId="0" applyFont="1" applyFill="1" applyAlignment="1">
      <alignment horizontal="left" vertical="top" wrapText="1"/>
    </xf>
    <xf numFmtId="0" fontId="12" fillId="6" borderId="0" xfId="0" applyFont="1" applyFill="1" applyAlignment="1">
      <alignment horizontal="left" vertical="top" wrapText="1"/>
    </xf>
    <xf numFmtId="0" fontId="57" fillId="6" borderId="0" xfId="0" applyFont="1" applyFill="1" applyAlignment="1">
      <alignment horizontal="left"/>
    </xf>
    <xf numFmtId="0" fontId="58" fillId="2" borderId="0" xfId="0" applyFont="1" applyFill="1" applyAlignment="1">
      <alignment horizontal="left"/>
    </xf>
    <xf numFmtId="0" fontId="57" fillId="2" borderId="0" xfId="0" applyFont="1" applyFill="1" applyAlignment="1">
      <alignment horizontal="left"/>
    </xf>
    <xf numFmtId="0" fontId="59" fillId="2" borderId="0" xfId="0" applyFont="1" applyFill="1" applyAlignment="1">
      <alignment horizontal="left" wrapText="1"/>
    </xf>
    <xf numFmtId="0" fontId="10" fillId="2" borderId="0" xfId="0" applyFont="1" applyFill="1" applyAlignment="1">
      <alignment horizontal="left" wrapText="1"/>
    </xf>
    <xf numFmtId="0" fontId="12" fillId="6" borderId="0" xfId="94" applyFont="1" applyFill="1" applyAlignment="1">
      <alignment vertical="top" wrapText="1"/>
    </xf>
    <xf numFmtId="0" fontId="11" fillId="6" borderId="0" xfId="94" applyFont="1" applyFill="1" applyAlignment="1">
      <alignment horizontal="left" wrapText="1" indent="5"/>
    </xf>
    <xf numFmtId="0" fontId="12" fillId="6" borderId="0" xfId="0" applyFont="1" applyFill="1" applyAlignment="1">
      <alignment horizontal="center" vertical="top" wrapText="1"/>
    </xf>
    <xf numFmtId="0" fontId="16" fillId="6" borderId="0" xfId="93" applyFont="1" applyFill="1" applyAlignment="1" applyProtection="1">
      <alignment horizontal="center" vertical="center" wrapText="1"/>
      <protection locked="0"/>
    </xf>
    <xf numFmtId="0" fontId="52" fillId="6" borderId="0" xfId="0" applyFont="1" applyFill="1" applyAlignment="1" applyProtection="1">
      <alignment horizontal="center"/>
      <protection locked="0"/>
    </xf>
    <xf numFmtId="0" fontId="16" fillId="0" borderId="0" xfId="93" applyFont="1" applyAlignment="1" applyProtection="1">
      <alignment horizontal="center" vertical="center" wrapText="1"/>
      <protection locked="0"/>
    </xf>
    <xf numFmtId="0" fontId="26" fillId="3" borderId="5" xfId="0" applyFont="1" applyFill="1" applyBorder="1" applyAlignment="1" applyProtection="1">
      <alignment horizontal="center"/>
      <protection locked="0"/>
    </xf>
    <xf numFmtId="0" fontId="26" fillId="3" borderId="6" xfId="0" applyFont="1" applyFill="1" applyBorder="1" applyAlignment="1" applyProtection="1">
      <alignment horizontal="center"/>
      <protection locked="0"/>
    </xf>
    <xf numFmtId="0" fontId="49" fillId="8" borderId="30" xfId="0" applyFont="1" applyFill="1" applyBorder="1" applyAlignment="1" applyProtection="1">
      <alignment horizontal="center"/>
      <protection locked="0"/>
    </xf>
    <xf numFmtId="0" fontId="28" fillId="3" borderId="5" xfId="0" applyFont="1" applyFill="1" applyBorder="1" applyAlignment="1" applyProtection="1">
      <alignment horizontal="center"/>
      <protection locked="0"/>
    </xf>
    <xf numFmtId="0" fontId="28" fillId="3" borderId="6" xfId="0" applyFont="1" applyFill="1" applyBorder="1" applyAlignment="1" applyProtection="1">
      <alignment horizontal="center"/>
      <protection locked="0"/>
    </xf>
    <xf numFmtId="0" fontId="39" fillId="2" borderId="0" xfId="0" applyFont="1" applyFill="1" applyAlignment="1" applyProtection="1">
      <alignment horizontal="center"/>
      <protection locked="0"/>
    </xf>
    <xf numFmtId="0" fontId="26" fillId="3" borderId="0" xfId="0" applyFont="1" applyFill="1" applyAlignment="1" applyProtection="1">
      <alignment horizontal="center"/>
      <protection locked="0"/>
    </xf>
    <xf numFmtId="0" fontId="28" fillId="3" borderId="0" xfId="0" applyFont="1" applyFill="1" applyAlignment="1" applyProtection="1">
      <alignment horizontal="center"/>
      <protection locked="0"/>
    </xf>
    <xf numFmtId="0" fontId="43" fillId="6" borderId="0" xfId="0" applyFont="1" applyFill="1" applyAlignment="1" applyProtection="1">
      <alignment horizontal="left"/>
      <protection locked="0"/>
    </xf>
    <xf numFmtId="0" fontId="49" fillId="2" borderId="0" xfId="0" applyFont="1" applyFill="1" applyAlignment="1" applyProtection="1">
      <alignment horizontal="left"/>
      <protection locked="0"/>
    </xf>
    <xf numFmtId="0" fontId="26" fillId="3" borderId="5" xfId="0" applyFont="1" applyFill="1" applyBorder="1" applyProtection="1">
      <protection locked="0"/>
    </xf>
    <xf numFmtId="0" fontId="26" fillId="3" borderId="6" xfId="0" applyFont="1" applyFill="1" applyBorder="1" applyProtection="1">
      <protection locked="0"/>
    </xf>
    <xf numFmtId="0" fontId="26" fillId="3" borderId="31" xfId="0" applyFont="1" applyFill="1" applyBorder="1" applyAlignment="1" applyProtection="1">
      <alignment horizontal="center"/>
      <protection locked="0"/>
    </xf>
    <xf numFmtId="0" fontId="26" fillId="3" borderId="13" xfId="0" applyFont="1" applyFill="1" applyBorder="1" applyAlignment="1" applyProtection="1">
      <alignment horizontal="center"/>
      <protection locked="0"/>
    </xf>
    <xf numFmtId="0" fontId="36" fillId="8" borderId="30" xfId="0" applyFont="1" applyFill="1" applyBorder="1" applyAlignment="1" applyProtection="1">
      <alignment horizontal="center"/>
      <protection locked="0"/>
    </xf>
    <xf numFmtId="0" fontId="28" fillId="3" borderId="31" xfId="0" applyFont="1" applyFill="1" applyBorder="1" applyAlignment="1" applyProtection="1">
      <alignment horizontal="center"/>
      <protection locked="0"/>
    </xf>
    <xf numFmtId="0" fontId="28" fillId="3" borderId="13" xfId="0" applyFont="1" applyFill="1" applyBorder="1" applyAlignment="1" applyProtection="1">
      <alignment horizontal="center"/>
      <protection locked="0"/>
    </xf>
    <xf numFmtId="0" fontId="77" fillId="6" borderId="0" xfId="43" applyFont="1" applyFill="1" applyAlignment="1" applyProtection="1">
      <alignment horizontal="left" vertical="top" wrapText="1"/>
      <protection locked="0"/>
    </xf>
    <xf numFmtId="0" fontId="78" fillId="6" borderId="0" xfId="43" applyFont="1" applyFill="1" applyAlignment="1" applyProtection="1">
      <alignment horizontal="left" vertical="top" wrapText="1"/>
      <protection locked="0"/>
    </xf>
    <xf numFmtId="0" fontId="39" fillId="2" borderId="0" xfId="0" applyFont="1" applyFill="1" applyAlignment="1" applyProtection="1">
      <alignment horizontal="left"/>
      <protection locked="0"/>
    </xf>
    <xf numFmtId="0" fontId="68" fillId="2" borderId="0" xfId="0" applyFont="1" applyFill="1" applyAlignment="1" applyProtection="1">
      <alignment horizontal="left"/>
      <protection locked="0"/>
    </xf>
    <xf numFmtId="0" fontId="108" fillId="6" borderId="0" xfId="93" applyFont="1" applyFill="1" applyAlignment="1" applyProtection="1">
      <alignment horizontal="center" vertical="center" wrapText="1"/>
      <protection locked="0"/>
    </xf>
    <xf numFmtId="0" fontId="49" fillId="6" borderId="0" xfId="0" applyFont="1" applyFill="1" applyAlignment="1" applyProtection="1">
      <alignment horizontal="left"/>
      <protection locked="0"/>
    </xf>
    <xf numFmtId="0" fontId="36" fillId="2" borderId="29" xfId="0" applyFont="1" applyFill="1" applyBorder="1" applyAlignment="1" applyProtection="1">
      <alignment horizontal="center" vertical="center" wrapText="1"/>
      <protection locked="0"/>
    </xf>
    <xf numFmtId="0" fontId="49" fillId="8" borderId="30" xfId="0" applyFont="1" applyFill="1" applyBorder="1" applyAlignment="1">
      <alignment horizontal="center"/>
    </xf>
    <xf numFmtId="0" fontId="16" fillId="6" borderId="0" xfId="93" applyFont="1" applyFill="1" applyAlignment="1">
      <alignment horizontal="center" vertical="center" wrapText="1"/>
    </xf>
    <xf numFmtId="0" fontId="52" fillId="2" borderId="0" xfId="0" applyFont="1" applyFill="1" applyAlignment="1">
      <alignment horizontal="center"/>
    </xf>
    <xf numFmtId="0" fontId="39" fillId="3" borderId="5" xfId="0" applyFont="1" applyFill="1" applyBorder="1" applyAlignment="1">
      <alignment horizontal="center"/>
    </xf>
    <xf numFmtId="0" fontId="39" fillId="3" borderId="0" xfId="0" applyFont="1" applyFill="1" applyAlignment="1">
      <alignment horizontal="center"/>
    </xf>
    <xf numFmtId="0" fontId="39" fillId="3" borderId="6" xfId="0" applyFont="1" applyFill="1" applyBorder="1" applyAlignment="1">
      <alignment horizontal="center"/>
    </xf>
    <xf numFmtId="0" fontId="56" fillId="3" borderId="32" xfId="0" applyFont="1" applyFill="1" applyBorder="1" applyAlignment="1">
      <alignment horizontal="center"/>
    </xf>
    <xf numFmtId="0" fontId="56" fillId="3" borderId="33" xfId="0" applyFont="1" applyFill="1" applyBorder="1" applyAlignment="1">
      <alignment horizontal="center"/>
    </xf>
    <xf numFmtId="0" fontId="56" fillId="3" borderId="34" xfId="0" applyFont="1" applyFill="1" applyBorder="1" applyAlignment="1">
      <alignment horizontal="center"/>
    </xf>
    <xf numFmtId="0" fontId="39" fillId="3" borderId="0" xfId="0" applyFont="1" applyFill="1" applyAlignment="1" applyProtection="1">
      <alignment horizontal="center"/>
      <protection locked="0"/>
    </xf>
    <xf numFmtId="0" fontId="56" fillId="3" borderId="0" xfId="0" applyFont="1" applyFill="1" applyAlignment="1" applyProtection="1">
      <alignment horizontal="center"/>
      <protection locked="0"/>
    </xf>
    <xf numFmtId="0" fontId="24" fillId="2" borderId="29" xfId="0" applyFont="1" applyFill="1" applyBorder="1" applyAlignment="1" applyProtection="1">
      <alignment horizontal="center" vertical="center" wrapText="1"/>
      <protection locked="0"/>
    </xf>
    <xf numFmtId="0" fontId="105" fillId="11" borderId="42" xfId="0" applyFont="1" applyFill="1" applyBorder="1" applyAlignment="1" applyProtection="1">
      <alignment horizontal="center" vertical="center" wrapText="1"/>
      <protection locked="0"/>
    </xf>
    <xf numFmtId="0" fontId="105" fillId="11" borderId="40" xfId="0" applyFont="1" applyFill="1" applyBorder="1" applyAlignment="1" applyProtection="1">
      <alignment horizontal="center" vertical="center" wrapText="1"/>
      <protection locked="0"/>
    </xf>
    <xf numFmtId="0" fontId="52" fillId="6" borderId="0" xfId="0" applyFont="1" applyFill="1" applyAlignment="1" applyProtection="1">
      <alignment horizontal="center" wrapText="1"/>
      <protection locked="0"/>
    </xf>
    <xf numFmtId="0" fontId="71" fillId="2" borderId="0" xfId="93" applyFont="1" applyFill="1" applyAlignment="1" applyProtection="1">
      <alignment horizontal="right"/>
      <protection locked="0"/>
    </xf>
    <xf numFmtId="1" fontId="118" fillId="11" borderId="44" xfId="0" applyNumberFormat="1" applyFont="1" applyFill="1" applyBorder="1" applyAlignment="1" applyProtection="1">
      <alignment horizontal="center" wrapText="1"/>
      <protection locked="0"/>
    </xf>
    <xf numFmtId="1" fontId="118" fillId="11" borderId="43" xfId="0" applyNumberFormat="1" applyFont="1" applyFill="1" applyBorder="1" applyAlignment="1" applyProtection="1">
      <alignment horizontal="center" wrapText="1"/>
      <protection locked="0"/>
    </xf>
    <xf numFmtId="1" fontId="118" fillId="11" borderId="45" xfId="0" applyNumberFormat="1" applyFont="1" applyFill="1" applyBorder="1" applyAlignment="1" applyProtection="1">
      <alignment horizontal="center" wrapText="1"/>
      <protection locked="0"/>
    </xf>
    <xf numFmtId="0" fontId="28" fillId="3" borderId="0" xfId="0" applyFont="1" applyFill="1" applyAlignment="1">
      <alignment horizontal="center"/>
    </xf>
    <xf numFmtId="0" fontId="26" fillId="3" borderId="0" xfId="0" applyFont="1" applyFill="1" applyAlignment="1">
      <alignment horizontal="center"/>
    </xf>
    <xf numFmtId="0" fontId="38" fillId="4" borderId="0" xfId="93" applyFont="1" applyFill="1" applyAlignment="1">
      <alignment horizontal="left" vertical="center" wrapText="1"/>
    </xf>
    <xf numFmtId="0" fontId="37" fillId="3" borderId="0" xfId="0" applyFont="1" applyFill="1" applyAlignment="1">
      <alignment horizontal="left"/>
    </xf>
    <xf numFmtId="0" fontId="27" fillId="3" borderId="0" xfId="0" applyFont="1" applyFill="1" applyAlignment="1">
      <alignment horizontal="center"/>
    </xf>
    <xf numFmtId="0" fontId="36" fillId="3" borderId="31" xfId="0" applyFont="1" applyFill="1" applyBorder="1" applyAlignment="1" applyProtection="1">
      <alignment horizontal="center"/>
      <protection locked="0"/>
    </xf>
    <xf numFmtId="0" fontId="16" fillId="6" borderId="0" xfId="93" applyFont="1" applyFill="1" applyAlignment="1" applyProtection="1">
      <alignment horizontal="center" vertical="center"/>
      <protection locked="0"/>
    </xf>
    <xf numFmtId="0" fontId="52" fillId="6" borderId="0" xfId="0" applyFont="1" applyFill="1" applyAlignment="1" applyProtection="1">
      <alignment horizontal="left"/>
      <protection locked="0"/>
    </xf>
    <xf numFmtId="0" fontId="33" fillId="6" borderId="0" xfId="0" applyFont="1" applyFill="1" applyAlignment="1" applyProtection="1">
      <alignment horizontal="left" wrapText="1"/>
      <protection locked="0"/>
    </xf>
    <xf numFmtId="0" fontId="49" fillId="8" borderId="30" xfId="0" applyFont="1" applyFill="1" applyBorder="1" applyAlignment="1" applyProtection="1">
      <alignment horizontal="center" wrapText="1"/>
      <protection locked="0"/>
    </xf>
    <xf numFmtId="0" fontId="26" fillId="6" borderId="0" xfId="0" applyFont="1" applyFill="1" applyAlignment="1" applyProtection="1">
      <alignment horizontal="center"/>
      <protection locked="0"/>
    </xf>
    <xf numFmtId="0" fontId="49" fillId="8" borderId="0" xfId="0" applyFont="1" applyFill="1" applyAlignment="1" applyProtection="1">
      <alignment horizontal="center" wrapText="1"/>
      <protection locked="0"/>
    </xf>
    <xf numFmtId="0" fontId="26" fillId="6" borderId="0" xfId="0" applyFont="1" applyFill="1" applyAlignment="1" applyProtection="1">
      <alignment horizontal="right"/>
      <protection locked="0"/>
    </xf>
    <xf numFmtId="167" fontId="8" fillId="5" borderId="27" xfId="2" applyNumberFormat="1" applyFont="1" applyFill="1" applyBorder="1" applyAlignment="1" applyProtection="1">
      <alignment horizontal="right" wrapText="1"/>
      <protection locked="0"/>
    </xf>
    <xf numFmtId="0" fontId="109" fillId="2" borderId="0" xfId="0" applyFont="1" applyFill="1" applyAlignment="1" applyProtection="1">
      <alignment horizontal="left" wrapText="1"/>
      <protection locked="0"/>
    </xf>
    <xf numFmtId="0" fontId="111" fillId="2" borderId="0" xfId="0" applyFont="1" applyFill="1" applyAlignment="1" applyProtection="1">
      <alignment horizontal="left" wrapText="1"/>
      <protection locked="0"/>
    </xf>
    <xf numFmtId="0" fontId="119" fillId="6" borderId="0" xfId="48" applyFont="1" applyFill="1" applyAlignment="1">
      <alignment horizontal="left" wrapText="1"/>
    </xf>
    <xf numFmtId="0" fontId="120" fillId="6" borderId="0" xfId="48" applyFont="1" applyFill="1" applyAlignment="1">
      <alignment horizontal="left" wrapText="1"/>
    </xf>
    <xf numFmtId="0" fontId="49" fillId="8" borderId="17" xfId="0" applyFont="1" applyFill="1" applyBorder="1" applyAlignment="1" applyProtection="1">
      <alignment horizontal="center" wrapText="1"/>
      <protection locked="0"/>
    </xf>
    <xf numFmtId="0" fontId="76" fillId="2" borderId="0" xfId="93" applyFont="1" applyFill="1" applyAlignment="1" applyProtection="1">
      <alignment horizontal="center" vertical="center" wrapText="1"/>
      <protection locked="0"/>
    </xf>
    <xf numFmtId="0" fontId="115" fillId="6" borderId="0" xfId="0" applyFont="1" applyFill="1" applyAlignment="1">
      <alignment horizontal="left" vertical="top" wrapText="1"/>
    </xf>
    <xf numFmtId="0" fontId="59" fillId="6" borderId="0" xfId="0" applyFont="1" applyFill="1" applyAlignment="1">
      <alignment horizontal="left" wrapText="1"/>
    </xf>
    <xf numFmtId="0" fontId="121" fillId="6" borderId="0" xfId="0" applyFont="1" applyFill="1" applyAlignment="1">
      <alignment horizontal="left" vertical="top" wrapText="1"/>
    </xf>
    <xf numFmtId="0" fontId="115" fillId="6" borderId="0" xfId="0" applyFont="1" applyFill="1" applyAlignment="1">
      <alignment horizontal="left" wrapText="1"/>
    </xf>
    <xf numFmtId="0" fontId="53" fillId="6" borderId="17" xfId="0" applyFont="1" applyFill="1" applyBorder="1" applyAlignment="1" applyProtection="1">
      <alignment horizontal="left" vertical="center" wrapText="1"/>
      <protection locked="0"/>
    </xf>
    <xf numFmtId="0" fontId="53" fillId="6" borderId="17" xfId="0" applyFont="1" applyFill="1" applyBorder="1" applyAlignment="1" applyProtection="1">
      <alignment horizontal="left" vertical="center"/>
      <protection locked="0"/>
    </xf>
    <xf numFmtId="0" fontId="49" fillId="2" borderId="0" xfId="0" applyFont="1" applyFill="1" applyAlignment="1" applyProtection="1">
      <alignment horizontal="right"/>
      <protection locked="0"/>
    </xf>
    <xf numFmtId="0" fontId="53" fillId="6" borderId="25" xfId="0" applyFont="1" applyFill="1" applyBorder="1" applyAlignment="1" applyProtection="1">
      <alignment horizontal="left" vertical="center" wrapText="1"/>
      <protection locked="0"/>
    </xf>
  </cellXfs>
  <cellStyles count="508">
    <cellStyle name="Attribute" xfId="1" xr:uid="{00000000-0005-0000-0000-000000000000}"/>
    <cellStyle name="Comma" xfId="2" builtinId="3"/>
    <cellStyle name="Comma [0] 2" xfId="145" xr:uid="{00000000-0005-0000-0000-000002000000}"/>
    <cellStyle name="Comma 10" xfId="3" xr:uid="{00000000-0005-0000-0000-000003000000}"/>
    <cellStyle name="Comma 10 2" xfId="4" xr:uid="{00000000-0005-0000-0000-000004000000}"/>
    <cellStyle name="Comma 10 3" xfId="5" xr:uid="{00000000-0005-0000-0000-000005000000}"/>
    <cellStyle name="Comma 11" xfId="6" xr:uid="{00000000-0005-0000-0000-000006000000}"/>
    <cellStyle name="Comma 11 2" xfId="7" xr:uid="{00000000-0005-0000-0000-000007000000}"/>
    <cellStyle name="Comma 11 3" xfId="8" xr:uid="{00000000-0005-0000-0000-000008000000}"/>
    <cellStyle name="Comma 12" xfId="9" xr:uid="{00000000-0005-0000-0000-000009000000}"/>
    <cellStyle name="Comma 12 2" xfId="10" xr:uid="{00000000-0005-0000-0000-00000A000000}"/>
    <cellStyle name="Comma 12 3" xfId="11" xr:uid="{00000000-0005-0000-0000-00000B000000}"/>
    <cellStyle name="Comma 13" xfId="12" xr:uid="{00000000-0005-0000-0000-00000C000000}"/>
    <cellStyle name="Comma 13 2" xfId="13" xr:uid="{00000000-0005-0000-0000-00000D000000}"/>
    <cellStyle name="Comma 13 3" xfId="14" xr:uid="{00000000-0005-0000-0000-00000E000000}"/>
    <cellStyle name="Comma 14" xfId="15" xr:uid="{00000000-0005-0000-0000-00000F000000}"/>
    <cellStyle name="Comma 14 2" xfId="16" xr:uid="{00000000-0005-0000-0000-000010000000}"/>
    <cellStyle name="Comma 14 3" xfId="17" xr:uid="{00000000-0005-0000-0000-000011000000}"/>
    <cellStyle name="Comma 15" xfId="18" xr:uid="{00000000-0005-0000-0000-000012000000}"/>
    <cellStyle name="Comma 15 2" xfId="19" xr:uid="{00000000-0005-0000-0000-000013000000}"/>
    <cellStyle name="Comma 15 3" xfId="20" xr:uid="{00000000-0005-0000-0000-000014000000}"/>
    <cellStyle name="Comma 16" xfId="21" xr:uid="{00000000-0005-0000-0000-000015000000}"/>
    <cellStyle name="Comma 16 2" xfId="104" xr:uid="{00000000-0005-0000-0000-000016000000}"/>
    <cellStyle name="Comma 16 3" xfId="156" xr:uid="{00000000-0005-0000-0000-000017000000}"/>
    <cellStyle name="Comma 16 3 2" xfId="229" xr:uid="{00000000-0005-0000-0000-000018000000}"/>
    <cellStyle name="Comma 16 3 2 2" xfId="311" xr:uid="{00000000-0005-0000-0000-000019000000}"/>
    <cellStyle name="Comma 16 3 2 2 2" xfId="489" xr:uid="{75D1EF52-1CC7-47CC-958E-27684F809C96}"/>
    <cellStyle name="Comma 16 3 2 3" xfId="408" xr:uid="{B6CCFB78-E319-4224-B8E5-06D669FA2C1B}"/>
    <cellStyle name="Comma 16 3 3" xfId="267" xr:uid="{00000000-0005-0000-0000-00001A000000}"/>
    <cellStyle name="Comma 16 3 3 2" xfId="445" xr:uid="{F01EDAC3-7225-4FA8-9D3E-4A8351EE0D9D}"/>
    <cellStyle name="Comma 16 3 4" xfId="364" xr:uid="{628D609C-F0E1-482F-A106-1AD11415062B}"/>
    <cellStyle name="Comma 17" xfId="129" xr:uid="{00000000-0005-0000-0000-00001B000000}"/>
    <cellStyle name="Comma 17 2" xfId="157" xr:uid="{00000000-0005-0000-0000-00001C000000}"/>
    <cellStyle name="Comma 17 3" xfId="178" xr:uid="{00000000-0005-0000-0000-00001D000000}"/>
    <cellStyle name="Comma 17 4" xfId="204" xr:uid="{00000000-0005-0000-0000-00001E000000}"/>
    <cellStyle name="Comma 17 4 2" xfId="293" xr:uid="{00000000-0005-0000-0000-00001F000000}"/>
    <cellStyle name="Comma 17 4 2 2" xfId="471" xr:uid="{55DFA951-249F-4064-B193-2521C19F5EC3}"/>
    <cellStyle name="Comma 17 4 3" xfId="390" xr:uid="{2C9BEFC6-2C30-4738-9E1E-D1EAE47ABEC0}"/>
    <cellStyle name="Comma 17 5" xfId="249" xr:uid="{00000000-0005-0000-0000-000020000000}"/>
    <cellStyle name="Comma 17 5 2" xfId="427" xr:uid="{A4F0FA71-BF61-475A-B27E-23DEA3F8DF8C}"/>
    <cellStyle name="Comma 17 6" xfId="346" xr:uid="{F65DA06C-0BC8-42AD-B2F3-F4E1F5B7D195}"/>
    <cellStyle name="Comma 18" xfId="22" xr:uid="{00000000-0005-0000-0000-000021000000}"/>
    <cellStyle name="Comma 19" xfId="141" xr:uid="{00000000-0005-0000-0000-000022000000}"/>
    <cellStyle name="Comma 19 2" xfId="216" xr:uid="{00000000-0005-0000-0000-000023000000}"/>
    <cellStyle name="Comma 2" xfId="23" xr:uid="{00000000-0005-0000-0000-000024000000}"/>
    <cellStyle name="Comma 2 2" xfId="24" xr:uid="{00000000-0005-0000-0000-000025000000}"/>
    <cellStyle name="Comma 2 2 2" xfId="159" xr:uid="{00000000-0005-0000-0000-000026000000}"/>
    <cellStyle name="Comma 2 3" xfId="25" xr:uid="{00000000-0005-0000-0000-000027000000}"/>
    <cellStyle name="Comma 2 4" xfId="158" xr:uid="{00000000-0005-0000-0000-000028000000}"/>
    <cellStyle name="Comma 20" xfId="143" xr:uid="{00000000-0005-0000-0000-000029000000}"/>
    <cellStyle name="Comma 20 2" xfId="218" xr:uid="{00000000-0005-0000-0000-00002A000000}"/>
    <cellStyle name="Comma 21" xfId="155" xr:uid="{00000000-0005-0000-0000-00002B000000}"/>
    <cellStyle name="Comma 22" xfId="176" xr:uid="{00000000-0005-0000-0000-00002C000000}"/>
    <cellStyle name="Comma 22 2" xfId="233" xr:uid="{00000000-0005-0000-0000-00002D000000}"/>
    <cellStyle name="Comma 22 2 2" xfId="315" xr:uid="{00000000-0005-0000-0000-00002E000000}"/>
    <cellStyle name="Comma 22 2 2 2" xfId="493" xr:uid="{6DE30F4A-32AD-4F18-88F3-1FF036058F42}"/>
    <cellStyle name="Comma 22 2 3" xfId="412" xr:uid="{6630B5E4-54B2-4982-9F42-5A2B61F926EC}"/>
    <cellStyle name="Comma 22 3" xfId="271" xr:uid="{00000000-0005-0000-0000-00002F000000}"/>
    <cellStyle name="Comma 22 3 2" xfId="449" xr:uid="{C4B6977A-94D5-4DE7-9034-9919E623439A}"/>
    <cellStyle name="Comma 22 4" xfId="368" xr:uid="{99C69032-40E3-4B1C-9BE1-19ECD56C2E7F}"/>
    <cellStyle name="Comma 23" xfId="184" xr:uid="{00000000-0005-0000-0000-000030000000}"/>
    <cellStyle name="Comma 23 2" xfId="238" xr:uid="{00000000-0005-0000-0000-000031000000}"/>
    <cellStyle name="Comma 23 2 2" xfId="320" xr:uid="{00000000-0005-0000-0000-000032000000}"/>
    <cellStyle name="Comma 23 2 2 2" xfId="498" xr:uid="{92EBC710-30CD-4A60-9736-1E2061F61632}"/>
    <cellStyle name="Comma 23 2 3" xfId="417" xr:uid="{7F752127-47FB-4FEC-B939-581C16DAD863}"/>
    <cellStyle name="Comma 23 3" xfId="276" xr:uid="{00000000-0005-0000-0000-000033000000}"/>
    <cellStyle name="Comma 23 3 2" xfId="454" xr:uid="{C7528569-03D3-45B8-A51D-8CCAC5BADEED}"/>
    <cellStyle name="Comma 23 4" xfId="373" xr:uid="{4E8D6025-B980-47AD-8554-4C0E77ABDEB2}"/>
    <cellStyle name="Comma 24" xfId="191" xr:uid="{00000000-0005-0000-0000-000034000000}"/>
    <cellStyle name="Comma 24 2" xfId="282" xr:uid="{00000000-0005-0000-0000-000035000000}"/>
    <cellStyle name="Comma 24 2 2" xfId="460" xr:uid="{9AEE2468-0670-4C42-9891-52B1B226D3EC}"/>
    <cellStyle name="Comma 24 3" xfId="379" xr:uid="{1D6CD418-1C22-4960-9E7E-5ADAAD3087B7}"/>
    <cellStyle name="Comma 25" xfId="196" xr:uid="{00000000-0005-0000-0000-000036000000}"/>
    <cellStyle name="Comma 25 2" xfId="287" xr:uid="{00000000-0005-0000-0000-000037000000}"/>
    <cellStyle name="Comma 25 2 2" xfId="465" xr:uid="{A23D1603-96EF-4002-BBFE-2E17A138087F}"/>
    <cellStyle name="Comma 25 3" xfId="384" xr:uid="{D9D1883F-6E57-4E35-B706-19C583360A8A}"/>
    <cellStyle name="Comma 26" xfId="201" xr:uid="{00000000-0005-0000-0000-000038000000}"/>
    <cellStyle name="Comma 26 2" xfId="292" xr:uid="{00000000-0005-0000-0000-000039000000}"/>
    <cellStyle name="Comma 26 2 2" xfId="470" xr:uid="{56FFA9CC-ACD0-4147-A707-2F8AF6061D87}"/>
    <cellStyle name="Comma 26 3" xfId="389" xr:uid="{25B399F7-3A2B-4393-BFCB-3A33667FCDAC}"/>
    <cellStyle name="Comma 27" xfId="244" xr:uid="{00000000-0005-0000-0000-00003A000000}"/>
    <cellStyle name="Comma 27 2" xfId="325" xr:uid="{00000000-0005-0000-0000-00003B000000}"/>
    <cellStyle name="Comma 27 2 2" xfId="503" xr:uid="{8F985484-CF69-4BE9-9661-5FF04EFAD5D1}"/>
    <cellStyle name="Comma 27 3" xfId="422" xr:uid="{7801CD73-C645-4198-A7F5-B5E148DE47C0}"/>
    <cellStyle name="Comma 28" xfId="245" xr:uid="{00000000-0005-0000-0000-00003C000000}"/>
    <cellStyle name="Comma 28 2" xfId="326" xr:uid="{00000000-0005-0000-0000-00003D000000}"/>
    <cellStyle name="Comma 28 2 2" xfId="504" xr:uid="{0A62A584-321D-44EE-BBAF-608A457123DC}"/>
    <cellStyle name="Comma 28 3" xfId="423" xr:uid="{669FA382-79D4-4772-BBD2-A06D2D33B2EB}"/>
    <cellStyle name="Comma 29" xfId="246" xr:uid="{00000000-0005-0000-0000-00003E000000}"/>
    <cellStyle name="Comma 29 2" xfId="327" xr:uid="{00000000-0005-0000-0000-00003F000000}"/>
    <cellStyle name="Comma 29 2 2" xfId="505" xr:uid="{BF09637A-9FEC-4F70-98EF-AAA6FA4EA1DF}"/>
    <cellStyle name="Comma 29 3" xfId="424" xr:uid="{CE034835-5275-446A-AF8E-7CB1CBA96618}"/>
    <cellStyle name="Comma 3" xfId="26" xr:uid="{00000000-0005-0000-0000-000040000000}"/>
    <cellStyle name="Comma 3 2" xfId="27" xr:uid="{00000000-0005-0000-0000-000041000000}"/>
    <cellStyle name="Comma 3 2 2" xfId="161" xr:uid="{00000000-0005-0000-0000-000042000000}"/>
    <cellStyle name="Comma 3 3" xfId="28" xr:uid="{00000000-0005-0000-0000-000043000000}"/>
    <cellStyle name="Comma 3 4" xfId="160" xr:uid="{00000000-0005-0000-0000-000044000000}"/>
    <cellStyle name="Comma 30" xfId="247" xr:uid="{00000000-0005-0000-0000-000045000000}"/>
    <cellStyle name="Comma 30 2" xfId="328" xr:uid="{00000000-0005-0000-0000-000046000000}"/>
    <cellStyle name="Comma 30 2 2" xfId="506" xr:uid="{0A5A500C-FE7F-4CF1-8B18-EF04142FAFE7}"/>
    <cellStyle name="Comma 30 3" xfId="425" xr:uid="{480F323F-8468-49CD-A683-381CAEC90205}"/>
    <cellStyle name="Comma 31" xfId="248" xr:uid="{00000000-0005-0000-0000-000047000000}"/>
    <cellStyle name="Comma 31 2" xfId="329" xr:uid="{00000000-0005-0000-0000-000048000000}"/>
    <cellStyle name="Comma 31 2 2" xfId="507" xr:uid="{4482AD82-0EC2-4FEF-9AC4-EA64CBFDD060}"/>
    <cellStyle name="Comma 31 3" xfId="426" xr:uid="{B6C05377-8201-4B38-A9A8-16A81FDA4CB1}"/>
    <cellStyle name="Comma 4" xfId="29" xr:uid="{00000000-0005-0000-0000-000049000000}"/>
    <cellStyle name="Comma 4 2" xfId="30" xr:uid="{00000000-0005-0000-0000-00004A000000}"/>
    <cellStyle name="Comma 4 3" xfId="31" xr:uid="{00000000-0005-0000-0000-00004B000000}"/>
    <cellStyle name="Comma 5" xfId="32" xr:uid="{00000000-0005-0000-0000-00004C000000}"/>
    <cellStyle name="Comma 6" xfId="33" xr:uid="{00000000-0005-0000-0000-00004D000000}"/>
    <cellStyle name="Comma 6 2" xfId="34" xr:uid="{00000000-0005-0000-0000-00004E000000}"/>
    <cellStyle name="Comma 6 3" xfId="35" xr:uid="{00000000-0005-0000-0000-00004F000000}"/>
    <cellStyle name="Comma 7" xfId="36" xr:uid="{00000000-0005-0000-0000-000050000000}"/>
    <cellStyle name="Comma 7 2" xfId="37" xr:uid="{00000000-0005-0000-0000-000051000000}"/>
    <cellStyle name="Comma 7 3" xfId="38" xr:uid="{00000000-0005-0000-0000-000052000000}"/>
    <cellStyle name="Comma 8" xfId="39" xr:uid="{00000000-0005-0000-0000-000053000000}"/>
    <cellStyle name="Comma 8 2" xfId="105" xr:uid="{00000000-0005-0000-0000-000054000000}"/>
    <cellStyle name="Comma 8 3" xfId="162" xr:uid="{00000000-0005-0000-0000-000055000000}"/>
    <cellStyle name="Comma 9" xfId="40" xr:uid="{00000000-0005-0000-0000-000056000000}"/>
    <cellStyle name="Comma 9 2" xfId="41" xr:uid="{00000000-0005-0000-0000-000057000000}"/>
    <cellStyle name="Comma 9 3" xfId="42" xr:uid="{00000000-0005-0000-0000-000058000000}"/>
    <cellStyle name="Hyperlink" xfId="43" builtinId="8"/>
    <cellStyle name="Hyperlink 2" xfId="164" xr:uid="{00000000-0005-0000-0000-00005A000000}"/>
    <cellStyle name="Hyperlink 3" xfId="163" xr:uid="{00000000-0005-0000-0000-00005B000000}"/>
    <cellStyle name="Normal" xfId="0" builtinId="0"/>
    <cellStyle name="Normal 10" xfId="44" xr:uid="{00000000-0005-0000-0000-00005D000000}"/>
    <cellStyle name="Normal 10 2" xfId="45" xr:uid="{00000000-0005-0000-0000-00005E000000}"/>
    <cellStyle name="Normal 10 3" xfId="46" xr:uid="{00000000-0005-0000-0000-00005F000000}"/>
    <cellStyle name="Normal 11" xfId="47" xr:uid="{00000000-0005-0000-0000-000060000000}"/>
    <cellStyle name="Normal 11 2" xfId="48" xr:uid="{00000000-0005-0000-0000-000061000000}"/>
    <cellStyle name="Normal 11 3" xfId="106" xr:uid="{00000000-0005-0000-0000-000062000000}"/>
    <cellStyle name="Normal 12" xfId="49" xr:uid="{00000000-0005-0000-0000-000063000000}"/>
    <cellStyle name="Normal 12 2" xfId="107" xr:uid="{00000000-0005-0000-0000-000064000000}"/>
    <cellStyle name="Normal 13" xfId="50" xr:uid="{00000000-0005-0000-0000-000065000000}"/>
    <cellStyle name="Normal 13 2" xfId="108" xr:uid="{00000000-0005-0000-0000-000066000000}"/>
    <cellStyle name="Normal 14" xfId="51" xr:uid="{00000000-0005-0000-0000-000067000000}"/>
    <cellStyle name="Normal 14 2" xfId="109" xr:uid="{00000000-0005-0000-0000-000068000000}"/>
    <cellStyle name="Normal 15" xfId="52" xr:uid="{00000000-0005-0000-0000-000069000000}"/>
    <cellStyle name="Normal 15 2" xfId="110" xr:uid="{00000000-0005-0000-0000-00006A000000}"/>
    <cellStyle name="Normal 16" xfId="53" xr:uid="{00000000-0005-0000-0000-00006B000000}"/>
    <cellStyle name="Normal 16 2" xfId="111" xr:uid="{00000000-0005-0000-0000-00006C000000}"/>
    <cellStyle name="Normal 17" xfId="54" xr:uid="{00000000-0005-0000-0000-00006D000000}"/>
    <cellStyle name="Normal 18" xfId="55" xr:uid="{00000000-0005-0000-0000-00006E000000}"/>
    <cellStyle name="Normal 18 2" xfId="56" xr:uid="{00000000-0005-0000-0000-00006F000000}"/>
    <cellStyle name="Normal 18 3" xfId="57" xr:uid="{00000000-0005-0000-0000-000070000000}"/>
    <cellStyle name="Normal 19" xfId="58" xr:uid="{00000000-0005-0000-0000-000071000000}"/>
    <cellStyle name="Normal 19 2" xfId="112" xr:uid="{00000000-0005-0000-0000-000072000000}"/>
    <cellStyle name="Normal 2" xfId="59" xr:uid="{00000000-0005-0000-0000-000073000000}"/>
    <cellStyle name="Normal 2 2" xfId="60" xr:uid="{00000000-0005-0000-0000-000074000000}"/>
    <cellStyle name="Normal 2 2 2" xfId="113" xr:uid="{00000000-0005-0000-0000-000075000000}"/>
    <cellStyle name="Normal 2 2 2 2" xfId="220" xr:uid="{00000000-0005-0000-0000-000076000000}"/>
    <cellStyle name="Normal 2 2 2 2 2" xfId="303" xr:uid="{00000000-0005-0000-0000-000077000000}"/>
    <cellStyle name="Normal 2 2 2 2 2 2" xfId="481" xr:uid="{D3A69263-02B8-4E9C-866C-6926335EB274}"/>
    <cellStyle name="Normal 2 2 2 2 3" xfId="400" xr:uid="{C141E022-91D2-46BA-BB01-DD88256F2279}"/>
    <cellStyle name="Normal 2 2 2 3" xfId="146" xr:uid="{00000000-0005-0000-0000-000078000000}"/>
    <cellStyle name="Normal 2 2 2 3 2" xfId="356" xr:uid="{AFFBA012-C62E-4687-BFF7-E2E762F723F7}"/>
    <cellStyle name="Normal 2 2 2 4" xfId="259" xr:uid="{00000000-0005-0000-0000-000079000000}"/>
    <cellStyle name="Normal 2 2 2 4 2" xfId="437" xr:uid="{EEB1D3C1-1688-4523-BD43-7A07724BCCB5}"/>
    <cellStyle name="Normal 2 2 2 5" xfId="338" xr:uid="{BCCDE13F-35D9-482F-B28F-C88C027D3058}"/>
    <cellStyle name="Normal 2 2 3" xfId="166" xr:uid="{00000000-0005-0000-0000-00007A000000}"/>
    <cellStyle name="Normal 2 2 4" xfId="179" xr:uid="{00000000-0005-0000-0000-00007B000000}"/>
    <cellStyle name="Normal 2 2 4 2" xfId="234" xr:uid="{00000000-0005-0000-0000-00007C000000}"/>
    <cellStyle name="Normal 2 2 4 2 2" xfId="316" xr:uid="{00000000-0005-0000-0000-00007D000000}"/>
    <cellStyle name="Normal 2 2 4 2 2 2" xfId="494" xr:uid="{6770148B-A017-4EC1-BAB8-9FF4F781794D}"/>
    <cellStyle name="Normal 2 2 4 2 3" xfId="413" xr:uid="{8E942BAC-7822-4007-9468-CAD3EAD698EA}"/>
    <cellStyle name="Normal 2 2 4 3" xfId="272" xr:uid="{00000000-0005-0000-0000-00007E000000}"/>
    <cellStyle name="Normal 2 2 4 3 2" xfId="450" xr:uid="{53B6F8DD-E255-41D6-A4C7-6D2D81E9F0CB}"/>
    <cellStyle name="Normal 2 2 4 4" xfId="369" xr:uid="{522D1B07-B3A7-4033-A7D8-D308AEB05A99}"/>
    <cellStyle name="Normal 2 2 5" xfId="192" xr:uid="{00000000-0005-0000-0000-00007F000000}"/>
    <cellStyle name="Normal 2 2 5 2" xfId="283" xr:uid="{00000000-0005-0000-0000-000080000000}"/>
    <cellStyle name="Normal 2 2 5 2 2" xfId="461" xr:uid="{C2FFF876-13DD-4062-A5C5-B92C3243B158}"/>
    <cellStyle name="Normal 2 2 5 3" xfId="380" xr:uid="{C7294D15-E289-4253-B714-F1E25F05B17E}"/>
    <cellStyle name="Normal 2 2 6" xfId="205" xr:uid="{00000000-0005-0000-0000-000081000000}"/>
    <cellStyle name="Normal 2 2 6 2" xfId="294" xr:uid="{00000000-0005-0000-0000-000082000000}"/>
    <cellStyle name="Normal 2 2 6 2 2" xfId="472" xr:uid="{7D1CAA05-C759-4803-9B90-8638D3DD1B78}"/>
    <cellStyle name="Normal 2 2 6 3" xfId="391" xr:uid="{03F38B9D-024F-4F7D-93D4-3C081849F8A0}"/>
    <cellStyle name="Normal 2 2 7" xfId="130" xr:uid="{00000000-0005-0000-0000-000083000000}"/>
    <cellStyle name="Normal 2 2 7 2" xfId="347" xr:uid="{04B31ED5-E55B-4230-958F-469A3177FC3C}"/>
    <cellStyle name="Normal 2 2 8" xfId="250" xr:uid="{00000000-0005-0000-0000-000084000000}"/>
    <cellStyle name="Normal 2 2 8 2" xfId="428" xr:uid="{E7C6A8EF-B34A-484E-9ED5-42D6E6E466F4}"/>
    <cellStyle name="Normal 2 2 9" xfId="330" xr:uid="{D8FFB5DC-AF6E-4A02-90B8-25856EAF6435}"/>
    <cellStyle name="Normal 2 3" xfId="61" xr:uid="{00000000-0005-0000-0000-000085000000}"/>
    <cellStyle name="Normal 2 3 2" xfId="114" xr:uid="{00000000-0005-0000-0000-000086000000}"/>
    <cellStyle name="Normal 2 3 2 2" xfId="221" xr:uid="{00000000-0005-0000-0000-000087000000}"/>
    <cellStyle name="Normal 2 3 2 2 2" xfId="304" xr:uid="{00000000-0005-0000-0000-000088000000}"/>
    <cellStyle name="Normal 2 3 2 2 2 2" xfId="482" xr:uid="{A61E776F-2882-4ECA-9CEF-2A8CF427C6BE}"/>
    <cellStyle name="Normal 2 3 2 2 3" xfId="401" xr:uid="{65BEDEC7-9517-4842-87CB-81AB68FD84A1}"/>
    <cellStyle name="Normal 2 3 2 3" xfId="147" xr:uid="{00000000-0005-0000-0000-000089000000}"/>
    <cellStyle name="Normal 2 3 2 3 2" xfId="357" xr:uid="{0311D43C-E2B6-43CE-BE16-38262BD811E6}"/>
    <cellStyle name="Normal 2 3 2 4" xfId="260" xr:uid="{00000000-0005-0000-0000-00008A000000}"/>
    <cellStyle name="Normal 2 3 2 4 2" xfId="438" xr:uid="{84F1759B-A1A2-4A6C-82CF-FE10D2AD6283}"/>
    <cellStyle name="Normal 2 3 2 5" xfId="339" xr:uid="{5D4AC351-0F2E-4020-8343-E24360294482}"/>
    <cellStyle name="Normal 2 3 3" xfId="180" xr:uid="{00000000-0005-0000-0000-00008B000000}"/>
    <cellStyle name="Normal 2 3 3 2" xfId="235" xr:uid="{00000000-0005-0000-0000-00008C000000}"/>
    <cellStyle name="Normal 2 3 3 2 2" xfId="317" xr:uid="{00000000-0005-0000-0000-00008D000000}"/>
    <cellStyle name="Normal 2 3 3 2 2 2" xfId="495" xr:uid="{E3F24B68-691E-4AFE-9FDB-2EA3BF634A54}"/>
    <cellStyle name="Normal 2 3 3 2 3" xfId="414" xr:uid="{80401B22-7DE9-4F32-9A6F-D7210931EF36}"/>
    <cellStyle name="Normal 2 3 3 3" xfId="273" xr:uid="{00000000-0005-0000-0000-00008E000000}"/>
    <cellStyle name="Normal 2 3 3 3 2" xfId="451" xr:uid="{21D28A09-F2C8-4D3C-8D4F-38538DD5D544}"/>
    <cellStyle name="Normal 2 3 3 4" xfId="370" xr:uid="{12A4B27B-2787-43CE-8F84-B0BEE33AB2B1}"/>
    <cellStyle name="Normal 2 3 4" xfId="193" xr:uid="{00000000-0005-0000-0000-00008F000000}"/>
    <cellStyle name="Normal 2 3 4 2" xfId="284" xr:uid="{00000000-0005-0000-0000-000090000000}"/>
    <cellStyle name="Normal 2 3 4 2 2" xfId="462" xr:uid="{0ACEBCB7-9467-4019-B4AA-A583385EB5A6}"/>
    <cellStyle name="Normal 2 3 4 3" xfId="381" xr:uid="{72CD6654-C74B-4B2B-9BE5-5410171BFE5E}"/>
    <cellStyle name="Normal 2 3 5" xfId="206" xr:uid="{00000000-0005-0000-0000-000091000000}"/>
    <cellStyle name="Normal 2 3 5 2" xfId="295" xr:uid="{00000000-0005-0000-0000-000092000000}"/>
    <cellStyle name="Normal 2 3 5 2 2" xfId="473" xr:uid="{BBDCF7F8-986D-43E3-B743-0F1FAC34F1DB}"/>
    <cellStyle name="Normal 2 3 5 3" xfId="392" xr:uid="{9F33AC80-FBAF-49BE-905D-6B8B2FDCDAF4}"/>
    <cellStyle name="Normal 2 3 6" xfId="131" xr:uid="{00000000-0005-0000-0000-000093000000}"/>
    <cellStyle name="Normal 2 3 6 2" xfId="348" xr:uid="{8101EA7F-414A-40FB-9835-CEAE670E12E6}"/>
    <cellStyle name="Normal 2 3 7" xfId="251" xr:uid="{00000000-0005-0000-0000-000094000000}"/>
    <cellStyle name="Normal 2 3 7 2" xfId="429" xr:uid="{61215725-6D78-47EF-8932-C6171779320C}"/>
    <cellStyle name="Normal 2 3 8" xfId="331" xr:uid="{AB527866-A8B3-49AD-B8E3-08BE5D77561C}"/>
    <cellStyle name="Normal 2 4" xfId="62" xr:uid="{00000000-0005-0000-0000-000095000000}"/>
    <cellStyle name="Normal 2 4 2" xfId="115" xr:uid="{00000000-0005-0000-0000-000096000000}"/>
    <cellStyle name="Normal 2 4 2 2" xfId="222" xr:uid="{00000000-0005-0000-0000-000097000000}"/>
    <cellStyle name="Normal 2 4 2 2 2" xfId="305" xr:uid="{00000000-0005-0000-0000-000098000000}"/>
    <cellStyle name="Normal 2 4 2 2 2 2" xfId="483" xr:uid="{242B7F64-729F-42E2-B4BA-7BA299A28CF2}"/>
    <cellStyle name="Normal 2 4 2 2 3" xfId="402" xr:uid="{EA289298-D7EC-49B3-8201-C2492970C95B}"/>
    <cellStyle name="Normal 2 4 2 3" xfId="148" xr:uid="{00000000-0005-0000-0000-000099000000}"/>
    <cellStyle name="Normal 2 4 2 3 2" xfId="358" xr:uid="{F22D2CC4-4595-40C4-A67B-29575D6D2A9E}"/>
    <cellStyle name="Normal 2 4 2 4" xfId="261" xr:uid="{00000000-0005-0000-0000-00009A000000}"/>
    <cellStyle name="Normal 2 4 2 4 2" xfId="439" xr:uid="{1836F0AF-E10B-4F55-AC16-E03DC25855CD}"/>
    <cellStyle name="Normal 2 4 2 5" xfId="340" xr:uid="{8C60653B-DB1D-4220-B37A-35BCCEA512DD}"/>
    <cellStyle name="Normal 2 4 3" xfId="181" xr:uid="{00000000-0005-0000-0000-00009B000000}"/>
    <cellStyle name="Normal 2 4 3 2" xfId="236" xr:uid="{00000000-0005-0000-0000-00009C000000}"/>
    <cellStyle name="Normal 2 4 3 2 2" xfId="318" xr:uid="{00000000-0005-0000-0000-00009D000000}"/>
    <cellStyle name="Normal 2 4 3 2 2 2" xfId="496" xr:uid="{563C04CC-ABFC-4D1F-AAF6-849C41708C4B}"/>
    <cellStyle name="Normal 2 4 3 2 3" xfId="415" xr:uid="{E4E6BD0A-BF04-49AE-AD05-B4F1610C887E}"/>
    <cellStyle name="Normal 2 4 3 3" xfId="274" xr:uid="{00000000-0005-0000-0000-00009E000000}"/>
    <cellStyle name="Normal 2 4 3 3 2" xfId="452" xr:uid="{ED72353E-766F-4181-8C86-DF1D6E963B3D}"/>
    <cellStyle name="Normal 2 4 3 4" xfId="371" xr:uid="{3BC54E88-5436-49B9-83F2-B273568CF8C6}"/>
    <cellStyle name="Normal 2 4 4" xfId="194" xr:uid="{00000000-0005-0000-0000-00009F000000}"/>
    <cellStyle name="Normal 2 4 4 2" xfId="285" xr:uid="{00000000-0005-0000-0000-0000A0000000}"/>
    <cellStyle name="Normal 2 4 4 2 2" xfId="463" xr:uid="{0ADF4DEE-8A14-468C-B962-3790B4E57529}"/>
    <cellStyle name="Normal 2 4 4 3" xfId="382" xr:uid="{471A9A5D-7983-46C8-9027-131ABB6EDCC8}"/>
    <cellStyle name="Normal 2 4 5" xfId="207" xr:uid="{00000000-0005-0000-0000-0000A1000000}"/>
    <cellStyle name="Normal 2 4 5 2" xfId="296" xr:uid="{00000000-0005-0000-0000-0000A2000000}"/>
    <cellStyle name="Normal 2 4 5 2 2" xfId="474" xr:uid="{98886B5A-F56D-4D4E-84C4-2CF8DF59160E}"/>
    <cellStyle name="Normal 2 4 5 3" xfId="393" xr:uid="{3A94686F-9364-40A4-8AEA-6BE71AC68539}"/>
    <cellStyle name="Normal 2 4 6" xfId="132" xr:uid="{00000000-0005-0000-0000-0000A3000000}"/>
    <cellStyle name="Normal 2 4 6 2" xfId="349" xr:uid="{6C9C9695-4AB7-4847-BB52-7151E4A4FAFC}"/>
    <cellStyle name="Normal 2 4 7" xfId="252" xr:uid="{00000000-0005-0000-0000-0000A4000000}"/>
    <cellStyle name="Normal 2 4 7 2" xfId="430" xr:uid="{BC805426-56ED-4368-A47C-EFCFE2EF2909}"/>
    <cellStyle name="Normal 2 4 8" xfId="332" xr:uid="{FF1F6DED-A0D8-4BEC-BB5A-04022BB57F04}"/>
    <cellStyle name="Normal 2 5" xfId="63" xr:uid="{00000000-0005-0000-0000-0000A5000000}"/>
    <cellStyle name="Normal 2 5 2" xfId="116" xr:uid="{00000000-0005-0000-0000-0000A6000000}"/>
    <cellStyle name="Normal 2 5 2 2" xfId="223" xr:uid="{00000000-0005-0000-0000-0000A7000000}"/>
    <cellStyle name="Normal 2 5 2 2 2" xfId="306" xr:uid="{00000000-0005-0000-0000-0000A8000000}"/>
    <cellStyle name="Normal 2 5 2 2 2 2" xfId="484" xr:uid="{559888DA-7D5E-4300-8D4C-5B8E73A1E3F8}"/>
    <cellStyle name="Normal 2 5 2 2 3" xfId="403" xr:uid="{9E0F0D72-76FE-4755-BF4B-307379AE8023}"/>
    <cellStyle name="Normal 2 5 2 3" xfId="149" xr:uid="{00000000-0005-0000-0000-0000A9000000}"/>
    <cellStyle name="Normal 2 5 2 3 2" xfId="359" xr:uid="{E8D2F3C3-3E90-4957-8538-A01D5BCFCF75}"/>
    <cellStyle name="Normal 2 5 2 4" xfId="262" xr:uid="{00000000-0005-0000-0000-0000AA000000}"/>
    <cellStyle name="Normal 2 5 2 4 2" xfId="440" xr:uid="{841E6D75-EC41-48C3-900F-004E63D3720D}"/>
    <cellStyle name="Normal 2 5 2 5" xfId="341" xr:uid="{22981D81-2547-42E4-A411-F739E852CB50}"/>
    <cellStyle name="Normal 2 5 3" xfId="182" xr:uid="{00000000-0005-0000-0000-0000AB000000}"/>
    <cellStyle name="Normal 2 5 3 2" xfId="237" xr:uid="{00000000-0005-0000-0000-0000AC000000}"/>
    <cellStyle name="Normal 2 5 3 2 2" xfId="319" xr:uid="{00000000-0005-0000-0000-0000AD000000}"/>
    <cellStyle name="Normal 2 5 3 2 2 2" xfId="497" xr:uid="{E05BC009-6921-4907-A72C-74400FB9DED0}"/>
    <cellStyle name="Normal 2 5 3 2 3" xfId="416" xr:uid="{3CEE0868-8835-4881-84FA-10C425E6313E}"/>
    <cellStyle name="Normal 2 5 3 3" xfId="275" xr:uid="{00000000-0005-0000-0000-0000AE000000}"/>
    <cellStyle name="Normal 2 5 3 3 2" xfId="453" xr:uid="{11820440-C081-415B-BFC8-AFA94D60EDEB}"/>
    <cellStyle name="Normal 2 5 3 4" xfId="372" xr:uid="{51F15F8A-C9F3-4933-80C1-C029274F4294}"/>
    <cellStyle name="Normal 2 5 4" xfId="195" xr:uid="{00000000-0005-0000-0000-0000AF000000}"/>
    <cellStyle name="Normal 2 5 4 2" xfId="286" xr:uid="{00000000-0005-0000-0000-0000B0000000}"/>
    <cellStyle name="Normal 2 5 4 2 2" xfId="464" xr:uid="{5FC65EEA-FCC7-487E-B8CD-841F26DBFBF6}"/>
    <cellStyle name="Normal 2 5 4 3" xfId="383" xr:uid="{01D52097-CA73-414B-B257-2488434B6C52}"/>
    <cellStyle name="Normal 2 5 5" xfId="208" xr:uid="{00000000-0005-0000-0000-0000B1000000}"/>
    <cellStyle name="Normal 2 5 5 2" xfId="297" xr:uid="{00000000-0005-0000-0000-0000B2000000}"/>
    <cellStyle name="Normal 2 5 5 2 2" xfId="475" xr:uid="{BA0AEC9D-086A-4E00-B592-220B51ADF638}"/>
    <cellStyle name="Normal 2 5 5 3" xfId="394" xr:uid="{3E1321AD-5973-44DF-9A64-6E9319699C02}"/>
    <cellStyle name="Normal 2 5 6" xfId="133" xr:uid="{00000000-0005-0000-0000-0000B3000000}"/>
    <cellStyle name="Normal 2 5 6 2" xfId="350" xr:uid="{6B57901A-62B4-4ED6-80CF-53130BF276AA}"/>
    <cellStyle name="Normal 2 5 7" xfId="253" xr:uid="{00000000-0005-0000-0000-0000B4000000}"/>
    <cellStyle name="Normal 2 5 7 2" xfId="431" xr:uid="{79C05072-75BF-4AEB-A6F5-525E1E5A4D5F}"/>
    <cellStyle name="Normal 2 5 8" xfId="333" xr:uid="{1F501CF8-5BAA-4E16-8F1C-00059F25B82F}"/>
    <cellStyle name="Normal 2 6" xfId="165" xr:uid="{00000000-0005-0000-0000-0000B5000000}"/>
    <cellStyle name="Normal 2 7" xfId="203" xr:uid="{00000000-0005-0000-0000-0000B6000000}"/>
    <cellStyle name="Normal 20" xfId="64" xr:uid="{00000000-0005-0000-0000-0000B7000000}"/>
    <cellStyle name="Normal 20 2" xfId="117" xr:uid="{00000000-0005-0000-0000-0000B8000000}"/>
    <cellStyle name="Normal 21" xfId="65" xr:uid="{00000000-0005-0000-0000-0000B9000000}"/>
    <cellStyle name="Normal 21 2" xfId="118" xr:uid="{00000000-0005-0000-0000-0000BA000000}"/>
    <cellStyle name="Normal 22" xfId="66" xr:uid="{00000000-0005-0000-0000-0000BB000000}"/>
    <cellStyle name="Normal 22 2" xfId="119" xr:uid="{00000000-0005-0000-0000-0000BC000000}"/>
    <cellStyle name="Normal 23" xfId="67" xr:uid="{00000000-0005-0000-0000-0000BD000000}"/>
    <cellStyle name="Normal 23 2" xfId="120" xr:uid="{00000000-0005-0000-0000-0000BE000000}"/>
    <cellStyle name="Normal 24" xfId="68" xr:uid="{00000000-0005-0000-0000-0000BF000000}"/>
    <cellStyle name="Normal 24 2" xfId="121" xr:uid="{00000000-0005-0000-0000-0000C0000000}"/>
    <cellStyle name="Normal 25" xfId="69" xr:uid="{00000000-0005-0000-0000-0000C1000000}"/>
    <cellStyle name="Normal 25 2" xfId="122" xr:uid="{00000000-0005-0000-0000-0000C2000000}"/>
    <cellStyle name="Normal 26" xfId="70" xr:uid="{00000000-0005-0000-0000-0000C3000000}"/>
    <cellStyle name="Normal 26 2" xfId="123" xr:uid="{00000000-0005-0000-0000-0000C4000000}"/>
    <cellStyle name="Normal 27" xfId="71" xr:uid="{00000000-0005-0000-0000-0000C5000000}"/>
    <cellStyle name="Normal 27 2" xfId="124" xr:uid="{00000000-0005-0000-0000-0000C6000000}"/>
    <cellStyle name="Normal 28" xfId="134" xr:uid="{00000000-0005-0000-0000-0000C7000000}"/>
    <cellStyle name="Normal 28 2" xfId="177" xr:uid="{00000000-0005-0000-0000-0000C8000000}"/>
    <cellStyle name="Normal 28 3" xfId="209" xr:uid="{00000000-0005-0000-0000-0000C9000000}"/>
    <cellStyle name="Normal 28 3 2" xfId="298" xr:uid="{00000000-0005-0000-0000-0000CA000000}"/>
    <cellStyle name="Normal 28 3 2 2" xfId="476" xr:uid="{D2862AEA-0F4F-47DF-B951-07F4651ECAFE}"/>
    <cellStyle name="Normal 28 3 3" xfId="395" xr:uid="{D07F3A3E-538B-42DC-AA1D-EBC7BE3AECA1}"/>
    <cellStyle name="Normal 28 4" xfId="254" xr:uid="{00000000-0005-0000-0000-0000CB000000}"/>
    <cellStyle name="Normal 28 4 2" xfId="432" xr:uid="{849EF1F6-8D5A-4911-94BE-22976DE4749B}"/>
    <cellStyle name="Normal 28 5" xfId="351" xr:uid="{45762573-1E0F-4BF3-9936-292B21073B8D}"/>
    <cellStyle name="Normal 29" xfId="139" xr:uid="{00000000-0005-0000-0000-0000CC000000}"/>
    <cellStyle name="Normal 29 2" xfId="214" xr:uid="{00000000-0005-0000-0000-0000CD000000}"/>
    <cellStyle name="Normal 3" xfId="72" xr:uid="{00000000-0005-0000-0000-0000CE000000}"/>
    <cellStyle name="Normal 3 2" xfId="73" xr:uid="{00000000-0005-0000-0000-0000CF000000}"/>
    <cellStyle name="Normal 3 2 2" xfId="168" xr:uid="{00000000-0005-0000-0000-0000D0000000}"/>
    <cellStyle name="Normal 3 3" xfId="74" xr:uid="{00000000-0005-0000-0000-0000D1000000}"/>
    <cellStyle name="Normal 3 4" xfId="167" xr:uid="{00000000-0005-0000-0000-0000D2000000}"/>
    <cellStyle name="Normal 30" xfId="140" xr:uid="{00000000-0005-0000-0000-0000D3000000}"/>
    <cellStyle name="Normal 30 2" xfId="215" xr:uid="{00000000-0005-0000-0000-0000D4000000}"/>
    <cellStyle name="Normal 31" xfId="142" xr:uid="{00000000-0005-0000-0000-0000D5000000}"/>
    <cellStyle name="Normal 31 2" xfId="217" xr:uid="{00000000-0005-0000-0000-0000D6000000}"/>
    <cellStyle name="Normal 32" xfId="144" xr:uid="{00000000-0005-0000-0000-0000D7000000}"/>
    <cellStyle name="Normal 32 2" xfId="219" xr:uid="{00000000-0005-0000-0000-0000D8000000}"/>
    <cellStyle name="Normal 33" xfId="154" xr:uid="{00000000-0005-0000-0000-0000D9000000}"/>
    <cellStyle name="Normal 33 2" xfId="228" xr:uid="{00000000-0005-0000-0000-0000DA000000}"/>
    <cellStyle name="Normal 34" xfId="175" xr:uid="{00000000-0005-0000-0000-0000DB000000}"/>
    <cellStyle name="Normal 34 2" xfId="232" xr:uid="{00000000-0005-0000-0000-0000DC000000}"/>
    <cellStyle name="Normal 34 2 2" xfId="314" xr:uid="{00000000-0005-0000-0000-0000DD000000}"/>
    <cellStyle name="Normal 34 2 2 2" xfId="492" xr:uid="{63058FFB-0759-49B0-BBD8-CA325F395599}"/>
    <cellStyle name="Normal 34 2 3" xfId="411" xr:uid="{9B6CA97A-639B-456C-AC9F-553E41C7675A}"/>
    <cellStyle name="Normal 34 3" xfId="270" xr:uid="{00000000-0005-0000-0000-0000DE000000}"/>
    <cellStyle name="Normal 34 3 2" xfId="448" xr:uid="{2C591DCE-BC28-4642-9758-95C2C9928E48}"/>
    <cellStyle name="Normal 34 4" xfId="367" xr:uid="{8FF5F98B-23C1-4B9C-A83D-7A1A40218F5A}"/>
    <cellStyle name="Normal 35" xfId="189" xr:uid="{00000000-0005-0000-0000-0000DF000000}"/>
    <cellStyle name="Normal 35 2" xfId="243" xr:uid="{00000000-0005-0000-0000-0000E0000000}"/>
    <cellStyle name="Normal 36" xfId="190" xr:uid="{00000000-0005-0000-0000-0000E1000000}"/>
    <cellStyle name="Normal 36 2" xfId="281" xr:uid="{00000000-0005-0000-0000-0000E2000000}"/>
    <cellStyle name="Normal 36 2 2" xfId="459" xr:uid="{6EBC901B-0A10-41F8-8AB6-E69E208BA7B8}"/>
    <cellStyle name="Normal 36 3" xfId="378" xr:uid="{EBABB3E0-4964-4F5A-8CE9-B1E9339A683B}"/>
    <cellStyle name="Normal 37" xfId="202" xr:uid="{00000000-0005-0000-0000-0000E3000000}"/>
    <cellStyle name="Normal 4" xfId="75" xr:uid="{00000000-0005-0000-0000-0000E4000000}"/>
    <cellStyle name="Normal 4 2" xfId="76" xr:uid="{00000000-0005-0000-0000-0000E5000000}"/>
    <cellStyle name="Normal 4 3" xfId="77" xr:uid="{00000000-0005-0000-0000-0000E6000000}"/>
    <cellStyle name="Normal 4 4" xfId="169" xr:uid="{00000000-0005-0000-0000-0000E7000000}"/>
    <cellStyle name="Normal 4 4 2" xfId="230" xr:uid="{00000000-0005-0000-0000-0000E8000000}"/>
    <cellStyle name="Normal 4 4 2 2" xfId="312" xr:uid="{00000000-0005-0000-0000-0000E9000000}"/>
    <cellStyle name="Normal 4 4 2 2 2" xfId="490" xr:uid="{78C5EDDE-031C-4F8F-B935-167E2185F399}"/>
    <cellStyle name="Normal 4 4 2 3" xfId="409" xr:uid="{2D88B527-F654-4B0F-9531-600C5394055A}"/>
    <cellStyle name="Normal 4 4 3" xfId="268" xr:uid="{00000000-0005-0000-0000-0000EA000000}"/>
    <cellStyle name="Normal 4 4 3 2" xfId="446" xr:uid="{FFE417CD-3FC0-40A0-BD9A-7BA8E993F2C6}"/>
    <cellStyle name="Normal 4 4 4" xfId="365" xr:uid="{F764BDE4-B240-4023-9495-CDD22C936DD3}"/>
    <cellStyle name="Normal 5" xfId="78" xr:uid="{00000000-0005-0000-0000-0000EB000000}"/>
    <cellStyle name="Normal 5 2" xfId="79" xr:uid="{00000000-0005-0000-0000-0000EC000000}"/>
    <cellStyle name="Normal 5 3" xfId="80" xr:uid="{00000000-0005-0000-0000-0000ED000000}"/>
    <cellStyle name="Normal 6" xfId="81" xr:uid="{00000000-0005-0000-0000-0000EE000000}"/>
    <cellStyle name="Normal 6 2" xfId="82" xr:uid="{00000000-0005-0000-0000-0000EF000000}"/>
    <cellStyle name="Normal 6 3" xfId="83" xr:uid="{00000000-0005-0000-0000-0000F0000000}"/>
    <cellStyle name="Normal 7" xfId="84" xr:uid="{00000000-0005-0000-0000-0000F1000000}"/>
    <cellStyle name="Normal 7 2" xfId="85" xr:uid="{00000000-0005-0000-0000-0000F2000000}"/>
    <cellStyle name="Normal 7 3" xfId="86" xr:uid="{00000000-0005-0000-0000-0000F3000000}"/>
    <cellStyle name="Normal 8" xfId="87" xr:uid="{00000000-0005-0000-0000-0000F4000000}"/>
    <cellStyle name="Normal 8 2" xfId="88" xr:uid="{00000000-0005-0000-0000-0000F5000000}"/>
    <cellStyle name="Normal 8 3" xfId="89" xr:uid="{00000000-0005-0000-0000-0000F6000000}"/>
    <cellStyle name="Normal 9" xfId="90" xr:uid="{00000000-0005-0000-0000-0000F7000000}"/>
    <cellStyle name="Normal 9 2" xfId="91" xr:uid="{00000000-0005-0000-0000-0000F8000000}"/>
    <cellStyle name="Normal 9 3" xfId="92" xr:uid="{00000000-0005-0000-0000-0000F9000000}"/>
    <cellStyle name="Normal_D._Sprawozdanie_2006" xfId="93" xr:uid="{00000000-0005-0000-0000-0000FA000000}"/>
    <cellStyle name="Normal_GI Quarterly Performance Publication Template v1.1" xfId="94" xr:uid="{00000000-0005-0000-0000-0000FB000000}"/>
    <cellStyle name="Normalny 2" xfId="170" xr:uid="{00000000-0005-0000-0000-0000FC000000}"/>
    <cellStyle name="Normalny_A_Informacje o zakładach ubezpieczeń 2_03" xfId="95" xr:uid="{00000000-0005-0000-0000-0000FD000000}"/>
    <cellStyle name="Percent" xfId="96" builtinId="5"/>
    <cellStyle name="Percent 2" xfId="97" xr:uid="{00000000-0005-0000-0000-0000FF000000}"/>
    <cellStyle name="Percent 2 2" xfId="98" xr:uid="{00000000-0005-0000-0000-000000010000}"/>
    <cellStyle name="Percent 2 2 2" xfId="171" xr:uid="{00000000-0005-0000-0000-000001010000}"/>
    <cellStyle name="Percent 2 3" xfId="99" xr:uid="{00000000-0005-0000-0000-000002010000}"/>
    <cellStyle name="Percent 2 4" xfId="100" xr:uid="{00000000-0005-0000-0000-000003010000}"/>
    <cellStyle name="Percent 2 4 2" xfId="125" xr:uid="{00000000-0005-0000-0000-000004010000}"/>
    <cellStyle name="Percent 2 4 2 2" xfId="224" xr:uid="{00000000-0005-0000-0000-000005010000}"/>
    <cellStyle name="Percent 2 4 2 2 2" xfId="307" xr:uid="{00000000-0005-0000-0000-000006010000}"/>
    <cellStyle name="Percent 2 4 2 2 2 2" xfId="485" xr:uid="{465D3C54-3D07-4FA2-82AE-FF321D597A03}"/>
    <cellStyle name="Percent 2 4 2 2 3" xfId="404" xr:uid="{73A6628A-2F1E-4A58-B32D-892B1CB6C31B}"/>
    <cellStyle name="Percent 2 4 2 3" xfId="150" xr:uid="{00000000-0005-0000-0000-000007010000}"/>
    <cellStyle name="Percent 2 4 2 3 2" xfId="360" xr:uid="{A2330DAD-7317-4C02-A098-74F4EB584B81}"/>
    <cellStyle name="Percent 2 4 2 4" xfId="263" xr:uid="{00000000-0005-0000-0000-000008010000}"/>
    <cellStyle name="Percent 2 4 2 4 2" xfId="441" xr:uid="{EFBB0663-CBF4-4DEB-906E-94EC7772E4A1}"/>
    <cellStyle name="Percent 2 4 2 5" xfId="342" xr:uid="{6D21FA8A-5052-42CA-855F-2C924A63283C}"/>
    <cellStyle name="Percent 2 4 3" xfId="185" xr:uid="{00000000-0005-0000-0000-000009010000}"/>
    <cellStyle name="Percent 2 4 3 2" xfId="239" xr:uid="{00000000-0005-0000-0000-00000A010000}"/>
    <cellStyle name="Percent 2 4 3 2 2" xfId="321" xr:uid="{00000000-0005-0000-0000-00000B010000}"/>
    <cellStyle name="Percent 2 4 3 2 2 2" xfId="499" xr:uid="{05D180FB-F28D-422A-92B7-63355B598DF2}"/>
    <cellStyle name="Percent 2 4 3 2 3" xfId="418" xr:uid="{F535B6A5-650B-49BB-8DD3-226A0E343F19}"/>
    <cellStyle name="Percent 2 4 3 3" xfId="277" xr:uid="{00000000-0005-0000-0000-00000C010000}"/>
    <cellStyle name="Percent 2 4 3 3 2" xfId="455" xr:uid="{33C3C699-2F7F-4532-8445-B1216859AC88}"/>
    <cellStyle name="Percent 2 4 3 4" xfId="374" xr:uid="{E95943CE-2477-451C-B2AD-BD6E4A2A9C8F}"/>
    <cellStyle name="Percent 2 4 4" xfId="197" xr:uid="{00000000-0005-0000-0000-00000D010000}"/>
    <cellStyle name="Percent 2 4 4 2" xfId="288" xr:uid="{00000000-0005-0000-0000-00000E010000}"/>
    <cellStyle name="Percent 2 4 4 2 2" xfId="466" xr:uid="{D558416E-8506-4179-9722-657FB33B67D9}"/>
    <cellStyle name="Percent 2 4 4 3" xfId="385" xr:uid="{8E7B9D0C-D500-4C5C-ADAF-A75373586549}"/>
    <cellStyle name="Percent 2 4 5" xfId="210" xr:uid="{00000000-0005-0000-0000-00000F010000}"/>
    <cellStyle name="Percent 2 4 5 2" xfId="299" xr:uid="{00000000-0005-0000-0000-000010010000}"/>
    <cellStyle name="Percent 2 4 5 2 2" xfId="477" xr:uid="{69461197-3CFA-49E6-8F8F-87A494600BC4}"/>
    <cellStyle name="Percent 2 4 5 3" xfId="396" xr:uid="{AB52462A-7E15-4B84-8E64-ADA79C49E481}"/>
    <cellStyle name="Percent 2 4 6" xfId="135" xr:uid="{00000000-0005-0000-0000-000011010000}"/>
    <cellStyle name="Percent 2 4 6 2" xfId="352" xr:uid="{3C27F4AF-3F57-4863-8CC3-69A018C04746}"/>
    <cellStyle name="Percent 2 4 7" xfId="255" xr:uid="{00000000-0005-0000-0000-000012010000}"/>
    <cellStyle name="Percent 2 4 7 2" xfId="433" xr:uid="{418702B8-ECA5-4828-8FD3-4DD74352ACC4}"/>
    <cellStyle name="Percent 2 4 8" xfId="334" xr:uid="{839D0787-3760-49E2-A167-15EF4B790BE5}"/>
    <cellStyle name="Percent 2 5" xfId="101" xr:uid="{00000000-0005-0000-0000-000013010000}"/>
    <cellStyle name="Percent 2 5 2" xfId="126" xr:uid="{00000000-0005-0000-0000-000014010000}"/>
    <cellStyle name="Percent 2 5 2 2" xfId="225" xr:uid="{00000000-0005-0000-0000-000015010000}"/>
    <cellStyle name="Percent 2 5 2 2 2" xfId="308" xr:uid="{00000000-0005-0000-0000-000016010000}"/>
    <cellStyle name="Percent 2 5 2 2 2 2" xfId="486" xr:uid="{7104661F-F983-4E63-93B9-D244BB16CEF4}"/>
    <cellStyle name="Percent 2 5 2 2 3" xfId="405" xr:uid="{4AB1BC53-D362-43D7-8C77-B2428892CCF6}"/>
    <cellStyle name="Percent 2 5 2 3" xfId="151" xr:uid="{00000000-0005-0000-0000-000017010000}"/>
    <cellStyle name="Percent 2 5 2 3 2" xfId="361" xr:uid="{F05959E9-7B6A-45C0-8EC1-5CAE4D889A1D}"/>
    <cellStyle name="Percent 2 5 2 4" xfId="264" xr:uid="{00000000-0005-0000-0000-000018010000}"/>
    <cellStyle name="Percent 2 5 2 4 2" xfId="442" xr:uid="{F6DC37D1-53B4-494F-B330-0B173CEA1BD2}"/>
    <cellStyle name="Percent 2 5 2 5" xfId="343" xr:uid="{9363B3FF-F852-4A66-87EF-BF03A41D1ABA}"/>
    <cellStyle name="Percent 2 5 3" xfId="186" xr:uid="{00000000-0005-0000-0000-000019010000}"/>
    <cellStyle name="Percent 2 5 3 2" xfId="240" xr:uid="{00000000-0005-0000-0000-00001A010000}"/>
    <cellStyle name="Percent 2 5 3 2 2" xfId="322" xr:uid="{00000000-0005-0000-0000-00001B010000}"/>
    <cellStyle name="Percent 2 5 3 2 2 2" xfId="500" xr:uid="{7370089E-E49C-4E77-98E3-699AE18FF926}"/>
    <cellStyle name="Percent 2 5 3 2 3" xfId="419" xr:uid="{64635922-CA55-41E9-804B-DDE4C52E09C6}"/>
    <cellStyle name="Percent 2 5 3 3" xfId="278" xr:uid="{00000000-0005-0000-0000-00001C010000}"/>
    <cellStyle name="Percent 2 5 3 3 2" xfId="456" xr:uid="{9A386EC1-4DD4-4A87-BABE-DFE7480D1523}"/>
    <cellStyle name="Percent 2 5 3 4" xfId="375" xr:uid="{7F4AD2E4-2F82-43CE-90BA-10D8DE41195B}"/>
    <cellStyle name="Percent 2 5 4" xfId="198" xr:uid="{00000000-0005-0000-0000-00001D010000}"/>
    <cellStyle name="Percent 2 5 4 2" xfId="289" xr:uid="{00000000-0005-0000-0000-00001E010000}"/>
    <cellStyle name="Percent 2 5 4 2 2" xfId="467" xr:uid="{20C2779D-D684-43DD-AEEC-F61B77668225}"/>
    <cellStyle name="Percent 2 5 4 3" xfId="386" xr:uid="{621B2B63-C8C0-4035-B418-B857827E95F7}"/>
    <cellStyle name="Percent 2 5 5" xfId="211" xr:uid="{00000000-0005-0000-0000-00001F010000}"/>
    <cellStyle name="Percent 2 5 5 2" xfId="300" xr:uid="{00000000-0005-0000-0000-000020010000}"/>
    <cellStyle name="Percent 2 5 5 2 2" xfId="478" xr:uid="{7832361B-1B16-4DCA-AA70-CADC49A1CD72}"/>
    <cellStyle name="Percent 2 5 5 3" xfId="397" xr:uid="{AA77151F-6B41-43B7-AFAE-F5CA2D60E321}"/>
    <cellStyle name="Percent 2 5 6" xfId="136" xr:uid="{00000000-0005-0000-0000-000021010000}"/>
    <cellStyle name="Percent 2 5 6 2" xfId="353" xr:uid="{8D7C7F5B-572A-4151-A7D1-57D1B77E43E5}"/>
    <cellStyle name="Percent 2 5 7" xfId="256" xr:uid="{00000000-0005-0000-0000-000022010000}"/>
    <cellStyle name="Percent 2 5 7 2" xfId="434" xr:uid="{CFF4B169-8124-4008-83FE-8C0676313AB2}"/>
    <cellStyle name="Percent 2 5 8" xfId="335" xr:uid="{9B494E29-386A-496C-A53D-210B7761B5B8}"/>
    <cellStyle name="Percent 2 6" xfId="102" xr:uid="{00000000-0005-0000-0000-000023010000}"/>
    <cellStyle name="Percent 2 6 2" xfId="127" xr:uid="{00000000-0005-0000-0000-000024010000}"/>
    <cellStyle name="Percent 2 6 2 2" xfId="226" xr:uid="{00000000-0005-0000-0000-000025010000}"/>
    <cellStyle name="Percent 2 6 2 2 2" xfId="309" xr:uid="{00000000-0005-0000-0000-000026010000}"/>
    <cellStyle name="Percent 2 6 2 2 2 2" xfId="487" xr:uid="{138120D7-8457-42C2-B8B8-A21B3055AE55}"/>
    <cellStyle name="Percent 2 6 2 2 3" xfId="406" xr:uid="{10FD4FF8-DC14-4A08-811F-76A813036E78}"/>
    <cellStyle name="Percent 2 6 2 3" xfId="152" xr:uid="{00000000-0005-0000-0000-000027010000}"/>
    <cellStyle name="Percent 2 6 2 3 2" xfId="362" xr:uid="{02465388-8E86-4CB2-8933-8EBC34E490A3}"/>
    <cellStyle name="Percent 2 6 2 4" xfId="265" xr:uid="{00000000-0005-0000-0000-000028010000}"/>
    <cellStyle name="Percent 2 6 2 4 2" xfId="443" xr:uid="{59998FD5-F576-47DA-B591-9D95FF6661E0}"/>
    <cellStyle name="Percent 2 6 2 5" xfId="344" xr:uid="{AC817660-4B0D-4903-9BC7-A5FD815F491C}"/>
    <cellStyle name="Percent 2 6 3" xfId="187" xr:uid="{00000000-0005-0000-0000-000029010000}"/>
    <cellStyle name="Percent 2 6 3 2" xfId="241" xr:uid="{00000000-0005-0000-0000-00002A010000}"/>
    <cellStyle name="Percent 2 6 3 2 2" xfId="323" xr:uid="{00000000-0005-0000-0000-00002B010000}"/>
    <cellStyle name="Percent 2 6 3 2 2 2" xfId="501" xr:uid="{77376B9B-1591-48C4-9607-3EF6BDB35FDA}"/>
    <cellStyle name="Percent 2 6 3 2 3" xfId="420" xr:uid="{AB8ED246-B4BF-4EA9-861C-7F93D697811B}"/>
    <cellStyle name="Percent 2 6 3 3" xfId="279" xr:uid="{00000000-0005-0000-0000-00002C010000}"/>
    <cellStyle name="Percent 2 6 3 3 2" xfId="457" xr:uid="{B1D05F3F-9209-45B3-8EDA-9B83B43C3E68}"/>
    <cellStyle name="Percent 2 6 3 4" xfId="376" xr:uid="{A954BB0A-CA5A-419F-83E5-E781DFF5166C}"/>
    <cellStyle name="Percent 2 6 4" xfId="199" xr:uid="{00000000-0005-0000-0000-00002D010000}"/>
    <cellStyle name="Percent 2 6 4 2" xfId="290" xr:uid="{00000000-0005-0000-0000-00002E010000}"/>
    <cellStyle name="Percent 2 6 4 2 2" xfId="468" xr:uid="{0847298E-218E-4DFB-A90B-EEB5C925A0DA}"/>
    <cellStyle name="Percent 2 6 4 3" xfId="387" xr:uid="{B6637E4D-4109-42DB-82D3-4C1A7A1BB073}"/>
    <cellStyle name="Percent 2 6 5" xfId="212" xr:uid="{00000000-0005-0000-0000-00002F010000}"/>
    <cellStyle name="Percent 2 6 5 2" xfId="301" xr:uid="{00000000-0005-0000-0000-000030010000}"/>
    <cellStyle name="Percent 2 6 5 2 2" xfId="479" xr:uid="{74EEC7F9-A5BE-4B62-A89D-30C0679E2859}"/>
    <cellStyle name="Percent 2 6 5 3" xfId="398" xr:uid="{4525A4F8-C217-4CAF-8367-261CC563E074}"/>
    <cellStyle name="Percent 2 6 6" xfId="137" xr:uid="{00000000-0005-0000-0000-000031010000}"/>
    <cellStyle name="Percent 2 6 6 2" xfId="354" xr:uid="{260CB196-9832-4485-AFE1-E5530ACB486A}"/>
    <cellStyle name="Percent 2 6 7" xfId="257" xr:uid="{00000000-0005-0000-0000-000032010000}"/>
    <cellStyle name="Percent 2 6 7 2" xfId="435" xr:uid="{24D5FD69-7F4E-401A-BBC6-6C87739A26A6}"/>
    <cellStyle name="Percent 2 6 8" xfId="336" xr:uid="{68578D71-8A2E-428B-BBF9-E60AC966CB54}"/>
    <cellStyle name="Percent 2 7" xfId="103" xr:uid="{00000000-0005-0000-0000-000033010000}"/>
    <cellStyle name="Percent 2 7 2" xfId="128" xr:uid="{00000000-0005-0000-0000-000034010000}"/>
    <cellStyle name="Percent 2 7 2 2" xfId="227" xr:uid="{00000000-0005-0000-0000-000035010000}"/>
    <cellStyle name="Percent 2 7 2 2 2" xfId="310" xr:uid="{00000000-0005-0000-0000-000036010000}"/>
    <cellStyle name="Percent 2 7 2 2 2 2" xfId="488" xr:uid="{6EE701AF-2E5F-42EC-918F-9D19CB8CEC2F}"/>
    <cellStyle name="Percent 2 7 2 2 3" xfId="407" xr:uid="{C55BD4A4-FE80-40F1-B3FD-F751E34D5FAC}"/>
    <cellStyle name="Percent 2 7 2 3" xfId="153" xr:uid="{00000000-0005-0000-0000-000037010000}"/>
    <cellStyle name="Percent 2 7 2 3 2" xfId="363" xr:uid="{F8ED10BD-4637-49C2-B878-D02CEDEFB10D}"/>
    <cellStyle name="Percent 2 7 2 4" xfId="266" xr:uid="{00000000-0005-0000-0000-000038010000}"/>
    <cellStyle name="Percent 2 7 2 4 2" xfId="444" xr:uid="{65E46F16-A174-4C2E-8134-A7BC1D4C7C91}"/>
    <cellStyle name="Percent 2 7 2 5" xfId="345" xr:uid="{35F2B93C-467F-467B-BBA8-9B999872CE9E}"/>
    <cellStyle name="Percent 2 7 3" xfId="188" xr:uid="{00000000-0005-0000-0000-000039010000}"/>
    <cellStyle name="Percent 2 7 3 2" xfId="242" xr:uid="{00000000-0005-0000-0000-00003A010000}"/>
    <cellStyle name="Percent 2 7 3 2 2" xfId="324" xr:uid="{00000000-0005-0000-0000-00003B010000}"/>
    <cellStyle name="Percent 2 7 3 2 2 2" xfId="502" xr:uid="{E5279698-6D55-44FB-A382-CC0EF23A430C}"/>
    <cellStyle name="Percent 2 7 3 2 3" xfId="421" xr:uid="{558CBB23-7980-472F-9485-35B4FB06969D}"/>
    <cellStyle name="Percent 2 7 3 3" xfId="280" xr:uid="{00000000-0005-0000-0000-00003C010000}"/>
    <cellStyle name="Percent 2 7 3 3 2" xfId="458" xr:uid="{6403A1D7-924B-4176-8F6F-5582D6F4304A}"/>
    <cellStyle name="Percent 2 7 3 4" xfId="377" xr:uid="{112E745B-77FC-4114-AD99-2A8459190873}"/>
    <cellStyle name="Percent 2 7 4" xfId="200" xr:uid="{00000000-0005-0000-0000-00003D010000}"/>
    <cellStyle name="Percent 2 7 4 2" xfId="291" xr:uid="{00000000-0005-0000-0000-00003E010000}"/>
    <cellStyle name="Percent 2 7 4 2 2" xfId="469" xr:uid="{56242D35-9DFE-4454-A1E0-A7A55845B00C}"/>
    <cellStyle name="Percent 2 7 4 3" xfId="388" xr:uid="{4E6222BF-BF93-44FE-907C-03830B3EF4DD}"/>
    <cellStyle name="Percent 2 7 5" xfId="213" xr:uid="{00000000-0005-0000-0000-00003F010000}"/>
    <cellStyle name="Percent 2 7 5 2" xfId="302" xr:uid="{00000000-0005-0000-0000-000040010000}"/>
    <cellStyle name="Percent 2 7 5 2 2" xfId="480" xr:uid="{6708317B-7F9A-41E1-AAE0-E107BDF87476}"/>
    <cellStyle name="Percent 2 7 5 3" xfId="399" xr:uid="{605CD23D-C21E-4CDC-9FFE-168A061714E7}"/>
    <cellStyle name="Percent 2 7 6" xfId="138" xr:uid="{00000000-0005-0000-0000-000041010000}"/>
    <cellStyle name="Percent 2 7 6 2" xfId="355" xr:uid="{92B6FBF6-8597-4EA2-9068-F898978E6B35}"/>
    <cellStyle name="Percent 2 7 7" xfId="258" xr:uid="{00000000-0005-0000-0000-000042010000}"/>
    <cellStyle name="Percent 2 7 7 2" xfId="436" xr:uid="{5F15FABB-763B-4DBF-B0C8-A79EA69DAD4D}"/>
    <cellStyle name="Percent 2 7 8" xfId="337" xr:uid="{D4104831-D635-4B5F-AC1E-30CA83FFC04E}"/>
    <cellStyle name="Percent 3" xfId="172" xr:uid="{00000000-0005-0000-0000-000043010000}"/>
    <cellStyle name="Percent 3 2" xfId="183" xr:uid="{00000000-0005-0000-0000-000044010000}"/>
    <cellStyle name="Percent 4" xfId="173" xr:uid="{00000000-0005-0000-0000-000045010000}"/>
    <cellStyle name="Percent 5" xfId="174" xr:uid="{00000000-0005-0000-0000-000046010000}"/>
    <cellStyle name="Percent 5 2" xfId="231" xr:uid="{00000000-0005-0000-0000-000047010000}"/>
    <cellStyle name="Percent 5 2 2" xfId="313" xr:uid="{00000000-0005-0000-0000-000048010000}"/>
    <cellStyle name="Percent 5 2 2 2" xfId="491" xr:uid="{8B8FF7A7-B46D-454E-AB0C-A86B400AA459}"/>
    <cellStyle name="Percent 5 2 3" xfId="410" xr:uid="{52FE08B4-5A4A-4FE4-81F2-4838B295A503}"/>
    <cellStyle name="Percent 5 3" xfId="269" xr:uid="{00000000-0005-0000-0000-000049010000}"/>
    <cellStyle name="Percent 5 3 2" xfId="447" xr:uid="{D33D971A-5A7C-4392-8183-BF521CC13D8B}"/>
    <cellStyle name="Percent 5 4" xfId="366" xr:uid="{E3DD7CFD-57EF-4BEB-8545-0FB61071C99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mruColors>
      <color rgb="FFFFDDFA"/>
      <color rgb="FFCF79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1.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6736657917759E-2"/>
          <c:y val="0.23059432639413224"/>
          <c:w val="0.69444514435695537"/>
          <c:h val="0.71347103872289941"/>
        </c:manualLayout>
      </c:layout>
      <c:doughnutChart>
        <c:varyColors val="1"/>
        <c:ser>
          <c:idx val="0"/>
          <c:order val="0"/>
          <c:dPt>
            <c:idx val="0"/>
            <c:bubble3D val="0"/>
            <c:spPr>
              <a:solidFill>
                <a:schemeClr val="accent5">
                  <a:lumMod val="20000"/>
                  <a:lumOff val="80000"/>
                </a:schemeClr>
              </a:solidFill>
              <a:ln>
                <a:noFill/>
              </a:ln>
              <a:effectLst/>
            </c:spPr>
            <c:extLst>
              <c:ext xmlns:c16="http://schemas.microsoft.com/office/drawing/2014/chart" uri="{C3380CC4-5D6E-409C-BE32-E72D297353CC}">
                <c16:uniqueId val="{00000001-CBB8-4A1C-BD0D-88EBE8DD6354}"/>
              </c:ext>
            </c:extLst>
          </c:dPt>
          <c:dPt>
            <c:idx val="1"/>
            <c:bubble3D val="0"/>
            <c:spPr>
              <a:solidFill>
                <a:schemeClr val="accent4">
                  <a:lumMod val="20000"/>
                  <a:lumOff val="80000"/>
                </a:schemeClr>
              </a:solidFill>
              <a:ln>
                <a:noFill/>
              </a:ln>
              <a:effectLst/>
            </c:spPr>
            <c:extLst>
              <c:ext xmlns:c16="http://schemas.microsoft.com/office/drawing/2014/chart" uri="{C3380CC4-5D6E-409C-BE32-E72D297353CC}">
                <c16:uniqueId val="{00000003-CBB8-4A1C-BD0D-88EBE8DD6354}"/>
              </c:ext>
            </c:extLst>
          </c:dPt>
          <c:dPt>
            <c:idx val="2"/>
            <c:bubble3D val="0"/>
            <c:spPr>
              <a:solidFill>
                <a:schemeClr val="accent4"/>
              </a:solidFill>
              <a:ln>
                <a:noFill/>
              </a:ln>
              <a:effectLst/>
            </c:spPr>
            <c:extLst>
              <c:ext xmlns:c16="http://schemas.microsoft.com/office/drawing/2014/chart" uri="{C3380CC4-5D6E-409C-BE32-E72D297353CC}">
                <c16:uniqueId val="{00000005-CBB8-4A1C-BD0D-88EBE8DD6354}"/>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CBB8-4A1C-BD0D-88EBE8DD6354}"/>
              </c:ext>
            </c:extLst>
          </c:dPt>
          <c:dPt>
            <c:idx val="4"/>
            <c:bubble3D val="0"/>
            <c:spPr>
              <a:solidFill>
                <a:schemeClr val="accent6">
                  <a:lumMod val="20000"/>
                  <a:lumOff val="80000"/>
                </a:schemeClr>
              </a:solidFill>
              <a:ln>
                <a:noFill/>
              </a:ln>
              <a:effectLst/>
            </c:spPr>
            <c:extLst>
              <c:ext xmlns:c16="http://schemas.microsoft.com/office/drawing/2014/chart" uri="{C3380CC4-5D6E-409C-BE32-E72D297353CC}">
                <c16:uniqueId val="{00000009-CBB8-4A1C-BD0D-88EBE8DD6354}"/>
              </c:ext>
            </c:extLst>
          </c:dPt>
          <c:dLbls>
            <c:dLbl>
              <c:idx val="0"/>
              <c:layout>
                <c:manualLayout>
                  <c:x val="0.23968241469816265"/>
                  <c:y val="-0.1014729695890487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BB8-4A1C-BD0D-88EBE8DD6354}"/>
                </c:ext>
              </c:extLst>
            </c:dLbl>
            <c:dLbl>
              <c:idx val="1"/>
              <c:layout>
                <c:manualLayout>
                  <c:x val="0.39999999999999986"/>
                  <c:y val="3.65296803652968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BB8-4A1C-BD0D-88EBE8DD6354}"/>
                </c:ext>
              </c:extLst>
            </c:dLbl>
            <c:dLbl>
              <c:idx val="2"/>
              <c:delete val="1"/>
              <c:extLst>
                <c:ext xmlns:c15="http://schemas.microsoft.com/office/drawing/2012/chart" uri="{CE6537A1-D6FC-4f65-9D91-7224C49458BB}"/>
                <c:ext xmlns:c16="http://schemas.microsoft.com/office/drawing/2014/chart" uri="{C3380CC4-5D6E-409C-BE32-E72D297353CC}">
                  <c16:uniqueId val="{00000005-CBB8-4A1C-BD0D-88EBE8DD6354}"/>
                </c:ext>
              </c:extLst>
            </c:dLbl>
            <c:dLbl>
              <c:idx val="3"/>
              <c:layout>
                <c:manualLayout>
                  <c:x val="-0.18222222222222223"/>
                  <c:y val="-0.155251141552511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BB8-4A1C-BD0D-88EBE8DD6354}"/>
                </c:ext>
              </c:extLst>
            </c:dLbl>
            <c:dLbl>
              <c:idx val="4"/>
              <c:layout>
                <c:manualLayout>
                  <c:x val="1.7777777777777819E-2"/>
                  <c:y val="-0.174112105849782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BB8-4A1C-BD0D-88EBE8DD635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2025'!$B$61:$B$65</c:f>
              <c:strCache>
                <c:ptCount val="5"/>
                <c:pt idx="0">
                  <c:v> Aksidente dhe Shëndeti</c:v>
                </c:pt>
                <c:pt idx="1">
                  <c:v>Motorik</c:v>
                </c:pt>
                <c:pt idx="2">
                  <c:v>Zjarri dhe dëmtime të tjera në pronë</c:v>
                </c:pt>
                <c:pt idx="3">
                  <c:v>Të tjera</c:v>
                </c:pt>
                <c:pt idx="4">
                  <c:v>Zjarri dhe dëmtime të tjera në pronë</c:v>
                </c:pt>
              </c:strCache>
            </c:strRef>
          </c:cat>
          <c:val>
            <c:numRef>
              <c:f>'[1]deme 2025'!$C$61:$C$65</c:f>
              <c:numCache>
                <c:formatCode>General</c:formatCode>
                <c:ptCount val="5"/>
                <c:pt idx="0">
                  <c:v>179079.02883</c:v>
                </c:pt>
                <c:pt idx="1">
                  <c:v>1454102.9004599999</c:v>
                </c:pt>
                <c:pt idx="3">
                  <c:v>9097.6868700002087</c:v>
                </c:pt>
                <c:pt idx="4">
                  <c:v>75510.528120000003</c:v>
                </c:pt>
              </c:numCache>
            </c:numRef>
          </c:val>
          <c:extLst>
            <c:ext xmlns:c16="http://schemas.microsoft.com/office/drawing/2014/chart" uri="{C3380CC4-5D6E-409C-BE32-E72D297353CC}">
              <c16:uniqueId val="{0000000A-CBB8-4A1C-BD0D-88EBE8DD6354}"/>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5.0806896300635812E-2"/>
                  <c:y val="-3.053435114503821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0.13974296088146612"/>
                  <c:y val="-4.58015267175571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9.8604257065596945E-2"/>
                  <c:y val="4.071246819338422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7.2718570960471018E-2"/>
                  <c:y val="-7.63358778625954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dLbl>
              <c:idx val="4"/>
              <c:delete val="1"/>
              <c:extLst>
                <c:ext xmlns:c15="http://schemas.microsoft.com/office/drawing/2012/chart" uri="{CE6537A1-D6FC-4f65-9D91-7224C49458BB}"/>
                <c:ext xmlns:c16="http://schemas.microsoft.com/office/drawing/2014/chart" uri="{C3380CC4-5D6E-409C-BE32-E72D297353CC}">
                  <c16:uniqueId val="{00000008-45AA-4620-B78F-7DEB287E524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'F40'!$A$13:$A$17</c:f>
              <c:strCache>
                <c:ptCount val="5"/>
                <c:pt idx="0">
                  <c:v>Insig</c:v>
                </c:pt>
                <c:pt idx="1">
                  <c:v>Sigal Life Insurance Group </c:v>
                </c:pt>
                <c:pt idx="2">
                  <c:v>Albsig Jete</c:v>
                </c:pt>
                <c:pt idx="3">
                  <c:v>Sicred</c:v>
                </c:pt>
                <c:pt idx="4">
                  <c:v>Viena Life Insurance</c:v>
                </c:pt>
              </c:strCache>
            </c:strRef>
          </c:cat>
          <c:val>
            <c:numRef>
              <c:f>'F40'!$C$13:$C$17</c:f>
              <c:numCache>
                <c:formatCode>_-* #,##0_-;\-* #,##0_-;_-* "-"??_-;_-@_-</c:formatCode>
                <c:ptCount val="5"/>
                <c:pt idx="0">
                  <c:v>90251.060709999991</c:v>
                </c:pt>
                <c:pt idx="1">
                  <c:v>101906.95374</c:v>
                </c:pt>
                <c:pt idx="2">
                  <c:v>33557.572</c:v>
                </c:pt>
                <c:pt idx="3">
                  <c:v>21304.785309999999</c:v>
                </c:pt>
                <c:pt idx="4">
                  <c:v>0</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7.2295930916209283E-2"/>
                  <c:y val="-5.8418332323844184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0.11138715869471541"/>
                  <c:y val="3.273934988895618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dLbl>
              <c:idx val="4"/>
              <c:layout>
                <c:manualLayout>
                  <c:x val="2.3217247097844111E-2"/>
                  <c:y val="-0.11794871794871797"/>
                </c:manualLayout>
              </c:layout>
              <c:numFmt formatCode="0.000%" sourceLinked="0"/>
              <c:spPr>
                <a:noFill/>
                <a:ln w="25400">
                  <a:noFill/>
                </a:ln>
              </c:spPr>
              <c:txPr>
                <a:bodyPr wrap="square" lIns="38100" tIns="19050" rIns="38100" bIns="19050" anchor="ctr" anchorCtr="0">
                  <a:spAutoFit/>
                </a:bodyPr>
                <a:lstStyle/>
                <a:p>
                  <a:pPr algn="ctr">
                    <a:defRPr lang="en-US" sz="800" b="0" i="0" u="none" strike="noStrike" kern="1200"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620-487A-82BF-C47548E740E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'F40'!$A$13:$A$17</c:f>
              <c:strCache>
                <c:ptCount val="5"/>
                <c:pt idx="0">
                  <c:v>Insig</c:v>
                </c:pt>
                <c:pt idx="1">
                  <c:v>Sigal Life Insurance Group </c:v>
                </c:pt>
                <c:pt idx="2">
                  <c:v>Albsig Jete</c:v>
                </c:pt>
                <c:pt idx="3">
                  <c:v>Sicred</c:v>
                </c:pt>
                <c:pt idx="4">
                  <c:v>Viena Life Insurance</c:v>
                </c:pt>
              </c:strCache>
            </c:strRef>
          </c:cat>
          <c:val>
            <c:numRef>
              <c:f>'F40'!$E$13:$E$17</c:f>
              <c:numCache>
                <c:formatCode>_-* #,##0_-;\-* #,##0_-;_-* "-"??_-;_-@_-</c:formatCode>
                <c:ptCount val="5"/>
                <c:pt idx="0">
                  <c:v>114088.41121999999</c:v>
                </c:pt>
                <c:pt idx="1">
                  <c:v>72332.298209999994</c:v>
                </c:pt>
                <c:pt idx="2">
                  <c:v>31200.273000000001</c:v>
                </c:pt>
                <c:pt idx="3">
                  <c:v>22936.375700000001</c:v>
                </c:pt>
                <c:pt idx="4">
                  <c:v>157.67599999999999</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2592950633646041"/>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0.10501640881387717"/>
                  <c:y val="-7.04070407040704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10126582278481013"/>
                  <c:y val="7.48074807480748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9127988748241911"/>
                  <c:y val="-3.447173063763085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0501640881387717"/>
                  <c:y val="-4.400440044004400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3127051101734649"/>
                  <c:y val="8.800880088008800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0.16315049226441636"/>
                  <c:y val="-9.68096809680968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3.7505860290670419E-3"/>
                  <c:y val="-0.1188118811881188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delete val="1"/>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Ansig</c:v>
                </c:pt>
                <c:pt idx="1">
                  <c:v>Albsig</c:v>
                </c:pt>
                <c:pt idx="2">
                  <c:v>Sigma Vienna Insurance Group</c:v>
                </c:pt>
                <c:pt idx="3">
                  <c:v>Sigal Insurance Group</c:v>
                </c:pt>
                <c:pt idx="4">
                  <c:v>Atlantik </c:v>
                </c:pt>
                <c:pt idx="5">
                  <c:v>Eurosig</c:v>
                </c:pt>
                <c:pt idx="6">
                  <c:v>Insig</c:v>
                </c:pt>
                <c:pt idx="7">
                  <c:v>Intersig Vienna Insurance Group</c:v>
                </c:pt>
              </c:strCache>
            </c:strRef>
          </c:cat>
          <c:val>
            <c:numRef>
              <c:f>'F41'!$C$11:$C$18</c:f>
              <c:numCache>
                <c:formatCode>_-* #,##0_-;\-* #,##0_-;_-* "-"??_-;_-@_-</c:formatCode>
                <c:ptCount val="8"/>
                <c:pt idx="0">
                  <c:v>6080.116</c:v>
                </c:pt>
                <c:pt idx="1">
                  <c:v>4382.2340000000004</c:v>
                </c:pt>
                <c:pt idx="2">
                  <c:v>3259.3980000000001</c:v>
                </c:pt>
                <c:pt idx="3">
                  <c:v>3097.2330000000002</c:v>
                </c:pt>
                <c:pt idx="4">
                  <c:v>2063.3159999999998</c:v>
                </c:pt>
                <c:pt idx="5">
                  <c:v>2026.33</c:v>
                </c:pt>
                <c:pt idx="6">
                  <c:v>572.48</c:v>
                </c:pt>
                <c:pt idx="7">
                  <c:v>0</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1832270966125"/>
          <c:y val="0.22602811634847014"/>
          <c:w val="0.59682606340874056"/>
          <c:h val="0.64383633552655228"/>
        </c:manualLayout>
      </c:layout>
      <c:doughnutChart>
        <c:varyColors val="1"/>
        <c:ser>
          <c:idx val="0"/>
          <c:order val="0"/>
          <c:dPt>
            <c:idx val="0"/>
            <c:bubble3D val="0"/>
            <c:spPr>
              <a:solidFill>
                <a:schemeClr val="accent5">
                  <a:lumMod val="20000"/>
                  <a:lumOff val="80000"/>
                </a:schemeClr>
              </a:solidFill>
              <a:ln>
                <a:noFill/>
              </a:ln>
              <a:effectLst/>
            </c:spPr>
            <c:extLst>
              <c:ext xmlns:c16="http://schemas.microsoft.com/office/drawing/2014/chart" uri="{C3380CC4-5D6E-409C-BE32-E72D297353CC}">
                <c16:uniqueId val="{00000001-F30B-40D4-9E4F-3F0B9D1ABF95}"/>
              </c:ext>
            </c:extLst>
          </c:dPt>
          <c:dPt>
            <c:idx val="1"/>
            <c:bubble3D val="0"/>
            <c:spPr>
              <a:solidFill>
                <a:schemeClr val="accent4">
                  <a:lumMod val="20000"/>
                  <a:lumOff val="80000"/>
                </a:schemeClr>
              </a:solidFill>
              <a:ln>
                <a:noFill/>
              </a:ln>
              <a:effectLst/>
            </c:spPr>
            <c:extLst>
              <c:ext xmlns:c16="http://schemas.microsoft.com/office/drawing/2014/chart" uri="{C3380CC4-5D6E-409C-BE32-E72D297353CC}">
                <c16:uniqueId val="{00000003-F30B-40D4-9E4F-3F0B9D1ABF95}"/>
              </c:ext>
            </c:extLst>
          </c:dPt>
          <c:dPt>
            <c:idx val="2"/>
            <c:bubble3D val="0"/>
            <c:spPr>
              <a:solidFill>
                <a:schemeClr val="accent4"/>
              </a:solidFill>
              <a:ln>
                <a:noFill/>
              </a:ln>
              <a:effectLst/>
            </c:spPr>
            <c:extLst>
              <c:ext xmlns:c16="http://schemas.microsoft.com/office/drawing/2014/chart" uri="{C3380CC4-5D6E-409C-BE32-E72D297353CC}">
                <c16:uniqueId val="{00000005-F30B-40D4-9E4F-3F0B9D1ABF95}"/>
              </c:ext>
            </c:extLst>
          </c:dPt>
          <c:dPt>
            <c:idx val="3"/>
            <c:bubble3D val="0"/>
            <c:spPr>
              <a:solidFill>
                <a:schemeClr val="accent6">
                  <a:lumMod val="20000"/>
                  <a:lumOff val="80000"/>
                </a:schemeClr>
              </a:solidFill>
              <a:ln>
                <a:noFill/>
              </a:ln>
              <a:effectLst/>
            </c:spPr>
            <c:extLst>
              <c:ext xmlns:c16="http://schemas.microsoft.com/office/drawing/2014/chart" uri="{C3380CC4-5D6E-409C-BE32-E72D297353CC}">
                <c16:uniqueId val="{00000007-F30B-40D4-9E4F-3F0B9D1ABF95}"/>
              </c:ext>
            </c:extLst>
          </c:dPt>
          <c:dLbls>
            <c:dLbl>
              <c:idx val="0"/>
              <c:layout>
                <c:manualLayout>
                  <c:x val="0.12204907719868334"/>
                  <c:y val="-0.13338330996296696"/>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0B-40D4-9E4F-3F0B9D1ABF95}"/>
                </c:ext>
              </c:extLst>
            </c:dLbl>
            <c:dLbl>
              <c:idx val="1"/>
              <c:layout>
                <c:manualLayout>
                  <c:x val="9.9348581427321586E-2"/>
                  <c:y val="0.14563873009024539"/>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0B-40D4-9E4F-3F0B9D1ABF95}"/>
                </c:ext>
              </c:extLst>
            </c:dLbl>
            <c:dLbl>
              <c:idx val="2"/>
              <c:layout>
                <c:manualLayout>
                  <c:x val="-0.25874499020955716"/>
                  <c:y val="0.24252364002444893"/>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0B-40D4-9E4F-3F0B9D1ABF95}"/>
                </c:ext>
              </c:extLst>
            </c:dLbl>
            <c:dLbl>
              <c:idx val="3"/>
              <c:layout>
                <c:manualLayout>
                  <c:x val="-0.24613623297087864"/>
                  <c:y val="-7.5284938697731285E-2"/>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30B-40D4-9E4F-3F0B9D1ABF95}"/>
                </c:ext>
              </c:extLst>
            </c:dLbl>
            <c:dLbl>
              <c:idx val="4"/>
              <c:layout>
                <c:manualLayout>
                  <c:x val="0.16132283464566929"/>
                  <c:y val="0.17769208643440118"/>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30B-40D4-9E4F-3F0B9D1ABF95}"/>
                </c:ext>
              </c:extLst>
            </c:dLbl>
            <c:numFmt formatCode="0.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2025'!$B$61:$B$62,'[1]deme 2025'!$B$64:$B$65)</c:f>
              <c:strCache>
                <c:ptCount val="4"/>
                <c:pt idx="0">
                  <c:v> Aksidente dhe Shëndeti</c:v>
                </c:pt>
                <c:pt idx="1">
                  <c:v>Motorik</c:v>
                </c:pt>
                <c:pt idx="2">
                  <c:v>Të tjera</c:v>
                </c:pt>
                <c:pt idx="3">
                  <c:v>Zjarri dhe dëmtime të tjera në pronë</c:v>
                </c:pt>
              </c:strCache>
            </c:strRef>
          </c:cat>
          <c:val>
            <c:numRef>
              <c:f>('[1]deme 2025'!$D$61:$D$62,'[1]deme 2025'!$D$64:$D$65)</c:f>
              <c:numCache>
                <c:formatCode>General</c:formatCode>
                <c:ptCount val="4"/>
                <c:pt idx="0">
                  <c:v>172217.25740999999</c:v>
                </c:pt>
                <c:pt idx="1">
                  <c:v>1515959.9994700002</c:v>
                </c:pt>
                <c:pt idx="2">
                  <c:v>11088.905339999619</c:v>
                </c:pt>
                <c:pt idx="3">
                  <c:v>298919.24747999996</c:v>
                </c:pt>
              </c:numCache>
            </c:numRef>
          </c:val>
          <c:extLst>
            <c:ext xmlns:c16="http://schemas.microsoft.com/office/drawing/2014/chart" uri="{C3380CC4-5D6E-409C-BE32-E72D297353CC}">
              <c16:uniqueId val="{00000009-F30B-40D4-9E4F-3F0B9D1ABF95}"/>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238700.40471999999</c:v>
                </c:pt>
                <c:pt idx="1">
                  <c:v>162061.30819000004</c:v>
                </c:pt>
                <c:pt idx="2">
                  <c:v>87956.951349999988</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Insig jeta</c:v>
                </c:pt>
                <c:pt idx="1">
                  <c:v>Sigal Life  Insurance Group</c:v>
                </c:pt>
                <c:pt idx="2">
                  <c:v>Sicred</c:v>
                </c:pt>
              </c:strCache>
            </c:strRef>
          </c:cat>
          <c:val>
            <c:numRef>
              <c:f>'F13'!$E$22:$E$24</c:f>
              <c:numCache>
                <c:formatCode>_-* #,##0_-;\-* #,##0_-;_-* "-"??_-;_-@_-</c:formatCode>
                <c:ptCount val="3"/>
                <c:pt idx="0">
                  <c:v>27908.665010000001</c:v>
                </c:pt>
                <c:pt idx="1">
                  <c:v>24787.745280000003</c:v>
                </c:pt>
                <c:pt idx="2">
                  <c:v>24667.6456</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238700.40471999999</c:v>
                </c:pt>
                <c:pt idx="1">
                  <c:v>162061.30819000004</c:v>
                </c:pt>
                <c:pt idx="2">
                  <c:v>87956.951349999988</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238700.40471999999</c:v>
                </c:pt>
                <c:pt idx="1">
                  <c:v>162061.30819000004</c:v>
                </c:pt>
                <c:pt idx="2">
                  <c:v>87956.951349999988</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238700.40471999999</c:v>
                </c:pt>
                <c:pt idx="1">
                  <c:v>162061.30819000004</c:v>
                </c:pt>
                <c:pt idx="2">
                  <c:v>87956.951349999988</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Insig jeta</c:v>
                </c:pt>
                <c:pt idx="1">
                  <c:v>Sigal Life  Insurance Group</c:v>
                </c:pt>
                <c:pt idx="2">
                  <c:v>Sicred</c:v>
                </c:pt>
              </c:strCache>
            </c:strRef>
          </c:cat>
          <c:val>
            <c:numRef>
              <c:f>'F13'!$E$22:$E$24</c:f>
              <c:numCache>
                <c:formatCode>_-* #,##0_-;\-* #,##0_-;_-* "-"??_-;_-@_-</c:formatCode>
                <c:ptCount val="3"/>
                <c:pt idx="0">
                  <c:v>27908.665010000001</c:v>
                </c:pt>
                <c:pt idx="1">
                  <c:v>24787.745280000003</c:v>
                </c:pt>
                <c:pt idx="2">
                  <c:v>24667.6456</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238700.40471999999</c:v>
                </c:pt>
                <c:pt idx="1">
                  <c:v>162061.30819000004</c:v>
                </c:pt>
                <c:pt idx="2">
                  <c:v>87956.951349999988</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0750419711049664"/>
          <c:h val="0.47617789711769903"/>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2025</c:v>
                </c:pt>
                <c:pt idx="1">
                  <c:v>2026</c:v>
                </c:pt>
              </c:numCache>
            </c:numRef>
          </c:cat>
          <c:val>
            <c:numRef>
              <c:f>'F4'!$B$12:$C$12</c:f>
              <c:numCache>
                <c:formatCode>_-* #,##0_-;\-* #,##0_-;_-* "-"??_-;_-@_-</c:formatCode>
                <c:ptCount val="2"/>
                <c:pt idx="0">
                  <c:v>530827.54940000002</c:v>
                </c:pt>
                <c:pt idx="1">
                  <c:v>562416.12005000003</c:v>
                </c:pt>
              </c:numCache>
            </c:numRef>
          </c:val>
          <c:extLst>
            <c:ext xmlns:c16="http://schemas.microsoft.com/office/drawing/2014/chart" uri="{C3380CC4-5D6E-409C-BE32-E72D297353CC}">
              <c16:uniqueId val="{00000000-B052-4C7F-B28C-6C13F14BFA3A}"/>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2025</c:v>
                </c:pt>
                <c:pt idx="1">
                  <c:v>2026</c:v>
                </c:pt>
              </c:numCache>
            </c:numRef>
          </c:cat>
          <c:val>
            <c:numRef>
              <c:f>'F4'!$B$13:$C$13</c:f>
              <c:numCache>
                <c:formatCode>_-* #,##0_-;\-* #,##0_-;_-* "-"??_-;_-@_-</c:formatCode>
                <c:ptCount val="2"/>
                <c:pt idx="0">
                  <c:v>5063619.7172100004</c:v>
                </c:pt>
                <c:pt idx="1">
                  <c:v>5372133.2241900004</c:v>
                </c:pt>
              </c:numCache>
            </c:numRef>
          </c:val>
          <c:extLst>
            <c:ext xmlns:c16="http://schemas.microsoft.com/office/drawing/2014/chart" uri="{C3380CC4-5D6E-409C-BE32-E72D297353CC}">
              <c16:uniqueId val="{00000001-B052-4C7F-B28C-6C13F14BFA3A}"/>
            </c:ext>
          </c:extLst>
        </c:ser>
        <c:ser>
          <c:idx val="2"/>
          <c:order val="2"/>
          <c:tx>
            <c:strRef>
              <c:f>'F4'!$A$14</c:f>
              <c:strCache>
                <c:ptCount val="1"/>
                <c:pt idx="0">
                  <c:v>Veprimtaria e risigurimit / Reinsurance accepted</c:v>
                </c:pt>
              </c:strCache>
            </c:strRef>
          </c:tx>
          <c:spPr>
            <a:solidFill>
              <a:schemeClr val="accent2">
                <a:lumMod val="75000"/>
              </a:schemeClr>
            </a:solidFill>
          </c:spPr>
          <c:invertIfNegative val="0"/>
          <c:cat>
            <c:numRef>
              <c:f>'F4'!$B$10:$C$10</c:f>
              <c:numCache>
                <c:formatCode>General</c:formatCode>
                <c:ptCount val="2"/>
                <c:pt idx="0">
                  <c:v>2025</c:v>
                </c:pt>
                <c:pt idx="1">
                  <c:v>2026</c:v>
                </c:pt>
              </c:numCache>
            </c:numRef>
          </c:cat>
          <c:val>
            <c:numRef>
              <c:f>'F4'!$B$14:$C$14</c:f>
              <c:numCache>
                <c:formatCode>_-* #,##0_-;\-* #,##0_-;_-* "-"??_-;_-@_-</c:formatCode>
                <c:ptCount val="2"/>
                <c:pt idx="0">
                  <c:v>3981.1735699999999</c:v>
                </c:pt>
                <c:pt idx="1">
                  <c:v>179</c:v>
                </c:pt>
              </c:numCache>
            </c:numRef>
          </c:val>
          <c:extLst>
            <c:ext xmlns:c16="http://schemas.microsoft.com/office/drawing/2014/chart" uri="{C3380CC4-5D6E-409C-BE32-E72D297353CC}">
              <c16:uniqueId val="{00000002-B052-4C7F-B28C-6C13F14BFA3A}"/>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72770613350750502"/>
          <c:w val="0.75375375375375375"/>
          <c:h val="0.27229386649249487"/>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238700.40471999999</c:v>
                </c:pt>
                <c:pt idx="1">
                  <c:v>162061.30819000004</c:v>
                </c:pt>
                <c:pt idx="2">
                  <c:v>87956.951349999988</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Insig jeta</c:v>
                </c:pt>
                <c:pt idx="1">
                  <c:v>Sigal Life  Insurance Group</c:v>
                </c:pt>
                <c:pt idx="2">
                  <c:v>Sicred</c:v>
                </c:pt>
              </c:strCache>
            </c:strRef>
          </c:cat>
          <c:val>
            <c:numRef>
              <c:f>'F13'!$E$22:$E$24</c:f>
              <c:numCache>
                <c:formatCode>_-* #,##0_-;\-* #,##0_-;_-* "-"??_-;_-@_-</c:formatCode>
                <c:ptCount val="3"/>
                <c:pt idx="0">
                  <c:v>27908.665010000001</c:v>
                </c:pt>
                <c:pt idx="1">
                  <c:v>24787.745280000003</c:v>
                </c:pt>
                <c:pt idx="2">
                  <c:v>24667.6456</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238700.40471999999</c:v>
                </c:pt>
                <c:pt idx="1">
                  <c:v>162061.30819000004</c:v>
                </c:pt>
                <c:pt idx="2">
                  <c:v>87956.951349999988</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238700.40471999999</c:v>
                </c:pt>
                <c:pt idx="1">
                  <c:v>162061.30819000004</c:v>
                </c:pt>
                <c:pt idx="2">
                  <c:v>87956.951349999988</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Insurance Group</c:v>
                </c:pt>
                <c:pt idx="2">
                  <c:v>Sicred</c:v>
                </c:pt>
              </c:strCache>
            </c:strRef>
          </c:cat>
          <c:val>
            <c:numRef>
              <c:f>'F13'!$E$11:$E$13</c:f>
              <c:numCache>
                <c:formatCode>_-* #,##0_-;\-* #,##0_-;_-* "-"??_-;_-@_-</c:formatCode>
                <c:ptCount val="3"/>
                <c:pt idx="0">
                  <c:v>238700.40471999999</c:v>
                </c:pt>
                <c:pt idx="1">
                  <c:v>162061.30819000004</c:v>
                </c:pt>
                <c:pt idx="2">
                  <c:v>87956.951349999988</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8.7524429425180197E-2"/>
                  <c:y val="0.1078747397954565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8.9023988280534705E-2"/>
                  <c:y val="0.186452348628835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9.5842142353770254E-2"/>
                  <c:y val="-0.277989682324192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Insig jeta</c:v>
                </c:pt>
                <c:pt idx="1">
                  <c:v>Sigal Life  Insurance Group</c:v>
                </c:pt>
                <c:pt idx="2">
                  <c:v>Sicred</c:v>
                </c:pt>
                <c:pt idx="3">
                  <c:v>Albsig jeta</c:v>
                </c:pt>
              </c:strCache>
            </c:strRef>
          </c:cat>
          <c:val>
            <c:numRef>
              <c:f>'F13'!$C$22:$C$25</c:f>
              <c:numCache>
                <c:formatCode>_-* #,##0_-;\-* #,##0_-;_-* "-"??_-;_-@_-</c:formatCode>
                <c:ptCount val="4"/>
                <c:pt idx="0">
                  <c:v>26114.254550000001</c:v>
                </c:pt>
                <c:pt idx="1">
                  <c:v>34492.674780000001</c:v>
                </c:pt>
                <c:pt idx="2">
                  <c:v>19800.838660000001</c:v>
                </c:pt>
                <c:pt idx="3">
                  <c:v>21562.393</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391202775256313"/>
          <c:y val="0.16293925077547125"/>
          <c:w val="0.54568434977799352"/>
          <c:h val="0.7401464089716057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19481117139177964"/>
                  <c:y val="4.97977570985444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0.19975878350326839"/>
                  <c:y val="0.102493915533285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15105613138840218"/>
                  <c:y val="7.3766070150322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1661100673407781"/>
                  <c:y val="-7.09543307086614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 val="0.27564300763947458"/>
                  <c:y val="-0.13994717251252684"/>
                </c:manualLayout>
              </c:layout>
              <c:numFmt formatCode="0.00%" sourceLinked="0"/>
              <c:spPr>
                <a:solidFill>
                  <a:srgbClr val="FFFFFF"/>
                </a:solidFill>
                <a:ln w="25400">
                  <a:noFill/>
                </a:ln>
              </c:spPr>
              <c:txPr>
                <a:bodyPr anchorCtr="0"/>
                <a:lstStyle/>
                <a:p>
                  <a:pPr algn="ctr" rtl="1">
                    <a:defRPr lang="en-US"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'F13'!$A$22:$A$26</c:f>
              <c:strCache>
                <c:ptCount val="5"/>
                <c:pt idx="0">
                  <c:v>Insig jeta</c:v>
                </c:pt>
                <c:pt idx="1">
                  <c:v>Sigal Life  Insurance Group</c:v>
                </c:pt>
                <c:pt idx="2">
                  <c:v>Sicred</c:v>
                </c:pt>
                <c:pt idx="3">
                  <c:v>Albsig jeta</c:v>
                </c:pt>
                <c:pt idx="4">
                  <c:v>Viena Life Insurance" Viena Sigurim Jete </c:v>
                </c:pt>
              </c:strCache>
            </c:strRef>
          </c:cat>
          <c:val>
            <c:numRef>
              <c:f>'F13'!$E$22:$E$26</c:f>
              <c:numCache>
                <c:formatCode>_-* #,##0_-;\-* #,##0_-;_-* "-"??_-;_-@_-</c:formatCode>
                <c:ptCount val="5"/>
                <c:pt idx="0">
                  <c:v>27908.665010000001</c:v>
                </c:pt>
                <c:pt idx="1">
                  <c:v>24787.745280000003</c:v>
                </c:pt>
                <c:pt idx="2">
                  <c:v>24667.6456</c:v>
                </c:pt>
                <c:pt idx="3">
                  <c:v>19192.489000000001</c:v>
                </c:pt>
                <c:pt idx="4">
                  <c:v>739.07899999999995</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9.4451782236897819E-2"/>
          <c:w val="0.54517679984962086"/>
          <c:h val="0.828756667513334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19070907913699117"/>
                  <c:y val="0.2112712725425450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29198020008772113"/>
                  <c:y val="2.363559393785454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dLbl>
              <c:idx val="4"/>
              <c:layout>
                <c:manualLayout>
                  <c:x val="0.32537577365163572"/>
                  <c:y val="-2.150537634408602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148-49CA-A4E8-63F2D6372B0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Albsig jeta</c:v>
                </c:pt>
                <c:pt idx="1">
                  <c:v>Sigal Life  Insurance Group</c:v>
                </c:pt>
                <c:pt idx="2">
                  <c:v>Sicred</c:v>
                </c:pt>
                <c:pt idx="3">
                  <c:v>Insig jeta</c:v>
                </c:pt>
                <c:pt idx="4">
                  <c:v>Viena Life Insurance" Viena Sigurim Jete </c:v>
                </c:pt>
              </c:strCache>
            </c:strRef>
          </c:cat>
          <c:val>
            <c:numRef>
              <c:f>'F13'!$E$11:$E$15</c:f>
              <c:numCache>
                <c:formatCode>_-* #,##0_-;\-* #,##0_-;_-* "-"??_-;_-@_-</c:formatCode>
                <c:ptCount val="5"/>
                <c:pt idx="0">
                  <c:v>238700.40471999999</c:v>
                </c:pt>
                <c:pt idx="1">
                  <c:v>162061.30819000004</c:v>
                </c:pt>
                <c:pt idx="2">
                  <c:v>87956.951349999988</c:v>
                </c:pt>
                <c:pt idx="3">
                  <c:v>61518.265229999997</c:v>
                </c:pt>
                <c:pt idx="4">
                  <c:v>12179.190560000001</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12933025404157034"/>
                  <c:y val="0.1403508771929823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0.29253271747498077"/>
                  <c:y val="6.477732793522257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3240954580446498"/>
                  <c:y val="7.557354925775967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4780600461893767"/>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dLbl>
              <c:idx val="4"/>
              <c:layout>
                <c:manualLayout>
                  <c:x val="0.24018475750577367"/>
                  <c:y val="-5.3981106612685558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2D8-4F76-80BA-C46F6A6F91ED}"/>
                </c:ext>
              </c:extLst>
            </c:dLbl>
            <c:numFmt formatCode="0.00%" sourceLinked="0"/>
            <c:spPr>
              <a:noFill/>
              <a:ln>
                <a:noFill/>
              </a:ln>
              <a:effectLst/>
            </c:spPr>
            <c:txPr>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'F13'!$A$11:$A$15</c:f>
              <c:strCache>
                <c:ptCount val="5"/>
                <c:pt idx="0">
                  <c:v>Albsig jeta</c:v>
                </c:pt>
                <c:pt idx="1">
                  <c:v>Sigal Life  Insurance Group</c:v>
                </c:pt>
                <c:pt idx="2">
                  <c:v>Sicred</c:v>
                </c:pt>
                <c:pt idx="3">
                  <c:v>Insig jeta</c:v>
                </c:pt>
                <c:pt idx="4">
                  <c:v>Viena Life Insurance" Viena Sigurim Jete </c:v>
                </c:pt>
              </c:strCache>
            </c:strRef>
          </c:cat>
          <c:val>
            <c:numRef>
              <c:f>'F13'!$C$11:$C$15</c:f>
              <c:numCache>
                <c:formatCode>_-* #,##0_-;\-* #,##0_-;_-* "-"??_-;_-@_-</c:formatCode>
                <c:ptCount val="5"/>
                <c:pt idx="0">
                  <c:v>167434.25714999999</c:v>
                </c:pt>
                <c:pt idx="1">
                  <c:v>178762.71335999999</c:v>
                </c:pt>
                <c:pt idx="2">
                  <c:v>76992.291190000004</c:v>
                </c:pt>
                <c:pt idx="3">
                  <c:v>106551.92895</c:v>
                </c:pt>
                <c:pt idx="4">
                  <c:v>1086.3587500000001</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1"/>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006913351517395"/>
          <c:y val="7.5889647127442533E-2"/>
          <c:w val="0.74580172576467163"/>
          <c:h val="0.48029066235716161"/>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2025</c:v>
                </c:pt>
                <c:pt idx="1">
                  <c:v>2026</c:v>
                </c:pt>
              </c:numCache>
            </c:numRef>
          </c:cat>
          <c:val>
            <c:numRef>
              <c:f>'F4'!$B$18:$C$18</c:f>
              <c:numCache>
                <c:formatCode>_-* #,##0_-;\-* #,##0_-;_-* "-"??_-;_-@_-</c:formatCode>
                <c:ptCount val="2"/>
                <c:pt idx="0">
                  <c:v>101970.16099</c:v>
                </c:pt>
                <c:pt idx="1">
                  <c:v>97295.623890000003</c:v>
                </c:pt>
              </c:numCache>
            </c:numRef>
          </c:val>
          <c:extLst>
            <c:ext xmlns:c16="http://schemas.microsoft.com/office/drawing/2014/chart" uri="{C3380CC4-5D6E-409C-BE32-E72D297353CC}">
              <c16:uniqueId val="{00000000-1AA2-44F6-A7AB-6690C1C48A62}"/>
            </c:ext>
          </c:extLst>
        </c:ser>
        <c:ser>
          <c:idx val="1"/>
          <c:order val="1"/>
          <c:tx>
            <c:strRef>
              <c:f>'F4'!$A$19</c:f>
              <c:strCache>
                <c:ptCount val="1"/>
                <c:pt idx="0">
                  <c:v>Aktiviteti i Jo-Jetës / Non Life Insurance </c:v>
                </c:pt>
              </c:strCache>
            </c:strRef>
          </c:tx>
          <c:spPr>
            <a:solidFill>
              <a:schemeClr val="accent6">
                <a:lumMod val="40000"/>
                <a:lumOff val="60000"/>
              </a:schemeClr>
            </a:solidFill>
          </c:spPr>
          <c:invertIfNegative val="0"/>
          <c:cat>
            <c:numRef>
              <c:f>'F4'!$B$10:$C$10</c:f>
              <c:numCache>
                <c:formatCode>General</c:formatCode>
                <c:ptCount val="2"/>
                <c:pt idx="0">
                  <c:v>2025</c:v>
                </c:pt>
                <c:pt idx="1">
                  <c:v>2026</c:v>
                </c:pt>
              </c:numCache>
            </c:numRef>
          </c:cat>
          <c:val>
            <c:numRef>
              <c:f>'F4'!$B$19:$C$19</c:f>
              <c:numCache>
                <c:formatCode>_-* #,##0_-;\-* #,##0_-;_-* "-"??_-;_-@_-</c:formatCode>
                <c:ptCount val="2"/>
                <c:pt idx="0">
                  <c:v>1717790.1442800001</c:v>
                </c:pt>
                <c:pt idx="1">
                  <c:v>1998185.4096999997</c:v>
                </c:pt>
              </c:numCache>
            </c:numRef>
          </c:val>
          <c:extLst>
            <c:ext xmlns:c16="http://schemas.microsoft.com/office/drawing/2014/chart" uri="{C3380CC4-5D6E-409C-BE32-E72D297353CC}">
              <c16:uniqueId val="{00000001-1AA2-44F6-A7AB-6690C1C48A62}"/>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c:formatCode>
                <c:ptCount val="2"/>
                <c:pt idx="0">
                  <c:v>2025</c:v>
                </c:pt>
                <c:pt idx="1">
                  <c:v>2026</c:v>
                </c:pt>
              </c:numCache>
            </c:numRef>
          </c:cat>
          <c:val>
            <c:numRef>
              <c:f>'F4'!$B$21:$C$21</c:f>
              <c:numCache>
                <c:formatCode>_-* #,##0_-;\-* #,##0_-;_-* "-"??_-;_-@_-</c:formatCode>
                <c:ptCount val="2"/>
                <c:pt idx="0">
                  <c:v>101118.36099999999</c:v>
                </c:pt>
                <c:pt idx="1">
                  <c:v>52176.154000000002</c:v>
                </c:pt>
              </c:numCache>
            </c:numRef>
          </c:val>
          <c:extLst>
            <c:ext xmlns:c16="http://schemas.microsoft.com/office/drawing/2014/chart" uri="{C3380CC4-5D6E-409C-BE32-E72D297353CC}">
              <c16:uniqueId val="{00000002-1AA2-44F6-A7AB-6690C1C48A62}"/>
            </c:ext>
          </c:extLst>
        </c:ser>
        <c:dLbls>
          <c:showLegendKey val="0"/>
          <c:showVal val="0"/>
          <c:showCatName val="0"/>
          <c:showSerName val="0"/>
          <c:showPercent val="0"/>
          <c:showBubbleSize val="0"/>
        </c:dLbls>
        <c:gapWidth val="150"/>
        <c:overlap val="100"/>
        <c:axId val="635490144"/>
        <c:axId val="635490704"/>
      </c:barChart>
      <c:catAx>
        <c:axId val="6354901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704"/>
        <c:crosses val="autoZero"/>
        <c:auto val="1"/>
        <c:lblAlgn val="ctr"/>
        <c:lblOffset val="100"/>
        <c:noMultiLvlLbl val="0"/>
      </c:catAx>
      <c:valAx>
        <c:axId val="635490704"/>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144"/>
        <c:crosses val="autoZero"/>
        <c:crossBetween val="between"/>
      </c:valAx>
    </c:plotArea>
    <c:legend>
      <c:legendPos val="r"/>
      <c:layout>
        <c:manualLayout>
          <c:xMode val="edge"/>
          <c:yMode val="edge"/>
          <c:x val="4.9709786276715406E-2"/>
          <c:y val="0.68576785980355082"/>
          <c:w val="0.95029021372328459"/>
          <c:h val="0.30440417655216684"/>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4056224899598393"/>
                  <c:y val="0.246666666666666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4497991967871485"/>
                  <c:y val="-6.666666666666788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5662650602409639"/>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0.15662650602409639"/>
                  <c:y val="-0.04"/>
                </c:manualLayout>
              </c:layout>
              <c:showLegendKey val="0"/>
              <c:showVal val="0"/>
              <c:showCatName val="1"/>
              <c:showSerName val="0"/>
              <c:showPercent val="1"/>
              <c:showBubbleSize val="0"/>
              <c:extLst>
                <c:ext xmlns:c15="http://schemas.microsoft.com/office/drawing/2012/chart" uri="{CE6537A1-D6FC-4f65-9D91-7224C49458BB}">
                  <c15:layout>
                    <c:manualLayout>
                      <c:w val="0.25255004269044684"/>
                      <c:h val="0.2094"/>
                    </c:manualLayout>
                  </c15:layout>
                </c:ext>
                <c:ext xmlns:c16="http://schemas.microsoft.com/office/drawing/2014/chart" uri="{C3380CC4-5D6E-409C-BE32-E72D297353CC}">
                  <c16:uniqueId val="{00000003-7AE2-487C-8C32-279CC9EB8FA4}"/>
                </c:ext>
              </c:extLst>
            </c:dLbl>
            <c:dLbl>
              <c:idx val="4"/>
              <c:layout>
                <c:manualLayout>
                  <c:x val="0.35742971887550185"/>
                  <c:y val="1.0000000000000064E-2"/>
                </c:manualLayout>
              </c:layout>
              <c:showLegendKey val="0"/>
              <c:showVal val="0"/>
              <c:showCatName val="1"/>
              <c:showSerName val="0"/>
              <c:showPercent val="1"/>
              <c:showBubbleSize val="0"/>
              <c:extLst>
                <c:ext xmlns:c15="http://schemas.microsoft.com/office/drawing/2012/chart" uri="{CE6537A1-D6FC-4f65-9D91-7224C49458BB}">
                  <c15:layout>
                    <c:manualLayout>
                      <c:w val="0.22871485943775099"/>
                      <c:h val="0.50000000000000011"/>
                    </c:manualLayout>
                  </c15:layout>
                </c:ext>
                <c:ext xmlns:c16="http://schemas.microsoft.com/office/drawing/2014/chart" uri="{C3380CC4-5D6E-409C-BE32-E72D297353CC}">
                  <c16:uniqueId val="{00000008-B359-4FFE-AF71-D2989C7B17A4}"/>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'F14'!$A$11:$A$15</c:f>
              <c:strCache>
                <c:ptCount val="5"/>
                <c:pt idx="0">
                  <c:v>Albsig jeta</c:v>
                </c:pt>
                <c:pt idx="1">
                  <c:v>Sigal Life  Insurance Group</c:v>
                </c:pt>
                <c:pt idx="2">
                  <c:v>Insig jeta</c:v>
                </c:pt>
                <c:pt idx="3">
                  <c:v>Sicred</c:v>
                </c:pt>
                <c:pt idx="4">
                  <c:v>"Viena Life Insurance" Viena Sigurim Jete </c:v>
                </c:pt>
              </c:strCache>
            </c:strRef>
          </c:cat>
          <c:val>
            <c:numRef>
              <c:f>'F14'!$B$11:$B$15</c:f>
              <c:numCache>
                <c:formatCode>_-* #,##0_-;\-* #,##0_-;_-* "-"??_-;_-@_-</c:formatCode>
                <c:ptCount val="5"/>
                <c:pt idx="0">
                  <c:v>160456.92238999999</c:v>
                </c:pt>
                <c:pt idx="1">
                  <c:v>159073.09641</c:v>
                </c:pt>
                <c:pt idx="2">
                  <c:v>67343.140939999997</c:v>
                </c:pt>
                <c:pt idx="3">
                  <c:v>38140.903619999997</c:v>
                </c:pt>
                <c:pt idx="4">
                  <c:v>55.666400000000003</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624243398146663"/>
          <c:y val="9.8371174476976783E-2"/>
          <c:w val="0.59993893620440297"/>
          <c:h val="0.85622353031113829"/>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1791383219954649"/>
                  <c:y val="0.291262135922330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50340136054421769"/>
                  <c:y val="-0.226537216828478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48072562358276644"/>
                  <c:y val="-7.11974110032362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0.18594104308390022"/>
                  <c:y val="-0.116504854368932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dLbl>
              <c:idx val="4"/>
              <c:layout>
                <c:manualLayout>
                  <c:x val="0.32426303854875282"/>
                  <c:y val="0"/>
                </c:manualLayout>
              </c:layout>
              <c:showLegendKey val="0"/>
              <c:showVal val="0"/>
              <c:showCatName val="1"/>
              <c:showSerName val="0"/>
              <c:showPercent val="1"/>
              <c:showBubbleSize val="0"/>
              <c:extLst>
                <c:ext xmlns:c15="http://schemas.microsoft.com/office/drawing/2012/chart" uri="{CE6537A1-D6FC-4f65-9D91-7224C49458BB}">
                  <c15:layout>
                    <c:manualLayout>
                      <c:w val="0.33514739229024948"/>
                      <c:h val="0.46601941747572817"/>
                    </c:manualLayout>
                  </c15:layout>
                </c:ext>
                <c:ext xmlns:c16="http://schemas.microsoft.com/office/drawing/2014/chart" uri="{C3380CC4-5D6E-409C-BE32-E72D297353CC}">
                  <c16:uniqueId val="{00000008-EAFB-4522-A63D-9EAB6D8E11FE}"/>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'F14'!$A$11:$A$15</c:f>
              <c:strCache>
                <c:ptCount val="5"/>
                <c:pt idx="0">
                  <c:v>Albsig jeta</c:v>
                </c:pt>
                <c:pt idx="1">
                  <c:v>Sigal Life  Insurance Group</c:v>
                </c:pt>
                <c:pt idx="2">
                  <c:v>Insig jeta</c:v>
                </c:pt>
                <c:pt idx="3">
                  <c:v>Sicred</c:v>
                </c:pt>
                <c:pt idx="4">
                  <c:v>"Viena Life Insurance" Viena Sigurim Jete </c:v>
                </c:pt>
              </c:strCache>
            </c:strRef>
          </c:cat>
          <c:val>
            <c:numRef>
              <c:f>'F14'!$C$11:$C$15</c:f>
              <c:numCache>
                <c:formatCode>_-* #,##0_-;\-* #,##0_-;_-* "-"??_-;_-@_-</c:formatCode>
                <c:ptCount val="5"/>
                <c:pt idx="0">
                  <c:v>236544.23687999998</c:v>
                </c:pt>
                <c:pt idx="1">
                  <c:v>142760.95916</c:v>
                </c:pt>
                <c:pt idx="2">
                  <c:v>47000.413909999996</c:v>
                </c:pt>
                <c:pt idx="3">
                  <c:v>45215.483209999999</c:v>
                </c:pt>
                <c:pt idx="4">
                  <c:v>3143.1200800000001</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34400699912512"/>
          <c:y val="0.13012917053490586"/>
          <c:w val="0.63754890638670159"/>
          <c:h val="0.83521690793017678"/>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22265807683130509"/>
                  <c:y val="-4.657933042212518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20520162252445717"/>
                  <c:y val="1.74672489082968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35814593882835355"/>
                  <c:y val="-3.49344978165938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delete val="1"/>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Albsig jeta</c:v>
                </c:pt>
                <c:pt idx="1">
                  <c:v>Insig jeta</c:v>
                </c:pt>
                <c:pt idx="2">
                  <c:v>Sigal Life  Insurance Group</c:v>
                </c:pt>
                <c:pt idx="3">
                  <c:v>Sicred</c:v>
                </c:pt>
              </c:strCache>
            </c:strRef>
          </c:cat>
          <c:val>
            <c:numRef>
              <c:f>'F14'!$B$24:$B$27</c:f>
              <c:numCache>
                <c:formatCode>_-* #,##0_-;\-* #,##0_-;_-* "-"??_-;_-@_-</c:formatCode>
                <c:ptCount val="4"/>
                <c:pt idx="0">
                  <c:v>20961.109</c:v>
                </c:pt>
                <c:pt idx="1">
                  <c:v>17396.513050000001</c:v>
                </c:pt>
                <c:pt idx="2">
                  <c:v>10043.63493</c:v>
                </c:pt>
                <c:pt idx="3">
                  <c:v>0</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23228803716608595"/>
                  <c:y val="8.513476911276501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24622531939605111"/>
                  <c:y val="-4.96842004338498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Albsig jeta</c:v>
                </c:pt>
                <c:pt idx="1">
                  <c:v>Insig jeta</c:v>
                </c:pt>
                <c:pt idx="2">
                  <c:v>Sigal Life  Insurance Group</c:v>
                </c:pt>
                <c:pt idx="3">
                  <c:v>Sicred</c:v>
                </c:pt>
              </c:strCache>
            </c:strRef>
          </c:cat>
          <c:val>
            <c:numRef>
              <c:f>'F14'!$C$24:$C$27</c:f>
              <c:numCache>
                <c:formatCode>_-* #,##0_-;\-* #,##0_-;_-* "-"??_-;_-@_-</c:formatCode>
                <c:ptCount val="4"/>
                <c:pt idx="0">
                  <c:v>17230.82</c:v>
                </c:pt>
                <c:pt idx="1">
                  <c:v>17035.815129999999</c:v>
                </c:pt>
                <c:pt idx="2">
                  <c:v>11208.667800000001</c:v>
                </c:pt>
                <c:pt idx="3">
                  <c:v>2130.3408399999998</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99612548431452"/>
          <c:y val="8.69030971128609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8556492938382702"/>
                  <c:y val="-2.796010498687669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29066351081114861"/>
                  <c:y val="-4.800000000000000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21907183477065367"/>
                  <c:y val="-0.1774341207349081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1526902887139108"/>
                  <c:y val="-0.1378771653543307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3171775403074615"/>
                  <c:y val="-0.1218809448818897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0858533308336459"/>
                  <c:y val="-9.44617322834645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9.5091863517060365E-2"/>
                  <c:y val="-0.104255748031496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c:v>
                </c:pt>
              </c:strCache>
            </c:strRef>
          </c:cat>
          <c:val>
            <c:numRef>
              <c:f>'F15'!$B$11:$B$18</c:f>
              <c:numCache>
                <c:formatCode>_-* #,##0_-;\-* #,##0_-;_-* "-"??_-;_-@_-</c:formatCode>
                <c:ptCount val="8"/>
                <c:pt idx="0">
                  <c:v>1233491.6656500001</c:v>
                </c:pt>
                <c:pt idx="1">
                  <c:v>1060729.5979800001</c:v>
                </c:pt>
                <c:pt idx="2">
                  <c:v>689321.2429500001</c:v>
                </c:pt>
                <c:pt idx="3">
                  <c:v>678395.27285000007</c:v>
                </c:pt>
                <c:pt idx="4">
                  <c:v>451507.41957999999</c:v>
                </c:pt>
                <c:pt idx="5">
                  <c:v>338318.57035000011</c:v>
                </c:pt>
                <c:pt idx="6">
                  <c:v>303108.66045000002</c:v>
                </c:pt>
                <c:pt idx="7">
                  <c:v>308747.28739999997</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0.11768493224061279"/>
                  <c:y val="-4.83541288108217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3598524674211646"/>
                  <c:y val="0.204671916010498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7484232838242159"/>
                  <c:y val="0.1080896426408237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0.15676912834875237"/>
                  <c:y val="-2.6533817888148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0.14781065632102108"/>
                  <c:y val="-5.53200080759135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0.127522784141778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c:v>
                </c:pt>
              </c:strCache>
            </c:strRef>
          </c:cat>
          <c:val>
            <c:numRef>
              <c:f>'F15'!$C$11:$C$18</c:f>
              <c:numCache>
                <c:formatCode>_-* #,##0_-;\-* #,##0_-;_-* "-"??_-;_-@_-</c:formatCode>
                <c:ptCount val="8"/>
                <c:pt idx="0">
                  <c:v>1321219.4773400002</c:v>
                </c:pt>
                <c:pt idx="1">
                  <c:v>1134942.01773</c:v>
                </c:pt>
                <c:pt idx="2">
                  <c:v>724634.45381000009</c:v>
                </c:pt>
                <c:pt idx="3">
                  <c:v>693430.81166000001</c:v>
                </c:pt>
                <c:pt idx="4">
                  <c:v>469919.68641000002</c:v>
                </c:pt>
                <c:pt idx="5">
                  <c:v>360542.21048000001</c:v>
                </c:pt>
                <c:pt idx="6">
                  <c:v>341089.84424000001</c:v>
                </c:pt>
                <c:pt idx="7">
                  <c:v>326354.72251999995</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6.424347399052982E-2"/>
                  <c:y val="-0.14886126372467107"/>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0250103692790613"/>
                  <c:y val="0.12177532470820553"/>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7.9384944138619837E-2"/>
                  <c:y val="0.13514747955540926"/>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18484021355737612"/>
                  <c:y val="-0.22070908339029968"/>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2727634709378141"/>
                  <c:y val="0.34543281768235545"/>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0415600704779165"/>
                  <c:y val="-0.11622857432210042"/>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7.7852879009592826E-2"/>
                  <c:y val="-0.10954350963364307"/>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1.873518022636551E-2"/>
                  <c:y val="-0.10226160636672828"/>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no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Insurance Group</c:v>
                </c:pt>
                <c:pt idx="1">
                  <c:v>Sigma Vienna Insurance Group</c:v>
                </c:pt>
                <c:pt idx="2">
                  <c:v>Albsig</c:v>
                </c:pt>
                <c:pt idx="3">
                  <c:v>Intersig Vienna Insurance Group</c:v>
                </c:pt>
                <c:pt idx="4">
                  <c:v>Eurosig</c:v>
                </c:pt>
                <c:pt idx="5">
                  <c:v>Atlantik </c:v>
                </c:pt>
                <c:pt idx="6">
                  <c:v>Ansig</c:v>
                </c:pt>
                <c:pt idx="7">
                  <c:v>Insig</c:v>
                </c:pt>
              </c:strCache>
            </c:strRef>
          </c:cat>
          <c:val>
            <c:numRef>
              <c:f>'F16'!$E$12:$E$19</c:f>
              <c:numCache>
                <c:formatCode>_-* #,##0_-;\-* #,##0_-;_-* "-"??_-;_-@_-</c:formatCode>
                <c:ptCount val="8"/>
                <c:pt idx="0">
                  <c:v>539920.57648000005</c:v>
                </c:pt>
                <c:pt idx="1">
                  <c:v>323959.41907999996</c:v>
                </c:pt>
                <c:pt idx="2">
                  <c:v>298733.52983999997</c:v>
                </c:pt>
                <c:pt idx="3">
                  <c:v>227504.78334999998</c:v>
                </c:pt>
                <c:pt idx="4">
                  <c:v>214678.13339999999</c:v>
                </c:pt>
                <c:pt idx="5">
                  <c:v>163922.06292</c:v>
                </c:pt>
                <c:pt idx="6">
                  <c:v>140467.73843</c:v>
                </c:pt>
                <c:pt idx="7">
                  <c:v>88999.166200000007</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3036859807218992"/>
                  <c:y val="6.4396899882464192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16534478644714865"/>
                  <c:y val="7.865708705603718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5.7268183942760578E-2"/>
                  <c:y val="-0.1620014669883436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5.8140241809749487E-3"/>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Insurance Group</c:v>
                </c:pt>
                <c:pt idx="1">
                  <c:v>Sigma Vienna Insurance Group</c:v>
                </c:pt>
                <c:pt idx="2">
                  <c:v>Albsig</c:v>
                </c:pt>
                <c:pt idx="3">
                  <c:v>Intersig Vienna Insurance Group</c:v>
                </c:pt>
                <c:pt idx="4">
                  <c:v>Eurosig</c:v>
                </c:pt>
                <c:pt idx="5">
                  <c:v>Atlantik </c:v>
                </c:pt>
                <c:pt idx="6">
                  <c:v>Ansig</c:v>
                </c:pt>
                <c:pt idx="7">
                  <c:v>Insig</c:v>
                </c:pt>
              </c:strCache>
            </c:strRef>
          </c:cat>
          <c:val>
            <c:numRef>
              <c:f>'F16'!$C$12:$C$19</c:f>
              <c:numCache>
                <c:formatCode>_-* #,##0_-;\-* #,##0_-;_-* "-"??_-;_-@_-</c:formatCode>
                <c:ptCount val="8"/>
                <c:pt idx="0">
                  <c:v>434943.34714000003</c:v>
                </c:pt>
                <c:pt idx="1">
                  <c:v>258939.99908000001</c:v>
                </c:pt>
                <c:pt idx="2">
                  <c:v>268497.25426999998</c:v>
                </c:pt>
                <c:pt idx="3">
                  <c:v>144170.64837000001</c:v>
                </c:pt>
                <c:pt idx="4">
                  <c:v>289817.90205999999</c:v>
                </c:pt>
                <c:pt idx="5">
                  <c:v>79020.343359999999</c:v>
                </c:pt>
                <c:pt idx="6">
                  <c:v>140800.13896000001</c:v>
                </c:pt>
                <c:pt idx="7">
                  <c:v>101600.51104</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 </c:v>
                </c:pt>
              </c:strCache>
            </c:strRef>
          </c:cat>
          <c:val>
            <c:numRef>
              <c:f>'F17'!$B$11:$B$18</c:f>
              <c:numCache>
                <c:formatCode>_-* #,##0_-;\-* #,##0_-;_-* "-"??_-;_-@_-</c:formatCode>
                <c:ptCount val="8"/>
                <c:pt idx="0">
                  <c:v>756877.16818999988</c:v>
                </c:pt>
                <c:pt idx="1">
                  <c:v>481567.16495999997</c:v>
                </c:pt>
                <c:pt idx="2">
                  <c:v>591154.12160000007</c:v>
                </c:pt>
                <c:pt idx="3">
                  <c:v>512031.99471999996</c:v>
                </c:pt>
                <c:pt idx="4">
                  <c:v>363150.42031999998</c:v>
                </c:pt>
                <c:pt idx="5">
                  <c:v>320747.60311999999</c:v>
                </c:pt>
                <c:pt idx="6">
                  <c:v>264124.71503000002</c:v>
                </c:pt>
                <c:pt idx="7">
                  <c:v>295448.3063</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32670351736118947"/>
          <c:y val="0.19470794964188798"/>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Insurance Group</c:v>
                </c:pt>
                <c:pt idx="1">
                  <c:v>Albsig</c:v>
                </c:pt>
                <c:pt idx="2">
                  <c:v>Eurosig</c:v>
                </c:pt>
                <c:pt idx="3">
                  <c:v>Sigma Vienna Insurance Group</c:v>
                </c:pt>
                <c:pt idx="4">
                  <c:v>Intersig Vienna Insurance Group</c:v>
                </c:pt>
                <c:pt idx="5">
                  <c:v>Insig</c:v>
                </c:pt>
                <c:pt idx="6">
                  <c:v>Atlantik </c:v>
                </c:pt>
                <c:pt idx="7">
                  <c:v>Ansig </c:v>
                </c:pt>
              </c:strCache>
            </c:strRef>
          </c:cat>
          <c:val>
            <c:numRef>
              <c:f>'F17'!$C$11:$C$18</c:f>
              <c:numCache>
                <c:formatCode>_-* #,##0_-;\-* #,##0_-;_-* "-"??_-;_-@_-</c:formatCode>
                <c:ptCount val="8"/>
                <c:pt idx="0">
                  <c:v>564342.30915000034</c:v>
                </c:pt>
                <c:pt idx="1">
                  <c:v>653374.85277</c:v>
                </c:pt>
                <c:pt idx="2">
                  <c:v>133480.33221000002</c:v>
                </c:pt>
                <c:pt idx="3">
                  <c:v>181398.81694000005</c:v>
                </c:pt>
                <c:pt idx="4">
                  <c:v>106769.26609000005</c:v>
                </c:pt>
                <c:pt idx="5">
                  <c:v>39794.607360000024</c:v>
                </c:pt>
                <c:pt idx="6">
                  <c:v>76965.129209999985</c:v>
                </c:pt>
                <c:pt idx="7">
                  <c:v>30906.416219999956</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832463357810612"/>
          <c:y val="5.8923256602494084E-3"/>
          <c:w val="0.51994898109646404"/>
          <c:h val="0.885654723781536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9583-461F-932F-FED60747460E}"/>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9583-461F-932F-FED60747460E}"/>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9583-461F-932F-FED60747460E}"/>
              </c:ext>
            </c:extLst>
          </c:dPt>
          <c:dPt>
            <c:idx val="3"/>
            <c:bubble3D val="0"/>
            <c:spPr>
              <a:solidFill>
                <a:schemeClr val="bg1">
                  <a:lumMod val="85000"/>
                </a:schemeClr>
              </a:solidFill>
              <a:ln w="25400">
                <a:noFill/>
              </a:ln>
            </c:spPr>
            <c:extLst>
              <c:ext xmlns:c16="http://schemas.microsoft.com/office/drawing/2014/chart" uri="{C3380CC4-5D6E-409C-BE32-E72D297353CC}">
                <c16:uniqueId val="{00000007-9583-461F-932F-FED60747460E}"/>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9583-461F-932F-FED60747460E}"/>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83-461F-932F-FED60747460E}"/>
                </c:ext>
              </c:extLst>
            </c:dLbl>
            <c:dLbl>
              <c:idx val="1"/>
              <c:layout>
                <c:manualLayout>
                  <c:x val="-0.19091273703146658"/>
                  <c:y val="0.2599299250273142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83-461F-932F-FED60747460E}"/>
                </c:ext>
              </c:extLst>
            </c:dLbl>
            <c:dLbl>
              <c:idx val="2"/>
              <c:layout>
                <c:manualLayout>
                  <c:x val="-0.26779026217228463"/>
                  <c:y val="7.6696178527923251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583-461F-932F-FED60747460E}"/>
                </c:ext>
              </c:extLst>
            </c:dLbl>
            <c:dLbl>
              <c:idx val="3"/>
              <c:layout>
                <c:manualLayout>
                  <c:x val="-0.22587277713881271"/>
                  <c:y val="-4.426327091888634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583-461F-932F-FED60747460E}"/>
                </c:ext>
              </c:extLst>
            </c:dLbl>
            <c:dLbl>
              <c:idx val="4"/>
              <c:layout>
                <c:manualLayout>
                  <c:x val="-0.17804978029431714"/>
                  <c:y val="-7.318288563211895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583-461F-932F-FED60747460E}"/>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583-461F-932F-FED60747460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2025'!$B$100:$B$104</c:f>
              <c:strCache>
                <c:ptCount val="5"/>
                <c:pt idx="0">
                  <c:v>Jetë Debitori</c:v>
                </c:pt>
                <c:pt idx="1">
                  <c:v>Të tjera </c:v>
                </c:pt>
                <c:pt idx="2">
                  <c:v>Jeta e kombinuar 
</c:v>
                </c:pt>
                <c:pt idx="3">
                  <c:v>Jeta me kursim</c:v>
                </c:pt>
                <c:pt idx="4">
                  <c:v>Jeta në Grup</c:v>
                </c:pt>
              </c:strCache>
            </c:strRef>
          </c:cat>
          <c:val>
            <c:numRef>
              <c:f>'[1]prime 2025'!$C$100:$C$104</c:f>
              <c:numCache>
                <c:formatCode>General</c:formatCode>
                <c:ptCount val="5"/>
                <c:pt idx="0">
                  <c:v>425069.72976000002</c:v>
                </c:pt>
                <c:pt idx="1">
                  <c:v>29161.451889999997</c:v>
                </c:pt>
                <c:pt idx="2">
                  <c:v>7866.3530499999997</c:v>
                </c:pt>
                <c:pt idx="3">
                  <c:v>40257.868470000001</c:v>
                </c:pt>
                <c:pt idx="4">
                  <c:v>28472.146229999998</c:v>
                </c:pt>
              </c:numCache>
            </c:numRef>
          </c:val>
          <c:extLst>
            <c:ext xmlns:c16="http://schemas.microsoft.com/office/drawing/2014/chart" uri="{C3380CC4-5D6E-409C-BE32-E72D297353CC}">
              <c16:uniqueId val="{0000000B-9583-461F-932F-FED60747460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'F18'!$A$11:$A$18</c:f>
              <c:strCache>
                <c:ptCount val="8"/>
                <c:pt idx="0">
                  <c:v>Sigal Insurance Group</c:v>
                </c:pt>
                <c:pt idx="1">
                  <c:v>Albsig</c:v>
                </c:pt>
                <c:pt idx="2">
                  <c:v>Eurosig</c:v>
                </c:pt>
                <c:pt idx="3">
                  <c:v>Sigma Vienna Insurance Group</c:v>
                </c:pt>
                <c:pt idx="4">
                  <c:v>Intersig Vienna Insurance Group</c:v>
                </c:pt>
                <c:pt idx="5">
                  <c:v>Insig</c:v>
                </c:pt>
                <c:pt idx="6">
                  <c:v>Ansig </c:v>
                </c:pt>
                <c:pt idx="7">
                  <c:v>Atlantik </c:v>
                </c:pt>
              </c:strCache>
            </c:strRef>
          </c:cat>
          <c:val>
            <c:numRef>
              <c:f>'F18'!$B$11:$B$18</c:f>
              <c:numCache>
                <c:formatCode>_-* #,##0_-;\-* #,##0_-;_-* "-"??_-;_-@_-</c:formatCode>
                <c:ptCount val="8"/>
                <c:pt idx="0">
                  <c:v>791917.88214999996</c:v>
                </c:pt>
                <c:pt idx="1">
                  <c:v>631157.17832999991</c:v>
                </c:pt>
                <c:pt idx="2">
                  <c:v>601663.35803999996</c:v>
                </c:pt>
                <c:pt idx="3">
                  <c:v>531322.86233999999</c:v>
                </c:pt>
                <c:pt idx="4">
                  <c:v>364435.0209</c:v>
                </c:pt>
                <c:pt idx="5">
                  <c:v>320359.60544999997</c:v>
                </c:pt>
                <c:pt idx="6">
                  <c:v>296598.42774999997</c:v>
                </c:pt>
                <c:pt idx="7">
                  <c:v>256886.99864999999</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43810426537153"/>
          <c:y val="8.7686823251749105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Insurance Group</c:v>
                </c:pt>
                <c:pt idx="1">
                  <c:v>Albsig</c:v>
                </c:pt>
                <c:pt idx="2">
                  <c:v>Eurosig</c:v>
                </c:pt>
                <c:pt idx="3">
                  <c:v>Sigma Vienna Insurance Group</c:v>
                </c:pt>
                <c:pt idx="4">
                  <c:v>Intersig Vienna Insurance Group</c:v>
                </c:pt>
                <c:pt idx="5">
                  <c:v>Insig</c:v>
                </c:pt>
                <c:pt idx="6">
                  <c:v>Ansig </c:v>
                </c:pt>
                <c:pt idx="7">
                  <c:v>Atlantik </c:v>
                </c:pt>
              </c:strCache>
            </c:strRef>
          </c:cat>
          <c:val>
            <c:numRef>
              <c:f>'F18'!$B$11:$B$18</c:f>
              <c:numCache>
                <c:formatCode>_-* #,##0_-;\-* #,##0_-;_-* "-"??_-;_-@_-</c:formatCode>
                <c:ptCount val="8"/>
                <c:pt idx="0">
                  <c:v>791917.88214999996</c:v>
                </c:pt>
                <c:pt idx="1">
                  <c:v>631157.17832999991</c:v>
                </c:pt>
                <c:pt idx="2">
                  <c:v>601663.35803999996</c:v>
                </c:pt>
                <c:pt idx="3">
                  <c:v>531322.86233999999</c:v>
                </c:pt>
                <c:pt idx="4">
                  <c:v>364435.0209</c:v>
                </c:pt>
                <c:pt idx="5">
                  <c:v>320359.60544999997</c:v>
                </c:pt>
                <c:pt idx="6">
                  <c:v>296598.42774999997</c:v>
                </c:pt>
                <c:pt idx="7">
                  <c:v>256886.99864999999</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680649016013244"/>
          <c:y val="0.12905541464845163"/>
          <c:w val="0.298438370332053"/>
          <c:h val="0.8142939324686400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9.5084019142649689E-2"/>
                  <c:y val="9.641219740236333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Insurance Group</c:v>
                </c:pt>
                <c:pt idx="1">
                  <c:v>Albsig</c:v>
                </c:pt>
                <c:pt idx="2">
                  <c:v>Eurosig</c:v>
                </c:pt>
                <c:pt idx="3">
                  <c:v>Sigma Vienna Insurance Group</c:v>
                </c:pt>
                <c:pt idx="4">
                  <c:v>Intersig Vienna Insurance Group</c:v>
                </c:pt>
                <c:pt idx="5">
                  <c:v>Insig</c:v>
                </c:pt>
                <c:pt idx="6">
                  <c:v>Ansig </c:v>
                </c:pt>
                <c:pt idx="7">
                  <c:v>Atlantik </c:v>
                </c:pt>
              </c:strCache>
            </c:strRef>
          </c:cat>
          <c:val>
            <c:numRef>
              <c:f>'F18'!$C$11:$C$18</c:f>
              <c:numCache>
                <c:formatCode>_-* #,##0_-;\-* #,##0_-;_-* "-"??_-;_-@_-</c:formatCode>
                <c:ptCount val="8"/>
                <c:pt idx="0">
                  <c:v>845555.46878000011</c:v>
                </c:pt>
                <c:pt idx="1">
                  <c:v>666848.24567000009</c:v>
                </c:pt>
                <c:pt idx="2">
                  <c:v>631931.90805999993</c:v>
                </c:pt>
                <c:pt idx="3">
                  <c:v>560015.39283999999</c:v>
                </c:pt>
                <c:pt idx="4">
                  <c:v>388115.65111999999</c:v>
                </c:pt>
                <c:pt idx="5">
                  <c:v>341876.20844000002</c:v>
                </c:pt>
                <c:pt idx="6">
                  <c:v>311481.81744999997</c:v>
                </c:pt>
                <c:pt idx="7">
                  <c:v>276942.71599</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 </c:v>
                </c:pt>
              </c:strCache>
            </c:strRef>
          </c:cat>
          <c:val>
            <c:numRef>
              <c:f>'F19'!$B$11:$B$16</c:f>
              <c:numCache>
                <c:formatCode>_-* #,##0_-;\-* #,##0_-;_-* "-"??_-;_-@_-</c:formatCode>
                <c:ptCount val="6"/>
                <c:pt idx="0">
                  <c:v>297803.52247999999</c:v>
                </c:pt>
                <c:pt idx="1">
                  <c:v>250654.98415999999</c:v>
                </c:pt>
                <c:pt idx="2">
                  <c:v>213018.12127</c:v>
                </c:pt>
                <c:pt idx="3">
                  <c:v>269512.32604999997</c:v>
                </c:pt>
                <c:pt idx="4">
                  <c:v>114609.02228999999</c:v>
                </c:pt>
                <c:pt idx="5">
                  <c:v>131452.95506000001</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 </c:v>
                </c:pt>
              </c:strCache>
            </c:strRef>
          </c:cat>
          <c:val>
            <c:numRef>
              <c:f>'F19'!$C$11:$C$16</c:f>
              <c:numCache>
                <c:formatCode>_-* #,##0_-;\-* #,##0_-;_-* "-"??_-;_-@_-</c:formatCode>
                <c:ptCount val="6"/>
                <c:pt idx="0">
                  <c:v>358171.52098999999</c:v>
                </c:pt>
                <c:pt idx="1">
                  <c:v>246656.90396</c:v>
                </c:pt>
                <c:pt idx="2">
                  <c:v>200292.91484000001</c:v>
                </c:pt>
                <c:pt idx="3">
                  <c:v>200078.12305000002</c:v>
                </c:pt>
                <c:pt idx="4">
                  <c:v>187404.86884000001</c:v>
                </c:pt>
                <c:pt idx="5">
                  <c:v>139772.76093000002</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 </c:v>
                </c:pt>
              </c:strCache>
            </c:strRef>
          </c:cat>
          <c:val>
            <c:numRef>
              <c:f>'F19'!$B$11:$B$16</c:f>
              <c:numCache>
                <c:formatCode>_-* #,##0_-;\-* #,##0_-;_-* "-"??_-;_-@_-</c:formatCode>
                <c:ptCount val="6"/>
                <c:pt idx="0">
                  <c:v>297803.52247999999</c:v>
                </c:pt>
                <c:pt idx="1">
                  <c:v>250654.98415999999</c:v>
                </c:pt>
                <c:pt idx="2">
                  <c:v>213018.12127</c:v>
                </c:pt>
                <c:pt idx="3">
                  <c:v>269512.32604999997</c:v>
                </c:pt>
                <c:pt idx="4">
                  <c:v>114609.02228999999</c:v>
                </c:pt>
                <c:pt idx="5">
                  <c:v>131452.95506000001</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 </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 </c:v>
                </c:pt>
              </c:strCache>
            </c:strRef>
          </c:cat>
          <c:val>
            <c:numRef>
              <c:f>'F19'!$C$11:$C$16</c:f>
              <c:numCache>
                <c:formatCode>_-* #,##0_-;\-* #,##0_-;_-* "-"??_-;_-@_-</c:formatCode>
                <c:ptCount val="6"/>
                <c:pt idx="0">
                  <c:v>358171.52098999999</c:v>
                </c:pt>
                <c:pt idx="1">
                  <c:v>246656.90396</c:v>
                </c:pt>
                <c:pt idx="2">
                  <c:v>200292.91484000001</c:v>
                </c:pt>
                <c:pt idx="3">
                  <c:v>200078.12305000002</c:v>
                </c:pt>
                <c:pt idx="4">
                  <c:v>187404.86884000001</c:v>
                </c:pt>
                <c:pt idx="5">
                  <c:v>139772.76093000002</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 </c:v>
                </c:pt>
              </c:strCache>
            </c:strRef>
          </c:cat>
          <c:val>
            <c:numRef>
              <c:f>'F19'!$B$11:$B$16</c:f>
              <c:numCache>
                <c:formatCode>_-* #,##0_-;\-* #,##0_-;_-* "-"??_-;_-@_-</c:formatCode>
                <c:ptCount val="6"/>
                <c:pt idx="0">
                  <c:v>297803.52247999999</c:v>
                </c:pt>
                <c:pt idx="1">
                  <c:v>250654.98415999999</c:v>
                </c:pt>
                <c:pt idx="2">
                  <c:v>213018.12127</c:v>
                </c:pt>
                <c:pt idx="3">
                  <c:v>269512.32604999997</c:v>
                </c:pt>
                <c:pt idx="4">
                  <c:v>114609.02228999999</c:v>
                </c:pt>
                <c:pt idx="5">
                  <c:v>131452.95506000001</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 </c:v>
                </c:pt>
              </c:strCache>
            </c:strRef>
          </c:cat>
          <c:val>
            <c:numRef>
              <c:f>'F19'!$C$11:$C$16</c:f>
              <c:numCache>
                <c:formatCode>_-* #,##0_-;\-* #,##0_-;_-* "-"??_-;_-@_-</c:formatCode>
                <c:ptCount val="6"/>
                <c:pt idx="0">
                  <c:v>358171.52098999999</c:v>
                </c:pt>
                <c:pt idx="1">
                  <c:v>246656.90396</c:v>
                </c:pt>
                <c:pt idx="2">
                  <c:v>200292.91484000001</c:v>
                </c:pt>
                <c:pt idx="3">
                  <c:v>200078.12305000002</c:v>
                </c:pt>
                <c:pt idx="4">
                  <c:v>187404.86884000001</c:v>
                </c:pt>
                <c:pt idx="5">
                  <c:v>139772.76093000002</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5097755317898695"/>
                  <c:y val="-3.54743771782625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555454224938301"/>
                  <c:y val="1.73400456090529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0.10556681161123516"/>
                  <c:y val="-5.93915924443870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Insurance Group</c:v>
                </c:pt>
                <c:pt idx="1">
                  <c:v>Sigma Vienna Insurance Group</c:v>
                </c:pt>
                <c:pt idx="2">
                  <c:v>Albsig</c:v>
                </c:pt>
                <c:pt idx="3">
                  <c:v>Eurosig</c:v>
                </c:pt>
                <c:pt idx="4">
                  <c:v>Intersig Vienna Insurance Group</c:v>
                </c:pt>
                <c:pt idx="5">
                  <c:v>Ansig </c:v>
                </c:pt>
                <c:pt idx="6">
                  <c:v>Atlantik </c:v>
                </c:pt>
                <c:pt idx="7">
                  <c:v>Insig</c:v>
                </c:pt>
              </c:strCache>
            </c:strRef>
          </c:cat>
          <c:val>
            <c:numRef>
              <c:f>'F19'!$B$11:$B$18</c:f>
              <c:numCache>
                <c:formatCode>_-* #,##0_-;\-* #,##0_-;_-* "-"??_-;_-@_-</c:formatCode>
                <c:ptCount val="8"/>
                <c:pt idx="0">
                  <c:v>297803.52247999999</c:v>
                </c:pt>
                <c:pt idx="1">
                  <c:v>250654.98415999999</c:v>
                </c:pt>
                <c:pt idx="2">
                  <c:v>213018.12127</c:v>
                </c:pt>
                <c:pt idx="3">
                  <c:v>269512.32604999997</c:v>
                </c:pt>
                <c:pt idx="4">
                  <c:v>114609.02228999999</c:v>
                </c:pt>
                <c:pt idx="5">
                  <c:v>131452.95506000001</c:v>
                </c:pt>
                <c:pt idx="6">
                  <c:v>77551.10143000001</c:v>
                </c:pt>
                <c:pt idx="7">
                  <c:v>99500.867719999995</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63857373086603"/>
          <c:y val="0.10862423447069117"/>
          <c:w val="0.43271414006166542"/>
          <c:h val="0.770471566054243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5B49-4DE7-94A8-00AFBF24F90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5B49-4DE7-94A8-00AFBF24F904}"/>
              </c:ext>
            </c:extLst>
          </c:dPt>
          <c:dPt>
            <c:idx val="2"/>
            <c:bubble3D val="0"/>
            <c:spPr>
              <a:solidFill>
                <a:schemeClr val="bg1">
                  <a:lumMod val="85000"/>
                </a:schemeClr>
              </a:solidFill>
              <a:ln w="25400">
                <a:noFill/>
              </a:ln>
            </c:spPr>
            <c:extLst>
              <c:ext xmlns:c16="http://schemas.microsoft.com/office/drawing/2014/chart" uri="{C3380CC4-5D6E-409C-BE32-E72D297353CC}">
                <c16:uniqueId val="{00000005-5B49-4DE7-94A8-00AFBF24F904}"/>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5B49-4DE7-94A8-00AFBF24F904}"/>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49-4DE7-94A8-00AFBF24F904}"/>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49-4DE7-94A8-00AFBF24F904}"/>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49-4DE7-94A8-00AFBF24F904}"/>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49-4DE7-94A8-00AFBF24F904}"/>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B49-4DE7-94A8-00AFBF24F90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2025'!$B$100:$B$103</c:f>
              <c:strCache>
                <c:ptCount val="4"/>
                <c:pt idx="0">
                  <c:v>Jetë Debitori</c:v>
                </c:pt>
                <c:pt idx="1">
                  <c:v>Të tjera </c:v>
                </c:pt>
                <c:pt idx="2">
                  <c:v>Jeta e kombinuar 
</c:v>
                </c:pt>
                <c:pt idx="3">
                  <c:v>Jeta me kursim</c:v>
                </c:pt>
              </c:strCache>
            </c:strRef>
          </c:cat>
          <c:val>
            <c:numRef>
              <c:f>'[1]prime 2025'!$D$100:$D$103</c:f>
              <c:numCache>
                <c:formatCode>General</c:formatCode>
                <c:ptCount val="4"/>
                <c:pt idx="0">
                  <c:v>474664.21324000001</c:v>
                </c:pt>
                <c:pt idx="1">
                  <c:v>30588.361230000024</c:v>
                </c:pt>
                <c:pt idx="2">
                  <c:v>15645.259910000001</c:v>
                </c:pt>
                <c:pt idx="3">
                  <c:v>41518.285669999997</c:v>
                </c:pt>
              </c:numCache>
            </c:numRef>
          </c:val>
          <c:extLst>
            <c:ext xmlns:c16="http://schemas.microsoft.com/office/drawing/2014/chart" uri="{C3380CC4-5D6E-409C-BE32-E72D297353CC}">
              <c16:uniqueId val="{00000009-5B49-4DE7-94A8-00AFBF24F90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Insurance Group</c:v>
                </c:pt>
                <c:pt idx="1">
                  <c:v>Sigma Vienna Insurance Group</c:v>
                </c:pt>
                <c:pt idx="2">
                  <c:v>Albsig</c:v>
                </c:pt>
                <c:pt idx="3">
                  <c:v>Eurosig</c:v>
                </c:pt>
                <c:pt idx="4">
                  <c:v>Intersig Vienna Insurance Group</c:v>
                </c:pt>
                <c:pt idx="5">
                  <c:v>Ansig </c:v>
                </c:pt>
                <c:pt idx="6">
                  <c:v>Atlantik </c:v>
                </c:pt>
                <c:pt idx="7">
                  <c:v>Insig</c:v>
                </c:pt>
              </c:strCache>
            </c:strRef>
          </c:cat>
          <c:val>
            <c:numRef>
              <c:f>'F19'!$C$11:$C$18</c:f>
              <c:numCache>
                <c:formatCode>_-* #,##0_-;\-* #,##0_-;_-* "-"??_-;_-@_-</c:formatCode>
                <c:ptCount val="8"/>
                <c:pt idx="0">
                  <c:v>358171.52098999999</c:v>
                </c:pt>
                <c:pt idx="1">
                  <c:v>246656.90396</c:v>
                </c:pt>
                <c:pt idx="2">
                  <c:v>200292.91484000001</c:v>
                </c:pt>
                <c:pt idx="3">
                  <c:v>200078.12305000002</c:v>
                </c:pt>
                <c:pt idx="4">
                  <c:v>187404.86884000001</c:v>
                </c:pt>
                <c:pt idx="5">
                  <c:v>139772.76093000002</c:v>
                </c:pt>
                <c:pt idx="6">
                  <c:v>94839.740659999996</c:v>
                </c:pt>
                <c:pt idx="7">
                  <c:v>88743.166200000007</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Insurance Group</c:v>
                </c:pt>
                <c:pt idx="1">
                  <c:v>Albsig</c:v>
                </c:pt>
                <c:pt idx="2">
                  <c:v>Eurosig</c:v>
                </c:pt>
                <c:pt idx="3">
                  <c:v>Sigma Vienna Insurance Group</c:v>
                </c:pt>
                <c:pt idx="4">
                  <c:v>Intersig Vienna Insurance Group</c:v>
                </c:pt>
                <c:pt idx="5">
                  <c:v>Insig</c:v>
                </c:pt>
              </c:strCache>
            </c:strRef>
          </c:cat>
          <c:val>
            <c:numRef>
              <c:f>'F20'!$B$10:$B$15</c:f>
              <c:numCache>
                <c:formatCode>_-* #,##0_-;\-* #,##0_-;_-* "-"??_-;_-@_-</c:formatCode>
                <c:ptCount val="6"/>
                <c:pt idx="0">
                  <c:v>631632.80241999996</c:v>
                </c:pt>
                <c:pt idx="1">
                  <c:v>422043.73200000002</c:v>
                </c:pt>
                <c:pt idx="2">
                  <c:v>468315.20790000004</c:v>
                </c:pt>
                <c:pt idx="3">
                  <c:v>448585.39799999999</c:v>
                </c:pt>
                <c:pt idx="4">
                  <c:v>306513.85600000003</c:v>
                </c:pt>
                <c:pt idx="5">
                  <c:v>273246</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Insurance Group</c:v>
                </c:pt>
                <c:pt idx="1">
                  <c:v>Albsig</c:v>
                </c:pt>
                <c:pt idx="2">
                  <c:v>Eurosig</c:v>
                </c:pt>
                <c:pt idx="3">
                  <c:v>Sigma Vienna Insurance Group</c:v>
                </c:pt>
                <c:pt idx="4">
                  <c:v>Intersig Vienna Insurance Group</c:v>
                </c:pt>
                <c:pt idx="5">
                  <c:v>Insig</c:v>
                </c:pt>
              </c:strCache>
            </c:strRef>
          </c:cat>
          <c:val>
            <c:numRef>
              <c:f>'F20'!$D$10:$D$15</c:f>
              <c:numCache>
                <c:formatCode>_-* #,##0_-;\-* #,##0_-;_-* "-"??_-;_-@_-</c:formatCode>
                <c:ptCount val="6"/>
                <c:pt idx="0">
                  <c:v>10523.135729999998</c:v>
                </c:pt>
                <c:pt idx="1">
                  <c:v>8513.8917199999996</c:v>
                </c:pt>
                <c:pt idx="2">
                  <c:v>8156.7740400000002</c:v>
                </c:pt>
                <c:pt idx="3">
                  <c:v>5937.9135999999999</c:v>
                </c:pt>
                <c:pt idx="4">
                  <c:v>6576.5100400000001</c:v>
                </c:pt>
                <c:pt idx="5">
                  <c:v>5509.2578800000001</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'F20'!$A$10:$A$16</c:f>
              <c:strCache>
                <c:ptCount val="7"/>
                <c:pt idx="0">
                  <c:v>Sigal Insurance Group</c:v>
                </c:pt>
                <c:pt idx="1">
                  <c:v>Albsig</c:v>
                </c:pt>
                <c:pt idx="2">
                  <c:v>Eurosig</c:v>
                </c:pt>
                <c:pt idx="3">
                  <c:v>Sigma Vienna Insurance Group</c:v>
                </c:pt>
                <c:pt idx="4">
                  <c:v>Intersig Vienna Insurance Group</c:v>
                </c:pt>
                <c:pt idx="5">
                  <c:v>Insig</c:v>
                </c:pt>
                <c:pt idx="6">
                  <c:v>Ansig</c:v>
                </c:pt>
              </c:strCache>
            </c:strRef>
          </c:cat>
          <c:val>
            <c:numRef>
              <c:f>'F20'!$C$10:$C$16</c:f>
              <c:numCache>
                <c:formatCode>_-* #,##0_-;\-* #,##0_-;_-* "-"??_-;_-@_-</c:formatCode>
                <c:ptCount val="7"/>
                <c:pt idx="0">
                  <c:v>114721.23003999999</c:v>
                </c:pt>
                <c:pt idx="1">
                  <c:v>51009.541239999999</c:v>
                </c:pt>
                <c:pt idx="2">
                  <c:v>114682.13966000002</c:v>
                </c:pt>
                <c:pt idx="3">
                  <c:v>57508.683119999994</c:v>
                </c:pt>
                <c:pt idx="4">
                  <c:v>50060.054280000004</c:v>
                </c:pt>
                <c:pt idx="5">
                  <c:v>41992.345239999995</c:v>
                </c:pt>
                <c:pt idx="6">
                  <c:v>30462.274249999999</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'F20'!$B$10:$B$17</c:f>
              <c:numCache>
                <c:formatCode>_-* #,##0_-;\-* #,##0_-;_-* "-"??_-;_-@_-</c:formatCode>
                <c:ptCount val="8"/>
                <c:pt idx="0">
                  <c:v>631632.80241999996</c:v>
                </c:pt>
                <c:pt idx="1">
                  <c:v>422043.73200000002</c:v>
                </c:pt>
                <c:pt idx="2">
                  <c:v>468315.20790000004</c:v>
                </c:pt>
                <c:pt idx="3">
                  <c:v>448585.39799999999</c:v>
                </c:pt>
                <c:pt idx="4">
                  <c:v>306513.85600000003</c:v>
                </c:pt>
                <c:pt idx="5">
                  <c:v>273246</c:v>
                </c:pt>
                <c:pt idx="6">
                  <c:v>260302.7936</c:v>
                </c:pt>
                <c:pt idx="7">
                  <c:v>258623.57352000001</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'F20'!$D$10:$D$17</c:f>
              <c:numCache>
                <c:formatCode>_-* #,##0_-;\-* #,##0_-;_-* "-"??_-;_-@_-</c:formatCode>
                <c:ptCount val="8"/>
                <c:pt idx="0">
                  <c:v>10523.135729999998</c:v>
                </c:pt>
                <c:pt idx="1">
                  <c:v>8513.8917199999996</c:v>
                </c:pt>
                <c:pt idx="2">
                  <c:v>8156.7740400000002</c:v>
                </c:pt>
                <c:pt idx="3">
                  <c:v>5937.9135999999999</c:v>
                </c:pt>
                <c:pt idx="4">
                  <c:v>6576.5100400000001</c:v>
                </c:pt>
                <c:pt idx="5">
                  <c:v>5509.2578800000001</c:v>
                </c:pt>
                <c:pt idx="6">
                  <c:v>4683.2384499999989</c:v>
                </c:pt>
                <c:pt idx="7">
                  <c:v>5501.1415099999995</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4645856767903998"/>
                  <c:y val="0.142596369002261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7820053743282091"/>
                  <c:y val="2.865899827037738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715463792832347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6373984501937258"/>
                  <c:y val="0.2613723284589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20575740532433445"/>
                  <c:y val="0.129032258064516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25727252843394577"/>
                  <c:y val="-5.1000399143655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'F20'!$E$10:$E$17</c:f>
              <c:numCache>
                <c:formatCode>_-* #,##0_-;\-* #,##0_-;_-* "-"??_-;_-@_-</c:formatCode>
                <c:ptCount val="8"/>
                <c:pt idx="0">
                  <c:v>88678.300589999999</c:v>
                </c:pt>
                <c:pt idx="1">
                  <c:v>185281.08071000001</c:v>
                </c:pt>
                <c:pt idx="2">
                  <c:v>40777.786440000003</c:v>
                </c:pt>
                <c:pt idx="3">
                  <c:v>47983.398119999998</c:v>
                </c:pt>
                <c:pt idx="4">
                  <c:v>24965.230799999998</c:v>
                </c:pt>
                <c:pt idx="5">
                  <c:v>21128.605319999999</c:v>
                </c:pt>
                <c:pt idx="6">
                  <c:v>16033.51116</c:v>
                </c:pt>
                <c:pt idx="7">
                  <c:v>12818.000959999999</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7407068302508699"/>
                  <c:y val="5.3692553136740259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1399068139738348"/>
                  <c:y val="3.832690031393122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 </c:v>
                </c:pt>
              </c:strCache>
            </c:strRef>
          </c:cat>
          <c:val>
            <c:numRef>
              <c:f>'F20'!$F$10:$F$17</c:f>
              <c:numCache>
                <c:formatCode>_-* #,##0_-;\-* #,##0_-;_-* "-"??_-;_-@_-</c:formatCode>
                <c:ptCount val="8"/>
                <c:pt idx="0">
                  <c:v>845555.46877999988</c:v>
                </c:pt>
                <c:pt idx="1">
                  <c:v>666848.24567000009</c:v>
                </c:pt>
                <c:pt idx="2">
                  <c:v>631931.90804000013</c:v>
                </c:pt>
                <c:pt idx="3">
                  <c:v>560015.39283999999</c:v>
                </c:pt>
                <c:pt idx="4">
                  <c:v>388115.65112000005</c:v>
                </c:pt>
                <c:pt idx="5">
                  <c:v>341876.20843999996</c:v>
                </c:pt>
                <c:pt idx="6">
                  <c:v>311481.81745999999</c:v>
                </c:pt>
                <c:pt idx="7">
                  <c:v>276942.71599</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'F20'!$A$10:$A$16</c:f>
              <c:strCache>
                <c:ptCount val="7"/>
                <c:pt idx="0">
                  <c:v>Sigal Insurance Group</c:v>
                </c:pt>
                <c:pt idx="1">
                  <c:v>Albsig</c:v>
                </c:pt>
                <c:pt idx="2">
                  <c:v>Eurosig</c:v>
                </c:pt>
                <c:pt idx="3">
                  <c:v>Sigma Vienna Insurance Group</c:v>
                </c:pt>
                <c:pt idx="4">
                  <c:v>Intersig Vienna Insurance Group</c:v>
                </c:pt>
                <c:pt idx="5">
                  <c:v>Insig</c:v>
                </c:pt>
                <c:pt idx="6">
                  <c:v>Ansig</c:v>
                </c:pt>
              </c:strCache>
            </c:strRef>
          </c:cat>
          <c:val>
            <c:numRef>
              <c:f>'F20'!$C$10:$C$16</c:f>
              <c:numCache>
                <c:formatCode>_-* #,##0_-;\-* #,##0_-;_-* "-"??_-;_-@_-</c:formatCode>
                <c:ptCount val="7"/>
                <c:pt idx="0">
                  <c:v>114721.23003999999</c:v>
                </c:pt>
                <c:pt idx="1">
                  <c:v>51009.541239999999</c:v>
                </c:pt>
                <c:pt idx="2">
                  <c:v>114682.13966000002</c:v>
                </c:pt>
                <c:pt idx="3">
                  <c:v>57508.683119999994</c:v>
                </c:pt>
                <c:pt idx="4">
                  <c:v>50060.054280000004</c:v>
                </c:pt>
                <c:pt idx="5">
                  <c:v>41992.345239999995</c:v>
                </c:pt>
                <c:pt idx="6">
                  <c:v>30462.274249999999</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Insurance Group</c:v>
                </c:pt>
                <c:pt idx="1">
                  <c:v>Eurosig</c:v>
                </c:pt>
                <c:pt idx="2">
                  <c:v>Sigma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589500.17879999999</c:v>
                </c:pt>
                <c:pt idx="1">
                  <c:v>436155.05235999997</c:v>
                </c:pt>
                <c:pt idx="2">
                  <c:v>417578.158</c:v>
                </c:pt>
                <c:pt idx="3">
                  <c:v>393360.408</c:v>
                </c:pt>
                <c:pt idx="4">
                  <c:v>286144.7</c:v>
                </c:pt>
                <c:pt idx="5">
                  <c:v>256202</c:v>
                </c:pt>
                <c:pt idx="6">
                  <c:v>242959.40741000001</c:v>
                </c:pt>
                <c:pt idx="7">
                  <c:v>240144.25773000001</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14240637953043"/>
          <c:y val="4.6444175247324852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A987-430E-B799-7F16376D8326}"/>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A987-430E-B799-7F16376D8326}"/>
              </c:ext>
            </c:extLst>
          </c:dPt>
          <c:dPt>
            <c:idx val="2"/>
            <c:bubble3D val="0"/>
            <c:spPr>
              <a:solidFill>
                <a:schemeClr val="bg2">
                  <a:lumMod val="75000"/>
                </a:schemeClr>
              </a:solidFill>
              <a:ln w="25400">
                <a:noFill/>
              </a:ln>
            </c:spPr>
            <c:extLst>
              <c:ext xmlns:c16="http://schemas.microsoft.com/office/drawing/2014/chart" uri="{C3380CC4-5D6E-409C-BE32-E72D297353CC}">
                <c16:uniqueId val="{00000005-A987-430E-B799-7F16376D8326}"/>
              </c:ext>
            </c:extLst>
          </c:dPt>
          <c:dPt>
            <c:idx val="3"/>
            <c:bubble3D val="0"/>
            <c:spPr>
              <a:solidFill>
                <a:schemeClr val="bg1">
                  <a:lumMod val="85000"/>
                </a:schemeClr>
              </a:solidFill>
              <a:ln w="25400">
                <a:noFill/>
              </a:ln>
            </c:spPr>
            <c:extLst>
              <c:ext xmlns:c16="http://schemas.microsoft.com/office/drawing/2014/chart" uri="{C3380CC4-5D6E-409C-BE32-E72D297353CC}">
                <c16:uniqueId val="{00000007-A987-430E-B799-7F16376D8326}"/>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A987-430E-B799-7F16376D8326}"/>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A987-430E-B799-7F16376D8326}"/>
              </c:ext>
            </c:extLst>
          </c:dPt>
          <c:dLbls>
            <c:dLbl>
              <c:idx val="0"/>
              <c:layout>
                <c:manualLayout>
                  <c:x val="0.13114754098360656"/>
                  <c:y val="0.2769230769230769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987-430E-B799-7F16376D8326}"/>
                </c:ext>
              </c:extLst>
            </c:dLbl>
            <c:dLbl>
              <c:idx val="1"/>
              <c:layout>
                <c:manualLayout>
                  <c:x val="-1.8214936247723135E-2"/>
                  <c:y val="0.2769230769230769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987-430E-B799-7F16376D8326}"/>
                </c:ext>
              </c:extLst>
            </c:dLbl>
            <c:dLbl>
              <c:idx val="2"/>
              <c:layout>
                <c:manualLayout>
                  <c:x val="-0.1493624772313297"/>
                  <c:y val="0.246153846153846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987-430E-B799-7F16376D8326}"/>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987-430E-B799-7F16376D8326}"/>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987-430E-B799-7F16376D8326}"/>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987-430E-B799-7F16376D832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2025'!$B$92:$B$97</c:f>
              <c:strCache>
                <c:ptCount val="6"/>
                <c:pt idx="0">
                  <c:v> Jetë Debitori</c:v>
                </c:pt>
                <c:pt idx="1">
                  <c:v>Flexi plani</c:v>
                </c:pt>
                <c:pt idx="2">
                  <c:v>Të tjera</c:v>
                </c:pt>
                <c:pt idx="3">
                  <c:v>Jeta ne Grup</c:v>
                </c:pt>
                <c:pt idx="4">
                  <c:v>Plani i pagesave "Cash"</c:v>
                </c:pt>
                <c:pt idx="5">
                  <c:v>Jetë me kursim</c:v>
                </c:pt>
              </c:strCache>
            </c:strRef>
          </c:cat>
          <c:val>
            <c:numRef>
              <c:f>'[1]deme 2025'!$C$92:$C$97</c:f>
              <c:numCache>
                <c:formatCode>General</c:formatCode>
                <c:ptCount val="6"/>
                <c:pt idx="0">
                  <c:v>48401.256980000006</c:v>
                </c:pt>
                <c:pt idx="1">
                  <c:v>4989.0431500000004</c:v>
                </c:pt>
                <c:pt idx="2">
                  <c:v>6693.7959899999987</c:v>
                </c:pt>
                <c:pt idx="3">
                  <c:v>3813.0164</c:v>
                </c:pt>
                <c:pt idx="4">
                  <c:v>14274.0046</c:v>
                </c:pt>
                <c:pt idx="5">
                  <c:v>23799.043870000001</c:v>
                </c:pt>
              </c:numCache>
            </c:numRef>
          </c:val>
          <c:extLst>
            <c:ext xmlns:c16="http://schemas.microsoft.com/office/drawing/2014/chart" uri="{C3380CC4-5D6E-409C-BE32-E72D297353CC}">
              <c16:uniqueId val="{0000000C-A987-430E-B799-7F16376D832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Insurance Group</c:v>
                </c:pt>
                <c:pt idx="1">
                  <c:v>Eurosig</c:v>
                </c:pt>
                <c:pt idx="2">
                  <c:v>Sigma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631632.80241999996</c:v>
                </c:pt>
                <c:pt idx="1">
                  <c:v>468315.20790000004</c:v>
                </c:pt>
                <c:pt idx="2">
                  <c:v>448585.39799999999</c:v>
                </c:pt>
                <c:pt idx="3">
                  <c:v>422043.73200000002</c:v>
                </c:pt>
                <c:pt idx="4">
                  <c:v>306513.85600000003</c:v>
                </c:pt>
                <c:pt idx="5">
                  <c:v>273246</c:v>
                </c:pt>
                <c:pt idx="6">
                  <c:v>260302.7936</c:v>
                </c:pt>
                <c:pt idx="7">
                  <c:v>258623.57352000001</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Insurance Group</c:v>
                </c:pt>
                <c:pt idx="1">
                  <c:v>Sigma Vienna Insurance Group</c:v>
                </c:pt>
                <c:pt idx="2">
                  <c:v>Eurosig</c:v>
                </c:pt>
                <c:pt idx="3">
                  <c:v>Intersig Vienna Insurance Group</c:v>
                </c:pt>
                <c:pt idx="4">
                  <c:v>Albsig</c:v>
                </c:pt>
                <c:pt idx="5">
                  <c:v>Ansig</c:v>
                </c:pt>
                <c:pt idx="6">
                  <c:v>Atlantik </c:v>
                </c:pt>
              </c:strCache>
            </c:strRef>
          </c:cat>
          <c:val>
            <c:numRef>
              <c:f>'F22'!$B$11:$B$17</c:f>
              <c:numCache>
                <c:formatCode>_-* #,##0_-;\-* #,##0_-;_-* "-"??_-;_-@_-</c:formatCode>
                <c:ptCount val="7"/>
                <c:pt idx="0">
                  <c:v>214677.49708999999</c:v>
                </c:pt>
                <c:pt idx="1">
                  <c:v>198277.21844</c:v>
                </c:pt>
                <c:pt idx="2">
                  <c:v>174917.31125999999</c:v>
                </c:pt>
                <c:pt idx="3">
                  <c:v>91161.241379999992</c:v>
                </c:pt>
                <c:pt idx="4">
                  <c:v>114004.864</c:v>
                </c:pt>
                <c:pt idx="5">
                  <c:v>103230.82580999999</c:v>
                </c:pt>
                <c:pt idx="6">
                  <c:v>72487.503900000011</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9.3639545056867821E-2"/>
                  <c:y val="-0.127316455960933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2274302075876872"/>
                  <c:y val="-0.1003231169808953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1902950767517696"/>
                  <c:y val="3.62643912538821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4512932474349796"/>
                  <c:y val="-3.488053037195055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0232243696810627E-2"/>
                      <c:h val="0.1402390438247012"/>
                    </c:manualLayout>
                  </c15:layout>
                </c:ext>
                <c:ext xmlns:c16="http://schemas.microsoft.com/office/drawing/2014/chart" uri="{C3380CC4-5D6E-409C-BE32-E72D297353CC}">
                  <c16:uniqueId val="{00000005-24B9-463F-851C-83D37CB18D6C}"/>
                </c:ext>
              </c:extLst>
            </c:dLbl>
            <c:dLbl>
              <c:idx val="6"/>
              <c:layout>
                <c:manualLayout>
                  <c:x val="-0.13405217529626978"/>
                  <c:y val="-2.743963777436186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1876258649486995"/>
                  <c:y val="-0.111932741475044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Insurance Group</c:v>
                </c:pt>
                <c:pt idx="1">
                  <c:v>Sigma Vienna Insurance Group</c:v>
                </c:pt>
                <c:pt idx="2">
                  <c:v>Eurosig</c:v>
                </c:pt>
                <c:pt idx="3">
                  <c:v>Intersig Vienna Insurance Group</c:v>
                </c:pt>
                <c:pt idx="4">
                  <c:v>Albsig</c:v>
                </c:pt>
                <c:pt idx="5">
                  <c:v>Ansig</c:v>
                </c:pt>
                <c:pt idx="6">
                  <c:v>Atlantik </c:v>
                </c:pt>
                <c:pt idx="7">
                  <c:v>Insig</c:v>
                </c:pt>
              </c:strCache>
            </c:strRef>
          </c:cat>
          <c:val>
            <c:numRef>
              <c:f>'F22'!$B$11:$B$18</c:f>
              <c:numCache>
                <c:formatCode>_-* #,##0_-;\-* #,##0_-;_-* "-"??_-;_-@_-</c:formatCode>
                <c:ptCount val="8"/>
                <c:pt idx="0">
                  <c:v>214677.49708999999</c:v>
                </c:pt>
                <c:pt idx="1">
                  <c:v>198277.21844</c:v>
                </c:pt>
                <c:pt idx="2">
                  <c:v>174917.31125999999</c:v>
                </c:pt>
                <c:pt idx="3">
                  <c:v>91161.241379999992</c:v>
                </c:pt>
                <c:pt idx="4">
                  <c:v>114004.864</c:v>
                </c:pt>
                <c:pt idx="5">
                  <c:v>103230.82580999999</c:v>
                </c:pt>
                <c:pt idx="6">
                  <c:v>72487.503900000011</c:v>
                </c:pt>
                <c:pt idx="7">
                  <c:v>86078</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13728726702624283"/>
                  <c:y val="-0.172028907345485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14802026418317324"/>
                  <c:y val="-7.85153225709799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5106706758237687"/>
                  <c:y val="4.343772096981028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028010280290001"/>
                  <c:y val="-7.147496973837173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Insurance Group</c:v>
                </c:pt>
                <c:pt idx="1">
                  <c:v>Sigma Vienna Insurance Group</c:v>
                </c:pt>
                <c:pt idx="2">
                  <c:v>Eurosig</c:v>
                </c:pt>
                <c:pt idx="3">
                  <c:v>Intersig Vienna Insurance Group</c:v>
                </c:pt>
                <c:pt idx="4">
                  <c:v>Albsig</c:v>
                </c:pt>
                <c:pt idx="5">
                  <c:v>Ansig</c:v>
                </c:pt>
                <c:pt idx="6">
                  <c:v>Atlantik </c:v>
                </c:pt>
                <c:pt idx="7">
                  <c:v>Insig</c:v>
                </c:pt>
              </c:strCache>
            </c:strRef>
          </c:cat>
          <c:val>
            <c:numRef>
              <c:f>'F22'!$C$11:$C$18</c:f>
              <c:numCache>
                <c:formatCode>_-* #,##0_-;\-* #,##0_-;_-* "-"??_-;_-@_-</c:formatCode>
                <c:ptCount val="8"/>
                <c:pt idx="0">
                  <c:v>262790.52117999998</c:v>
                </c:pt>
                <c:pt idx="1">
                  <c:v>163038.99056000001</c:v>
                </c:pt>
                <c:pt idx="2">
                  <c:v>154350.44769</c:v>
                </c:pt>
                <c:pt idx="3">
                  <c:v>151023.3034</c:v>
                </c:pt>
                <c:pt idx="4">
                  <c:v>129712.22500000001</c:v>
                </c:pt>
                <c:pt idx="5">
                  <c:v>118027.69082999999</c:v>
                </c:pt>
                <c:pt idx="6">
                  <c:v>90334.489659999992</c:v>
                </c:pt>
                <c:pt idx="7">
                  <c:v>71358</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59675912675835752"/>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/Mar</c:v>
                </c:pt>
              </c:strCache>
            </c:strRef>
          </c:cat>
          <c:val>
            <c:numRef>
              <c:f>'F23'!$B$7:$M$7</c:f>
              <c:numCache>
                <c:formatCode>#,##0</c:formatCode>
                <c:ptCount val="12"/>
                <c:pt idx="0" formatCode="_-* #,##0_-;\-* #,##0_-;_-* &quot;-&quot;??_-;_-@_-">
                  <c:v>54071</c:v>
                </c:pt>
                <c:pt idx="1">
                  <c:v>62539</c:v>
                </c:pt>
                <c:pt idx="2">
                  <c:v>67735</c:v>
                </c:pt>
                <c:pt idx="3">
                  <c:v>80173</c:v>
                </c:pt>
                <c:pt idx="4">
                  <c:v>74469</c:v>
                </c:pt>
                <c:pt idx="5">
                  <c:v>62475</c:v>
                </c:pt>
                <c:pt idx="6" formatCode="_-* #,##0_-;\-* #,##0_-;_-* &quot;-&quot;??_-;_-@_-">
                  <c:v>65011</c:v>
                </c:pt>
                <c:pt idx="7" formatCode="_-* #,##0_-;\-* #,##0_-;_-* &quot;-&quot;??_-;_-@_-">
                  <c:v>55433</c:v>
                </c:pt>
                <c:pt idx="8" formatCode="_-* #,##0_-;\-* #,##0_-;_-* &quot;-&quot;??_-;_-@_-">
                  <c:v>81718</c:v>
                </c:pt>
                <c:pt idx="9" formatCode="_-* #,##0_-;\-* #,##0_-;_-* &quot;-&quot;??_-;_-@_-">
                  <c:v>56284</c:v>
                </c:pt>
                <c:pt idx="10">
                  <c:v>51837</c:v>
                </c:pt>
                <c:pt idx="11" formatCode="_-* #,##0_-;\-* #,##0_-;_-* &quot;-&quot;??_-;_-@_-">
                  <c:v>53905</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473850768"/>
        <c:axId val="473851160"/>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dLbls>
            <c:dLbl>
              <c:idx val="11"/>
              <c:layout>
                <c:manualLayout>
                  <c:x val="-5.6603689490878781E-2"/>
                  <c:y val="-3.9603974118473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68E-4922-8EB0-24F48BF754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/Mar</c:v>
                </c:pt>
              </c:strCache>
            </c:strRef>
          </c:cat>
          <c:val>
            <c:numRef>
              <c:f>'F23'!$B$8:$M$8</c:f>
              <c:numCache>
                <c:formatCode>0.00_);[Red]\(0.00\)</c:formatCode>
                <c:ptCount val="12"/>
                <c:pt idx="0">
                  <c:v>14.66409364661973</c:v>
                </c:pt>
                <c:pt idx="1">
                  <c:v>15.660890310887538</c:v>
                </c:pt>
                <c:pt idx="2">
                  <c:v>8.3084155486976137</c:v>
                </c:pt>
                <c:pt idx="3">
                  <c:v>18.362737137373589</c:v>
                </c:pt>
                <c:pt idx="4">
                  <c:v>-7.1146146458283956</c:v>
                </c:pt>
                <c:pt idx="5">
                  <c:v>-16.106030697337147</c:v>
                </c:pt>
                <c:pt idx="6">
                  <c:v>4.0592236894757905</c:v>
                </c:pt>
                <c:pt idx="7">
                  <c:v>-14.732891356847302</c:v>
                </c:pt>
                <c:pt idx="8">
                  <c:v>47.417603232731402</c:v>
                </c:pt>
                <c:pt idx="9">
                  <c:v>-31.124109743263418</c:v>
                </c:pt>
                <c:pt idx="10">
                  <c:v>-7.9010020609764764</c:v>
                </c:pt>
                <c:pt idx="11">
                  <c:v>3.9894284005633045</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473851944"/>
        <c:axId val="473849984"/>
      </c:lineChart>
      <c:catAx>
        <c:axId val="47385076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473851160"/>
        <c:crosses val="autoZero"/>
        <c:auto val="0"/>
        <c:lblAlgn val="ctr"/>
        <c:lblOffset val="100"/>
        <c:tickLblSkip val="1"/>
        <c:tickMarkSkip val="1"/>
        <c:noMultiLvlLbl val="0"/>
      </c:catAx>
      <c:valAx>
        <c:axId val="473851160"/>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473850768"/>
        <c:crosses val="autoZero"/>
        <c:crossBetween val="between"/>
      </c:valAx>
      <c:catAx>
        <c:axId val="473851944"/>
        <c:scaling>
          <c:orientation val="minMax"/>
        </c:scaling>
        <c:delete val="1"/>
        <c:axPos val="b"/>
        <c:numFmt formatCode="General" sourceLinked="1"/>
        <c:majorTickMark val="out"/>
        <c:minorTickMark val="none"/>
        <c:tickLblPos val="nextTo"/>
        <c:crossAx val="473849984"/>
        <c:crosses val="autoZero"/>
        <c:auto val="0"/>
        <c:lblAlgn val="ctr"/>
        <c:lblOffset val="100"/>
        <c:noMultiLvlLbl val="0"/>
      </c:catAx>
      <c:valAx>
        <c:axId val="47384998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473851944"/>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86150207261271"/>
          <c:y val="5.4184298479058639E-2"/>
          <c:w val="0.76331822714313813"/>
          <c:h val="0.66601207658463002"/>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/Mar</c:v>
                </c:pt>
              </c:strCache>
            </c:strRef>
          </c:cat>
          <c:val>
            <c:numRef>
              <c:f>'F23'!$B$9:$M$9</c:f>
              <c:numCache>
                <c:formatCode>#,##0</c:formatCode>
                <c:ptCount val="12"/>
                <c:pt idx="0">
                  <c:v>1036436</c:v>
                </c:pt>
                <c:pt idx="1">
                  <c:v>1190645</c:v>
                </c:pt>
                <c:pt idx="2">
                  <c:v>1280187</c:v>
                </c:pt>
                <c:pt idx="3">
                  <c:v>1511725</c:v>
                </c:pt>
                <c:pt idx="4">
                  <c:v>1402445</c:v>
                </c:pt>
                <c:pt idx="5" formatCode="_-* #,##0_-;\-* #,##0_-;_-* &quot;-&quot;??_-;_-@_-">
                  <c:v>1194513</c:v>
                </c:pt>
                <c:pt idx="6">
                  <c:v>1249294</c:v>
                </c:pt>
                <c:pt idx="7">
                  <c:v>1068502</c:v>
                </c:pt>
                <c:pt idx="8">
                  <c:v>1576247</c:v>
                </c:pt>
                <c:pt idx="9">
                  <c:v>1067594</c:v>
                </c:pt>
                <c:pt idx="10">
                  <c:v>985434</c:v>
                </c:pt>
                <c:pt idx="11">
                  <c:v>1016235</c:v>
                </c:pt>
              </c:numCache>
            </c:numRef>
          </c:val>
          <c:extLst>
            <c:ext xmlns:c16="http://schemas.microsoft.com/office/drawing/2014/chart" uri="{C3380CC4-5D6E-409C-BE32-E72D297353CC}">
              <c16:uniqueId val="{00000000-4B74-4F0E-A40F-5C83D01344BD}"/>
            </c:ext>
          </c:extLst>
        </c:ser>
        <c:dLbls>
          <c:showLegendKey val="0"/>
          <c:showVal val="0"/>
          <c:showCatName val="0"/>
          <c:showSerName val="0"/>
          <c:showPercent val="0"/>
          <c:showBubbleSize val="0"/>
        </c:dLbls>
        <c:gapWidth val="85"/>
        <c:overlap val="17"/>
        <c:axId val="473849200"/>
        <c:axId val="473851552"/>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4B74-4F0E-A40F-5C83D01344BD}"/>
              </c:ext>
            </c:extLst>
          </c:dPt>
          <c:dPt>
            <c:idx val="1"/>
            <c:bubble3D val="0"/>
            <c:extLst>
              <c:ext xmlns:c16="http://schemas.microsoft.com/office/drawing/2014/chart" uri="{C3380CC4-5D6E-409C-BE32-E72D297353CC}">
                <c16:uniqueId val="{00000002-4B74-4F0E-A40F-5C83D01344BD}"/>
              </c:ext>
            </c:extLst>
          </c:dPt>
          <c:dPt>
            <c:idx val="2"/>
            <c:bubble3D val="0"/>
            <c:extLst>
              <c:ext xmlns:c16="http://schemas.microsoft.com/office/drawing/2014/chart" uri="{C3380CC4-5D6E-409C-BE32-E72D297353CC}">
                <c16:uniqueId val="{00000003-4B74-4F0E-A40F-5C83D01344BD}"/>
              </c:ext>
            </c:extLst>
          </c:dPt>
          <c:dPt>
            <c:idx val="3"/>
            <c:bubble3D val="0"/>
            <c:extLst>
              <c:ext xmlns:c16="http://schemas.microsoft.com/office/drawing/2014/chart" uri="{C3380CC4-5D6E-409C-BE32-E72D297353CC}">
                <c16:uniqueId val="{00000004-4B74-4F0E-A40F-5C83D01344BD}"/>
              </c:ext>
            </c:extLst>
          </c:dPt>
          <c:dPt>
            <c:idx val="4"/>
            <c:bubble3D val="0"/>
            <c:extLst>
              <c:ext xmlns:c16="http://schemas.microsoft.com/office/drawing/2014/chart" uri="{C3380CC4-5D6E-409C-BE32-E72D297353CC}">
                <c16:uniqueId val="{00000005-4B74-4F0E-A40F-5C83D01344BD}"/>
              </c:ext>
            </c:extLst>
          </c:dPt>
          <c:dPt>
            <c:idx val="5"/>
            <c:bubble3D val="0"/>
            <c:extLst>
              <c:ext xmlns:c16="http://schemas.microsoft.com/office/drawing/2014/chart" uri="{C3380CC4-5D6E-409C-BE32-E72D297353CC}">
                <c16:uniqueId val="{00000006-4B74-4F0E-A40F-5C83D01344BD}"/>
              </c:ext>
            </c:extLst>
          </c:dPt>
          <c:dPt>
            <c:idx val="6"/>
            <c:bubble3D val="0"/>
            <c:extLst>
              <c:ext xmlns:c16="http://schemas.microsoft.com/office/drawing/2014/chart" uri="{C3380CC4-5D6E-409C-BE32-E72D297353CC}">
                <c16:uniqueId val="{00000007-4B74-4F0E-A40F-5C83D01344BD}"/>
              </c:ext>
            </c:extLst>
          </c:dPt>
          <c:dPt>
            <c:idx val="7"/>
            <c:bubble3D val="0"/>
            <c:extLst>
              <c:ext xmlns:c16="http://schemas.microsoft.com/office/drawing/2014/chart" uri="{C3380CC4-5D6E-409C-BE32-E72D297353CC}">
                <c16:uniqueId val="{00000008-4B74-4F0E-A40F-5C83D01344BD}"/>
              </c:ext>
            </c:extLst>
          </c:dPt>
          <c:dPt>
            <c:idx val="8"/>
            <c:bubble3D val="0"/>
            <c:extLst>
              <c:ext xmlns:c16="http://schemas.microsoft.com/office/drawing/2014/chart" uri="{C3380CC4-5D6E-409C-BE32-E72D297353CC}">
                <c16:uniqueId val="{00000009-4B74-4F0E-A40F-5C83D01344BD}"/>
              </c:ext>
            </c:extLst>
          </c:dPt>
          <c:dPt>
            <c:idx val="9"/>
            <c:bubble3D val="0"/>
            <c:extLst>
              <c:ext xmlns:c16="http://schemas.microsoft.com/office/drawing/2014/chart" uri="{C3380CC4-5D6E-409C-BE32-E72D297353CC}">
                <c16:uniqueId val="{0000000A-4B74-4F0E-A40F-5C83D01344BD}"/>
              </c:ext>
            </c:extLst>
          </c:dPt>
          <c:dPt>
            <c:idx val="10"/>
            <c:bubble3D val="0"/>
            <c:extLst>
              <c:ext xmlns:c16="http://schemas.microsoft.com/office/drawing/2014/chart" uri="{C3380CC4-5D6E-409C-BE32-E72D297353CC}">
                <c16:uniqueId val="{0000000B-4B74-4F0E-A40F-5C83D01344BD}"/>
              </c:ext>
            </c:extLst>
          </c:dPt>
          <c:dPt>
            <c:idx val="11"/>
            <c:bubble3D val="0"/>
            <c:extLst>
              <c:ext xmlns:c16="http://schemas.microsoft.com/office/drawing/2014/chart" uri="{C3380CC4-5D6E-409C-BE32-E72D297353CC}">
                <c16:uniqueId val="{0000000C-4B74-4F0E-A40F-5C83D01344BD}"/>
              </c:ext>
            </c:extLst>
          </c:dPt>
          <c:dLbls>
            <c:dLbl>
              <c:idx val="11"/>
              <c:layout>
                <c:manualLayout>
                  <c:x val="-3.8095238095238099E-2"/>
                  <c:y val="-3.4972665557363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B74-4F0E-A40F-5C83D01344B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/Mar</c:v>
                </c:pt>
              </c:strCache>
            </c:strRef>
          </c:cat>
          <c:val>
            <c:numRef>
              <c:f>'F23'!$B$10:$M$10</c:f>
              <c:numCache>
                <c:formatCode>0.00_);[Red]\(0.00\)</c:formatCode>
                <c:ptCount val="12"/>
                <c:pt idx="0">
                  <c:v>13.684187434187434</c:v>
                </c:pt>
                <c:pt idx="1">
                  <c:v>14.878776885403441</c:v>
                </c:pt>
                <c:pt idx="2">
                  <c:v>7.5204615985453263</c:v>
                </c:pt>
                <c:pt idx="3">
                  <c:v>18.086263959874614</c:v>
                </c:pt>
                <c:pt idx="4">
                  <c:v>-7.228827994509583</c:v>
                </c:pt>
                <c:pt idx="5">
                  <c:v>-14.826392478849437</c:v>
                </c:pt>
                <c:pt idx="6">
                  <c:v>4.5860530609545478</c:v>
                </c:pt>
                <c:pt idx="7">
                  <c:v>-14.471533522133301</c:v>
                </c:pt>
                <c:pt idx="8">
                  <c:v>47.519330801439772</c:v>
                </c:pt>
                <c:pt idx="9">
                  <c:v>-32.26987902276737</c:v>
                </c:pt>
                <c:pt idx="10">
                  <c:v>-7.6958094556544898</c:v>
                </c:pt>
                <c:pt idx="11">
                  <c:v>3.1256278959321473</c:v>
                </c:pt>
              </c:numCache>
            </c:numRef>
          </c:val>
          <c:smooth val="0"/>
          <c:extLst>
            <c:ext xmlns:c16="http://schemas.microsoft.com/office/drawing/2014/chart" uri="{C3380CC4-5D6E-409C-BE32-E72D297353CC}">
              <c16:uniqueId val="{0000000D-4B74-4F0E-A40F-5C83D01344BD}"/>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473849592"/>
        <c:axId val="474657936"/>
      </c:lineChart>
      <c:catAx>
        <c:axId val="473849200"/>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473851552"/>
        <c:crosses val="autoZero"/>
        <c:auto val="0"/>
        <c:lblAlgn val="ctr"/>
        <c:lblOffset val="100"/>
        <c:tickLblSkip val="1"/>
        <c:tickMarkSkip val="1"/>
        <c:noMultiLvlLbl val="0"/>
      </c:catAx>
      <c:valAx>
        <c:axId val="473851552"/>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473849200"/>
        <c:crosses val="autoZero"/>
        <c:crossBetween val="between"/>
      </c:valAx>
      <c:catAx>
        <c:axId val="473849592"/>
        <c:scaling>
          <c:orientation val="minMax"/>
        </c:scaling>
        <c:delete val="1"/>
        <c:axPos val="b"/>
        <c:numFmt formatCode="General" sourceLinked="1"/>
        <c:majorTickMark val="out"/>
        <c:minorTickMark val="none"/>
        <c:tickLblPos val="nextTo"/>
        <c:crossAx val="474657936"/>
        <c:crosses val="autoZero"/>
        <c:auto val="0"/>
        <c:lblAlgn val="ctr"/>
        <c:lblOffset val="100"/>
        <c:noMultiLvlLbl val="0"/>
      </c:catAx>
      <c:valAx>
        <c:axId val="474657936"/>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473849592"/>
        <c:crosses val="max"/>
        <c:crossBetween val="between"/>
      </c:valAx>
      <c:spPr>
        <a:solidFill>
          <a:srgbClr val="FFFFFF"/>
        </a:solidFill>
        <a:ln w="25400">
          <a:noFill/>
        </a:ln>
      </c:spPr>
    </c:plotArea>
    <c:legend>
      <c:legendPos val="r"/>
      <c:layout>
        <c:manualLayout>
          <c:xMode val="edge"/>
          <c:yMode val="edge"/>
          <c:x val="9.4514600769243479E-2"/>
          <c:y val="0.8786735620433119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32487118040009"/>
          <c:y val="0.10706449193850769"/>
          <c:w val="0.38014940440137285"/>
          <c:h val="0.8118905136857891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4438697671152309"/>
                  <c:y val="3.605436820397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5563760215591782"/>
                  <c:y val="-1.90476190476190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0059586197210299"/>
                  <c:y val="-0.1179137607799025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Insurance Group</c:v>
                </c:pt>
                <c:pt idx="1">
                  <c:v>Eurosig</c:v>
                </c:pt>
                <c:pt idx="2">
                  <c:v>Sigma Vienna Insurance Group</c:v>
                </c:pt>
                <c:pt idx="3">
                  <c:v>Albsig</c:v>
                </c:pt>
                <c:pt idx="4">
                  <c:v>Intersig Vienna Insurance Group</c:v>
                </c:pt>
                <c:pt idx="5">
                  <c:v>Insig</c:v>
                </c:pt>
                <c:pt idx="6">
                  <c:v>Ansig</c:v>
                </c:pt>
              </c:strCache>
            </c:strRef>
          </c:cat>
          <c:val>
            <c:numRef>
              <c:f>'F24'!$C$11:$C$17</c:f>
              <c:numCache>
                <c:formatCode>_-* #,##0_-;\-* #,##0_-;_-* "-"??_-;_-@_-</c:formatCode>
                <c:ptCount val="7"/>
                <c:pt idx="0">
                  <c:v>114721.23003999999</c:v>
                </c:pt>
                <c:pt idx="1">
                  <c:v>114682.13966000002</c:v>
                </c:pt>
                <c:pt idx="2">
                  <c:v>57508.683119999994</c:v>
                </c:pt>
                <c:pt idx="3">
                  <c:v>51009.541239999999</c:v>
                </c:pt>
                <c:pt idx="4">
                  <c:v>50060.054280000004</c:v>
                </c:pt>
                <c:pt idx="5">
                  <c:v>41992.345239999995</c:v>
                </c:pt>
                <c:pt idx="6">
                  <c:v>30462.274249999999</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52126616703031"/>
          <c:y val="0.16548719341116844"/>
          <c:w val="0.32623580937924929"/>
          <c:h val="0.746967508371798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0843373493975897"/>
                  <c:y val="-8.735632183908045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5461847389558234"/>
                  <c:y val="-5.517241379310353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5662650602409645"/>
                  <c:y val="5.45497330075119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20481927710843381"/>
                  <c:y val="-0.3540229885057471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21686746987951808"/>
                  <c:y val="-7.356321839080462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606425702811245"/>
                  <c:y val="-7.356321839080459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Insurance Group</c:v>
                </c:pt>
                <c:pt idx="1">
                  <c:v>Eurosig</c:v>
                </c:pt>
                <c:pt idx="2">
                  <c:v>Sigma Vienna Insurance Group</c:v>
                </c:pt>
                <c:pt idx="3">
                  <c:v>Albsig</c:v>
                </c:pt>
                <c:pt idx="4">
                  <c:v>Intersig Vienna Insurance Group</c:v>
                </c:pt>
                <c:pt idx="5">
                  <c:v>Insig</c:v>
                </c:pt>
                <c:pt idx="6">
                  <c:v>Ansig</c:v>
                </c:pt>
              </c:strCache>
            </c:strRef>
          </c:cat>
          <c:val>
            <c:numRef>
              <c:f>'F24'!$B$11:$B$17</c:f>
              <c:numCache>
                <c:formatCode>_-* #,##0_-;\-* #,##0_-;_-* "-"??_-;_-@_-</c:formatCode>
                <c:ptCount val="7"/>
                <c:pt idx="0">
                  <c:v>115805.56946</c:v>
                </c:pt>
                <c:pt idx="1">
                  <c:v>115954.43074</c:v>
                </c:pt>
                <c:pt idx="2">
                  <c:v>57496.829960000003</c:v>
                </c:pt>
                <c:pt idx="3">
                  <c:v>51561.904770000001</c:v>
                </c:pt>
                <c:pt idx="4">
                  <c:v>51287.727850000003</c:v>
                </c:pt>
                <c:pt idx="5">
                  <c:v>41730.423519999997</c:v>
                </c:pt>
                <c:pt idx="6">
                  <c:v>30892.95852</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Sigal Insurance Group</c:v>
                </c:pt>
                <c:pt idx="1">
                  <c:v>Eurosig</c:v>
                </c:pt>
                <c:pt idx="2">
                  <c:v>Sigma Vienna Insurance Group</c:v>
                </c:pt>
              </c:strCache>
            </c:strRef>
          </c:cat>
          <c:val>
            <c:numRef>
              <c:f>'F25'!$C$12:$C$14</c:f>
              <c:numCache>
                <c:formatCode>_-* #,##0_-;\-* #,##0_-;_-* "-"??_-;_-@_-</c:formatCode>
                <c:ptCount val="3"/>
                <c:pt idx="0">
                  <c:v>39683.847540000002</c:v>
                </c:pt>
                <c:pt idx="1">
                  <c:v>27806.606359999998</c:v>
                </c:pt>
                <c:pt idx="2">
                  <c:v>23969.502559999997</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25118898425985042"/>
                  <c:y val="-0.1584383733409842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42134212953110589"/>
                  <c:y val="0.232118758434547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6216216216216214"/>
                  <c:y val="2.69905533063427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0.1981981981981982"/>
                  <c:y val="-1.463015503628850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0.11611611611611615"/>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dLbl>
              <c:idx val="7"/>
              <c:delete val="1"/>
              <c:extLst>
                <c:ext xmlns:c15="http://schemas.microsoft.com/office/drawing/2012/chart" uri="{CE6537A1-D6FC-4f65-9D91-7224C49458BB}"/>
                <c:ext xmlns:c16="http://schemas.microsoft.com/office/drawing/2014/chart" uri="{C3380CC4-5D6E-409C-BE32-E72D297353CC}">
                  <c16:uniqueId val="{0000000D-3F5C-4A47-AE84-7AD75F52758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Insurance Group</c:v>
                </c:pt>
                <c:pt idx="1">
                  <c:v>Eurosig</c:v>
                </c:pt>
                <c:pt idx="2">
                  <c:v>Sigma Vienna Insurance Group</c:v>
                </c:pt>
                <c:pt idx="3">
                  <c:v>Intersig Vienna Insurance Group</c:v>
                </c:pt>
                <c:pt idx="4">
                  <c:v>Albsig</c:v>
                </c:pt>
                <c:pt idx="5">
                  <c:v>Insig</c:v>
                </c:pt>
                <c:pt idx="6">
                  <c:v>Ansig</c:v>
                </c:pt>
              </c:strCache>
            </c:strRef>
          </c:cat>
          <c:val>
            <c:numRef>
              <c:f>'F25'!$B$12:$B$18</c:f>
              <c:numCache>
                <c:formatCode>_-* #,##0_-;\-* #,##0_-;_-* "-"??_-;_-@_-</c:formatCode>
                <c:ptCount val="7"/>
                <c:pt idx="0">
                  <c:v>33533.244870000002</c:v>
                </c:pt>
                <c:pt idx="1">
                  <c:v>65868.141789999994</c:v>
                </c:pt>
                <c:pt idx="2">
                  <c:v>5399.4821700000002</c:v>
                </c:pt>
                <c:pt idx="3">
                  <c:v>8350.7724500000004</c:v>
                </c:pt>
                <c:pt idx="4">
                  <c:v>8984.5172700000003</c:v>
                </c:pt>
                <c:pt idx="5">
                  <c:v>6285.8677200000002</c:v>
                </c:pt>
                <c:pt idx="6">
                  <c:v>5580.3480199999995</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6319369527627949"/>
          <c:h val="0.7663457067866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1422-44A5-B0AB-D92D2DFA0558}"/>
              </c:ext>
            </c:extLst>
          </c:dPt>
          <c:dPt>
            <c:idx val="1"/>
            <c:bubble3D val="0"/>
            <c:spPr>
              <a:solidFill>
                <a:schemeClr val="bg1">
                  <a:lumMod val="85000"/>
                </a:schemeClr>
              </a:solidFill>
              <a:ln w="25400">
                <a:noFill/>
              </a:ln>
            </c:spPr>
            <c:extLst>
              <c:ext xmlns:c16="http://schemas.microsoft.com/office/drawing/2014/chart" uri="{C3380CC4-5D6E-409C-BE32-E72D297353CC}">
                <c16:uniqueId val="{00000003-1422-44A5-B0AB-D92D2DFA055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1422-44A5-B0AB-D92D2DFA0558}"/>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1422-44A5-B0AB-D92D2DFA0558}"/>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1422-44A5-B0AB-D92D2DFA0558}"/>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2-44A5-B0AB-D92D2DFA0558}"/>
                </c:ext>
              </c:extLst>
            </c:dLbl>
            <c:dLbl>
              <c:idx val="1"/>
              <c:layout>
                <c:manualLayout>
                  <c:x val="1.0498687664041995E-2"/>
                  <c:y val="0.2015519310086239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2-44A5-B0AB-D92D2DFA0558}"/>
                </c:ext>
              </c:extLst>
            </c:dLbl>
            <c:dLbl>
              <c:idx val="2"/>
              <c:layout>
                <c:manualLayout>
                  <c:x val="0.13944654555975777"/>
                  <c:y val="0.1023389576302962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2-44A5-B0AB-D92D2DFA0558}"/>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2-44A5-B0AB-D92D2DFA0558}"/>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422-44A5-B0AB-D92D2DFA0558}"/>
                </c:ext>
              </c:extLst>
            </c:dLbl>
            <c:dLbl>
              <c:idx val="5"/>
              <c:layout>
                <c:manualLayout>
                  <c:x val="-8.3236957585026278E-2"/>
                  <c:y val="-0.1043475815523059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422-44A5-B0AB-D92D2DFA055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2025'!$D$92:$D$97</c:f>
              <c:strCache>
                <c:ptCount val="6"/>
                <c:pt idx="0">
                  <c:v>Jetë Debitori</c:v>
                </c:pt>
                <c:pt idx="1">
                  <c:v>Të tjera</c:v>
                </c:pt>
                <c:pt idx="2">
                  <c:v>Jeta ne Grup</c:v>
                </c:pt>
                <c:pt idx="3">
                  <c:v>Jetë me kursim</c:v>
                </c:pt>
                <c:pt idx="4">
                  <c:v>Plani i pagesave "Cash"</c:v>
                </c:pt>
                <c:pt idx="5">
                  <c:v>Flexi plan</c:v>
                </c:pt>
              </c:strCache>
            </c:strRef>
          </c:cat>
          <c:val>
            <c:numRef>
              <c:f>'[1]deme 2025'!$E$92:$E$97</c:f>
              <c:numCache>
                <c:formatCode>General</c:formatCode>
                <c:ptCount val="6"/>
                <c:pt idx="0">
                  <c:v>47605.643770000002</c:v>
                </c:pt>
                <c:pt idx="1">
                  <c:v>723.02710999999726</c:v>
                </c:pt>
                <c:pt idx="2">
                  <c:v>1103.62256</c:v>
                </c:pt>
                <c:pt idx="3">
                  <c:v>22511.21386</c:v>
                </c:pt>
                <c:pt idx="4">
                  <c:v>14264.46767</c:v>
                </c:pt>
                <c:pt idx="5">
                  <c:v>11087.64892</c:v>
                </c:pt>
              </c:numCache>
            </c:numRef>
          </c:val>
          <c:extLst>
            <c:ext xmlns:c16="http://schemas.microsoft.com/office/drawing/2014/chart" uri="{C3380CC4-5D6E-409C-BE32-E72D297353CC}">
              <c16:uniqueId val="{0000000B-1422-44A5-B0AB-D92D2DFA05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Sigal Insurance Group</c:v>
                </c:pt>
                <c:pt idx="1">
                  <c:v>Eurosig</c:v>
                </c:pt>
                <c:pt idx="2">
                  <c:v>Sigma Vienna Insurance Group</c:v>
                </c:pt>
              </c:strCache>
            </c:strRef>
          </c:cat>
          <c:val>
            <c:numRef>
              <c:f>'F25'!$C$12:$C$14</c:f>
              <c:numCache>
                <c:formatCode>_-* #,##0_-;\-* #,##0_-;_-* "-"??_-;_-@_-</c:formatCode>
                <c:ptCount val="3"/>
                <c:pt idx="0">
                  <c:v>39683.847540000002</c:v>
                </c:pt>
                <c:pt idx="1">
                  <c:v>27806.606359999998</c:v>
                </c:pt>
                <c:pt idx="2">
                  <c:v>23969.502559999997</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793838175669"/>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4548663640947981E-2"/>
                  <c:y val="0.1498127340823970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21583459404942007"/>
                  <c:y val="0.1448189762796504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8557740796772568"/>
                  <c:y val="5.99250936329587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7750882501260717"/>
                  <c:y val="-3.49563046192260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3.2274331820474102E-2"/>
                  <c:y val="-0.111374954535177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Insurance Group</c:v>
                </c:pt>
                <c:pt idx="1">
                  <c:v>Eurosig</c:v>
                </c:pt>
                <c:pt idx="2">
                  <c:v>Sigma Vienna Insurance Group</c:v>
                </c:pt>
                <c:pt idx="3">
                  <c:v>Intersig Vienna Insurance Group</c:v>
                </c:pt>
                <c:pt idx="4">
                  <c:v>Albsig</c:v>
                </c:pt>
                <c:pt idx="5">
                  <c:v>Insig</c:v>
                </c:pt>
                <c:pt idx="6">
                  <c:v>Ansig</c:v>
                </c:pt>
              </c:strCache>
            </c:strRef>
          </c:cat>
          <c:val>
            <c:numRef>
              <c:f>'F25'!$C$12:$C$18</c:f>
              <c:numCache>
                <c:formatCode>_-* #,##0_-;\-* #,##0_-;_-* "-"??_-;_-@_-</c:formatCode>
                <c:ptCount val="7"/>
                <c:pt idx="0">
                  <c:v>39683.847540000002</c:v>
                </c:pt>
                <c:pt idx="1">
                  <c:v>27806.606359999998</c:v>
                </c:pt>
                <c:pt idx="2">
                  <c:v>23969.502559999997</c:v>
                </c:pt>
                <c:pt idx="3">
                  <c:v>17631.883239999999</c:v>
                </c:pt>
                <c:pt idx="4">
                  <c:v>9096.5138399999996</c:v>
                </c:pt>
                <c:pt idx="5">
                  <c:v>7202.1662000000006</c:v>
                </c:pt>
                <c:pt idx="6">
                  <c:v>5340.79306</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03263687783707"/>
          <c:y val="0.16295641323523083"/>
          <c:w val="0.29450031512018449"/>
          <c:h val="0.7941852760208253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7.8312391802088488E-2"/>
                  <c:y val="-0.135080676390860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2123715386640499"/>
                  <c:y val="4.64351792091562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9.3426991838786111E-2"/>
                  <c:y val="0.198865797513015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11699606698098908"/>
                  <c:y val="0.2800662622090271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4348100104508216"/>
                  <c:y val="0.23222968030635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20031655617515895"/>
                  <c:y val="8.95972634568219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0.15120822663124556"/>
                  <c:y val="-7.2209887698463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9.0094057391762197E-2"/>
                  <c:y val="-0.139029301665160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Insurance Group</c:v>
                </c:pt>
                <c:pt idx="2">
                  <c:v>Sigma Vienna Insurance Group</c:v>
                </c:pt>
                <c:pt idx="3">
                  <c:v>Eurosig</c:v>
                </c:pt>
                <c:pt idx="4">
                  <c:v>Atlantik </c:v>
                </c:pt>
                <c:pt idx="5">
                  <c:v>Intersig Vienna Insurance Group</c:v>
                </c:pt>
                <c:pt idx="6">
                  <c:v>Insig</c:v>
                </c:pt>
                <c:pt idx="7">
                  <c:v>Ansig</c:v>
                </c:pt>
              </c:strCache>
            </c:strRef>
          </c:cat>
          <c:val>
            <c:numRef>
              <c:f>'F26'!$B$12:$B$19</c:f>
              <c:numCache>
                <c:formatCode>_-* #,##0_-;\-* #,##0_-;_-* "-"??_-;_-@_-</c:formatCode>
                <c:ptCount val="8"/>
                <c:pt idx="0">
                  <c:v>192365.65544999999</c:v>
                </c:pt>
                <c:pt idx="1">
                  <c:v>137115.90705000001</c:v>
                </c:pt>
                <c:pt idx="2">
                  <c:v>115186.96242</c:v>
                </c:pt>
                <c:pt idx="3">
                  <c:v>40814.81839</c:v>
                </c:pt>
                <c:pt idx="4">
                  <c:v>23923.11967</c:v>
                </c:pt>
                <c:pt idx="5">
                  <c:v>31481.905889999998</c:v>
                </c:pt>
                <c:pt idx="6">
                  <c:v>8486.6024500000003</c:v>
                </c:pt>
                <c:pt idx="7">
                  <c:v>4649.9385999999986</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90199051205556"/>
          <c:y val="0.22222182454465919"/>
          <c:w val="0.31469979296066253"/>
          <c:h val="0.7676767676767676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4.9208522847687515E-2"/>
                  <c:y val="-0.1306808239879106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21903327301478612"/>
                  <c:y val="2.8265728147617911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2163658890464779"/>
                  <c:y val="0.18562912590471645"/>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7.0378213592866112E-2"/>
                  <c:y val="-0.2887747554282987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6381571868733799"/>
                  <c:y val="0.2020349160900342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8369736391646696"/>
                  <c:y val="1.18229539489382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9.2651896773772849E-2"/>
                  <c:y val="-0.145450171001352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6.0652907516995161E-2"/>
                  <c:y val="-0.1838737771414936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Insurance Group</c:v>
                </c:pt>
                <c:pt idx="2">
                  <c:v>Sigma Vienna Insurance Group</c:v>
                </c:pt>
                <c:pt idx="3">
                  <c:v>Eurosig</c:v>
                </c:pt>
                <c:pt idx="4">
                  <c:v>Atlantik </c:v>
                </c:pt>
                <c:pt idx="5">
                  <c:v>Intersig Vienna Insurance Group</c:v>
                </c:pt>
                <c:pt idx="6">
                  <c:v>Insig</c:v>
                </c:pt>
                <c:pt idx="7">
                  <c:v>Ansig</c:v>
                </c:pt>
              </c:strCache>
            </c:strRef>
          </c:cat>
          <c:val>
            <c:numRef>
              <c:f>'F26'!$C$12:$C$19</c:f>
              <c:numCache>
                <c:formatCode>_-* #,##0_-;\-* #,##0_-;_-* "-"??_-;_-@_-</c:formatCode>
                <c:ptCount val="8"/>
                <c:pt idx="0">
                  <c:v>219547.13690000001</c:v>
                </c:pt>
                <c:pt idx="1">
                  <c:v>164666.89946999997</c:v>
                </c:pt>
                <c:pt idx="2">
                  <c:v>79887.790630000003</c:v>
                </c:pt>
                <c:pt idx="3">
                  <c:v>41961.472769999993</c:v>
                </c:pt>
                <c:pt idx="4">
                  <c:v>25898.386050000001</c:v>
                </c:pt>
                <c:pt idx="5">
                  <c:v>24618.671999999999</c:v>
                </c:pt>
                <c:pt idx="6">
                  <c:v>6568.3110800000004</c:v>
                </c:pt>
                <c:pt idx="7">
                  <c:v>6477.2611299999999</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18540302944064"/>
          <c:y val="0.13219312702191297"/>
          <c:w val="0.32106172722385606"/>
          <c:h val="0.82629839874666844"/>
        </c:manualLayout>
      </c:layout>
      <c:doughnutChart>
        <c:varyColors val="1"/>
        <c:ser>
          <c:idx val="0"/>
          <c:order val="0"/>
          <c:spPr>
            <a:gradFill rotWithShape="0">
              <a:gsLst>
                <a:gs pos="0">
                  <a:srgbClr val="800000"/>
                </a:gs>
                <a:gs pos="100000">
                  <a:srgbClr val="C0C0C0"/>
                </a:gs>
              </a:gsLst>
              <a:lin ang="5400000" scaled="1"/>
            </a:gradFill>
            <a:ln w="25400">
              <a:noFill/>
            </a:ln>
          </c:spPr>
          <c:explosion val="2"/>
          <c:dPt>
            <c:idx val="0"/>
            <c:bubble3D val="0"/>
            <c:explosion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0.13855421686746988"/>
                  <c:y val="-1.033591731266159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646586345381526"/>
                  <c:y val="1.55038759689920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19879518072289157"/>
                  <c:y val="6.20155038759689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8.032128514056229E-2"/>
                  <c:y val="1.033591731266140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5863453815261047"/>
                  <c:y val="-1.55038759689922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7.4297188755020074E-2"/>
                  <c:y val="-8.78552971576227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5.0200803212851405E-2"/>
                  <c:y val="-0.1085271317829457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'F27'!$A$11:$A$17</c:f>
              <c:strCache>
                <c:ptCount val="7"/>
                <c:pt idx="0">
                  <c:v> Sigal Insurance Group </c:v>
                </c:pt>
                <c:pt idx="1">
                  <c:v> Sigma Vienna Insurance Group </c:v>
                </c:pt>
                <c:pt idx="2">
                  <c:v> Atlantik  </c:v>
                </c:pt>
                <c:pt idx="3">
                  <c:v>Albsig</c:v>
                </c:pt>
                <c:pt idx="4">
                  <c:v> Intersig Vienna Insurance Group </c:v>
                </c:pt>
                <c:pt idx="5">
                  <c:v> Eurosig </c:v>
                </c:pt>
                <c:pt idx="6">
                  <c:v> Ansig </c:v>
                </c:pt>
              </c:strCache>
            </c:strRef>
          </c:cat>
          <c:val>
            <c:numRef>
              <c:f>'F27'!$B$11:$B$17</c:f>
              <c:numCache>
                <c:formatCode>_-* #,##0_-;\-* #,##0_-;_-* "-"??_-;_-@_-</c:formatCode>
                <c:ptCount val="7"/>
                <c:pt idx="0">
                  <c:v>42532.059889999997</c:v>
                </c:pt>
                <c:pt idx="1">
                  <c:v>1448.68858</c:v>
                </c:pt>
                <c:pt idx="2">
                  <c:v>407.95800000000003</c:v>
                </c:pt>
                <c:pt idx="3">
                  <c:v>15799.962</c:v>
                </c:pt>
                <c:pt idx="4">
                  <c:v>579.28736000000004</c:v>
                </c:pt>
                <c:pt idx="5">
                  <c:v>5685.5462900000002</c:v>
                </c:pt>
                <c:pt idx="6">
                  <c:v>9057.0259999999998</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25578620854215"/>
          <c:y val="9.9040168743536439E-2"/>
          <c:w val="0.33535337628251016"/>
          <c:h val="0.863458628139623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555555555555556"/>
                  <c:y val="-4.681404421326402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1939393939393938"/>
                  <c:y val="-9.5360840299343508E-1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12727272727272726"/>
                  <c:y val="8.322496749024707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9.494949494949495E-2"/>
                  <c:y val="-2.60078023407022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7E8-4633-9135-087474D674D0}"/>
                </c:ext>
              </c:extLst>
            </c:dLbl>
            <c:dLbl>
              <c:idx val="4"/>
              <c:layout>
                <c:manualLayout>
                  <c:x val="-0.18585858585858586"/>
                  <c:y val="-9.362808842652796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12121212121212122"/>
                  <c:y val="-6.76202860858257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6.2626262626262627E-2"/>
                  <c:y val="-0.1092327698309492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8.0808080808080808E-3"/>
                  <c:y val="-0.1508452535760728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'F27'!$A$11:$A$18</c:f>
              <c:strCache>
                <c:ptCount val="8"/>
                <c:pt idx="0">
                  <c:v> Sigal Insurance Group </c:v>
                </c:pt>
                <c:pt idx="1">
                  <c:v> Sigma Vienna Insurance Group </c:v>
                </c:pt>
                <c:pt idx="2">
                  <c:v> Atlantik  </c:v>
                </c:pt>
                <c:pt idx="3">
                  <c:v>Albsig</c:v>
                </c:pt>
                <c:pt idx="4">
                  <c:v> Intersig Vienna Insurance Group </c:v>
                </c:pt>
                <c:pt idx="5">
                  <c:v> Eurosig </c:v>
                </c:pt>
                <c:pt idx="6">
                  <c:v> Ansig </c:v>
                </c:pt>
                <c:pt idx="7">
                  <c:v> Insig </c:v>
                </c:pt>
              </c:strCache>
            </c:strRef>
          </c:cat>
          <c:val>
            <c:numRef>
              <c:f>'F27'!$C$11:$C$18</c:f>
              <c:numCache>
                <c:formatCode>_-* #,##0_-;\-* #,##0_-;_-* "-"??_-;_-@_-</c:formatCode>
                <c:ptCount val="8"/>
                <c:pt idx="0">
                  <c:v>95843.95564</c:v>
                </c:pt>
                <c:pt idx="1">
                  <c:v>69278.073680000001</c:v>
                </c:pt>
                <c:pt idx="2">
                  <c:v>65209.589659999998</c:v>
                </c:pt>
                <c:pt idx="3">
                  <c:v>51417.84</c:v>
                </c:pt>
                <c:pt idx="4">
                  <c:v>14075.224</c:v>
                </c:pt>
                <c:pt idx="5">
                  <c:v>2500.02</c:v>
                </c:pt>
                <c:pt idx="6">
                  <c:v>338.54450000000003</c:v>
                </c:pt>
                <c:pt idx="7">
                  <c:v>256</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55" r="0.75000000000001155" t="1" header="0.5" footer="0.5"/>
    <c:pageSetup orientation="landscape" verticalDpi="1200"/>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2265780170335851"/>
          <c:w val="0.30800314445146076"/>
          <c:h val="0.720114494616744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11045172867768525"/>
                  <c:y val="0.155210769108406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4527297017496382"/>
                  <c:y val="0.295548770689378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20177429539801797"/>
                  <c:y val="0.10705045797846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16248806869681387"/>
                  <c:y val="-3.8993652579141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0.11847198812608492"/>
                  <c:y val="-0.148089954664757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Insurance Group</c:v>
                </c:pt>
                <c:pt idx="1">
                  <c:v>Albsig</c:v>
                </c:pt>
                <c:pt idx="2">
                  <c:v>Intersig Vienna Insurance Group</c:v>
                </c:pt>
                <c:pt idx="3">
                  <c:v>Sigma Vienna Insurance Group</c:v>
                </c:pt>
                <c:pt idx="4">
                  <c:v>Eurosig</c:v>
                </c:pt>
                <c:pt idx="5">
                  <c:v>Atlantik </c:v>
                </c:pt>
                <c:pt idx="6">
                  <c:v>Insig</c:v>
                </c:pt>
                <c:pt idx="7">
                  <c:v>Ansig</c:v>
                </c:pt>
              </c:strCache>
            </c:strRef>
          </c:cat>
          <c:val>
            <c:numRef>
              <c:f>'F28'!$B$12:$B$19</c:f>
              <c:numCache>
                <c:formatCode>_-* #,##0_-;\-* #,##0_-;_-* "-"??_-;_-@_-</c:formatCode>
                <c:ptCount val="8"/>
                <c:pt idx="0">
                  <c:v>184894.60420999999</c:v>
                </c:pt>
                <c:pt idx="1">
                  <c:v>117225.69533</c:v>
                </c:pt>
                <c:pt idx="2">
                  <c:v>37491.614679999999</c:v>
                </c:pt>
                <c:pt idx="3">
                  <c:v>19212.952529999999</c:v>
                </c:pt>
                <c:pt idx="4">
                  <c:v>21915.267169999999</c:v>
                </c:pt>
                <c:pt idx="5">
                  <c:v>3799.04484</c:v>
                </c:pt>
                <c:pt idx="6">
                  <c:v>1667.96083</c:v>
                </c:pt>
                <c:pt idx="7">
                  <c:v>634.78423999999995</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881071941884186"/>
          <c:y val="0.10804084207574945"/>
          <c:w val="0.31728426820195299"/>
          <c:h val="0.865705740788336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9.5502279226090656E-2"/>
                  <c:y val="-0.16328372158227994"/>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11949854970795488"/>
                  <c:y val="8.5146849225449187E-3"/>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14719830568621353"/>
                  <c:y val="0.18441926213229271"/>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17939057591049157"/>
                  <c:y val="8.9727330077805562E-2"/>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no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no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Insurance Group</c:v>
                </c:pt>
                <c:pt idx="1">
                  <c:v>Albsig</c:v>
                </c:pt>
                <c:pt idx="2">
                  <c:v>Intersig Vienna Insurance Group</c:v>
                </c:pt>
                <c:pt idx="3">
                  <c:v>Sigma Vienna Insurance Group</c:v>
                </c:pt>
                <c:pt idx="4">
                  <c:v>Eurosig</c:v>
                </c:pt>
                <c:pt idx="5">
                  <c:v>Atlantik </c:v>
                </c:pt>
                <c:pt idx="6">
                  <c:v>Insig</c:v>
                </c:pt>
                <c:pt idx="7">
                  <c:v>Ansig</c:v>
                </c:pt>
              </c:strCache>
            </c:strRef>
          </c:cat>
          <c:val>
            <c:numRef>
              <c:f>'F28'!$C$12:$C$19</c:f>
              <c:numCache>
                <c:formatCode>_-* #,##0_-;\-* #,##0_-;_-* "-"??_-;_-@_-</c:formatCode>
                <c:ptCount val="8"/>
                <c:pt idx="0">
                  <c:v>167812.03075000001</c:v>
                </c:pt>
                <c:pt idx="1">
                  <c:v>132126.93668000001</c:v>
                </c:pt>
                <c:pt idx="2">
                  <c:v>38663.401640000004</c:v>
                </c:pt>
                <c:pt idx="3">
                  <c:v>37956.036359999998</c:v>
                </c:pt>
                <c:pt idx="4">
                  <c:v>19142.857909999999</c:v>
                </c:pt>
                <c:pt idx="5">
                  <c:v>9558.0430100000012</c:v>
                </c:pt>
                <c:pt idx="6">
                  <c:v>1710.4962399999999</c:v>
                </c:pt>
                <c:pt idx="7">
                  <c:v>789.64240000000007</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93916593759112"/>
          <c:y val="9.7796923366641961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0666666666666667"/>
                  <c:y val="-1.793721973094170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6.7160493827160495E-2"/>
                  <c:y val="1.79372197309418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5012345679012346"/>
                  <c:y val="0.1554559043348280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4024691358024696"/>
                  <c:y val="-5.38116591928251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24888888888888888"/>
                  <c:y val="0.1913303437967115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0.14617283950617291"/>
                  <c:y val="-7.17488789237668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0469135802469136"/>
                  <c:y val="-9.566517189835575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0.20543209876543209"/>
                  <c:y val="6.576980568011958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7EE-48C1-B0A1-D6F544581DAC}"/>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'F29'!$A$12:$A$19</c:f>
              <c:strCache>
                <c:ptCount val="8"/>
                <c:pt idx="0">
                  <c:v>Sigal Insurance Group</c:v>
                </c:pt>
                <c:pt idx="1">
                  <c:v>Albsig</c:v>
                </c:pt>
                <c:pt idx="2">
                  <c:v>Intersig Vienna Insurance Group</c:v>
                </c:pt>
                <c:pt idx="3">
                  <c:v>Eurosig</c:v>
                </c:pt>
                <c:pt idx="4">
                  <c:v>Sigma Vienna Insurance Group</c:v>
                </c:pt>
                <c:pt idx="5">
                  <c:v>Atlantik </c:v>
                </c:pt>
                <c:pt idx="6">
                  <c:v>Insig</c:v>
                </c:pt>
                <c:pt idx="7">
                  <c:v>Ansig</c:v>
                </c:pt>
              </c:strCache>
            </c:strRef>
          </c:cat>
          <c:val>
            <c:numRef>
              <c:f>'F29'!$B$12:$B$19</c:f>
              <c:numCache>
                <c:formatCode>_-* #,##0_-;\-* #,##0_-;_-* "-"??_-;_-@_-</c:formatCode>
                <c:ptCount val="8"/>
                <c:pt idx="0">
                  <c:v>90979.48792</c:v>
                </c:pt>
                <c:pt idx="1">
                  <c:v>36290.904999999999</c:v>
                </c:pt>
                <c:pt idx="2">
                  <c:v>28982.33872</c:v>
                </c:pt>
                <c:pt idx="3">
                  <c:v>13560.29372</c:v>
                </c:pt>
                <c:pt idx="4">
                  <c:v>6371.0173199999999</c:v>
                </c:pt>
                <c:pt idx="5">
                  <c:v>505.18493000000001</c:v>
                </c:pt>
                <c:pt idx="6">
                  <c:v>2099.6433200000001</c:v>
                </c:pt>
                <c:pt idx="7">
                  <c:v>290.15789999999998</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55" r="0.7500000000000115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173086044967271"/>
          <c:y val="0.17241459760058728"/>
          <c:w val="0.31074376245138036"/>
          <c:h val="0.7905511811023623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265060240963855"/>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8072289156626506"/>
                  <c:y val="-4.6827896673176986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20080321285140562"/>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9076305220883535"/>
                  <c:y val="-0.1123882503192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5.6224899598393573E-2"/>
                  <c:y val="-0.1532567049808429"/>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delete val="1"/>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Insurance Group</c:v>
                </c:pt>
                <c:pt idx="1">
                  <c:v>Albsig</c:v>
                </c:pt>
                <c:pt idx="2">
                  <c:v>Intersig Vienna Insurance Group</c:v>
                </c:pt>
                <c:pt idx="3">
                  <c:v>Eurosig</c:v>
                </c:pt>
                <c:pt idx="4">
                  <c:v>Sigma Vienna Insurance Group</c:v>
                </c:pt>
                <c:pt idx="5">
                  <c:v>Atlantik </c:v>
                </c:pt>
                <c:pt idx="6">
                  <c:v>Insig</c:v>
                </c:pt>
                <c:pt idx="7">
                  <c:v>Ansig</c:v>
                </c:pt>
              </c:strCache>
            </c:strRef>
          </c:cat>
          <c:val>
            <c:numRef>
              <c:f>'F29'!$C$12:$C$19</c:f>
              <c:numCache>
                <c:formatCode>_-* #,##0_-;\-* #,##0_-;_-* "-"??_-;_-@_-</c:formatCode>
                <c:ptCount val="8"/>
                <c:pt idx="0">
                  <c:v>85419.075089999998</c:v>
                </c:pt>
                <c:pt idx="1">
                  <c:v>40442.197999999997</c:v>
                </c:pt>
                <c:pt idx="2">
                  <c:v>26024.69051</c:v>
                </c:pt>
                <c:pt idx="3">
                  <c:v>12099.99037</c:v>
                </c:pt>
                <c:pt idx="4">
                  <c:v>8024.4414400000005</c:v>
                </c:pt>
                <c:pt idx="5">
                  <c:v>206.86199999999999</c:v>
                </c:pt>
                <c:pt idx="6">
                  <c:v>0</c:v>
                </c:pt>
                <c:pt idx="7">
                  <c:v>0</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5620547431571"/>
          <c:y val="0.15268261278660925"/>
          <c:w val="0.70272934633170858"/>
          <c:h val="0.7425064791429373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1648-4E00-A283-75278C12C8E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1648-4E00-A283-75278C12C8E8}"/>
              </c:ext>
            </c:extLst>
          </c:dPt>
          <c:dPt>
            <c:idx val="2"/>
            <c:bubble3D val="0"/>
            <c:spPr>
              <a:solidFill>
                <a:schemeClr val="bg1">
                  <a:lumMod val="85000"/>
                </a:schemeClr>
              </a:solidFill>
              <a:ln w="25400">
                <a:noFill/>
              </a:ln>
            </c:spPr>
            <c:extLst>
              <c:ext xmlns:c16="http://schemas.microsoft.com/office/drawing/2014/chart" uri="{C3380CC4-5D6E-409C-BE32-E72D297353CC}">
                <c16:uniqueId val="{00000005-1648-4E00-A283-75278C12C8E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1648-4E00-A283-75278C12C8E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1648-4E00-A283-75278C12C8E8}"/>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648-4E00-A283-75278C12C8E8}"/>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648-4E00-A283-75278C12C8E8}"/>
                </c:ext>
              </c:extLst>
            </c:dLbl>
            <c:dLbl>
              <c:idx val="2"/>
              <c:layout>
                <c:manualLayout>
                  <c:x val="-0.17298525184351957"/>
                  <c:y val="0.4752148434275904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648-4E00-A283-75278C12C8E8}"/>
                </c:ext>
              </c:extLst>
            </c:dLbl>
            <c:dLbl>
              <c:idx val="3"/>
              <c:layout>
                <c:manualLayout>
                  <c:x val="-0.18142920814143515"/>
                  <c:y val="3.550422050902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648-4E00-A283-75278C12C8E8}"/>
                </c:ext>
              </c:extLst>
            </c:dLbl>
            <c:dLbl>
              <c:idx val="4"/>
              <c:layout>
                <c:manualLayout>
                  <c:x val="-0.23447894484887502"/>
                  <c:y val="-0.108363283857810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648-4E00-A283-75278C12C8E8}"/>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648-4E00-A283-75278C12C8E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2025'!$I$63:$I$67</c:f>
              <c:numCache>
                <c:formatCode>General</c:formatCode>
                <c:ptCount val="5"/>
                <c:pt idx="0">
                  <c:v>386841.92383000004</c:v>
                </c:pt>
                <c:pt idx="1">
                  <c:v>3794341.3336099996</c:v>
                </c:pt>
                <c:pt idx="2">
                  <c:v>197365.22783000002</c:v>
                </c:pt>
                <c:pt idx="3">
                  <c:v>131046.32202000101</c:v>
                </c:pt>
                <c:pt idx="4">
                  <c:v>554024.90992000001</c:v>
                </c:pt>
              </c:numCache>
            </c:numRef>
          </c:val>
          <c:extLst>
            <c:ext xmlns:c16="http://schemas.microsoft.com/office/drawing/2014/chart" uri="{C3380CC4-5D6E-409C-BE32-E72D297353CC}">
              <c16:uniqueId val="{0000000B-1648-4E00-A283-75278C12C8E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29666107969275657"/>
          <c:h val="0.793933135407254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33194245818813228"/>
                  <c:y val="-4.46396454541543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30253519994533612"/>
                  <c:y val="0.641309324039413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938299711004731"/>
                  <c:y val="0.457413622477518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9133681413866147"/>
                  <c:y val="0.250169527989329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30825352803334499"/>
                  <c:y val="3.2617787530657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6402615829223491"/>
                  <c:y val="-9.37124048018587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Insurance Group</c:v>
                </c:pt>
                <c:pt idx="1">
                  <c:v>Albsig</c:v>
                </c:pt>
                <c:pt idx="2">
                  <c:v>Sigma Vienna Insurance Group</c:v>
                </c:pt>
                <c:pt idx="3">
                  <c:v>Eurosig</c:v>
                </c:pt>
                <c:pt idx="4">
                  <c:v>Atlantik </c:v>
                </c:pt>
                <c:pt idx="5">
                  <c:v>Insig</c:v>
                </c:pt>
                <c:pt idx="6">
                  <c:v>Intersig Vienna Insurance Group</c:v>
                </c:pt>
                <c:pt idx="7">
                  <c:v>Ansig</c:v>
                </c:pt>
              </c:strCache>
            </c:strRef>
          </c:cat>
          <c:val>
            <c:numRef>
              <c:f>'F30'!$B$11:$B$18</c:f>
              <c:numCache>
                <c:formatCode>_-* #,##0_-;\-* #,##0_-;_-* "-"??_-;_-@_-</c:formatCode>
                <c:ptCount val="8"/>
                <c:pt idx="0">
                  <c:v>60632.055780000002</c:v>
                </c:pt>
                <c:pt idx="1">
                  <c:v>20442.36018</c:v>
                </c:pt>
                <c:pt idx="2">
                  <c:v>759.62410999999997</c:v>
                </c:pt>
                <c:pt idx="3">
                  <c:v>3072.0069800000001</c:v>
                </c:pt>
                <c:pt idx="4">
                  <c:v>1264.0801100000001</c:v>
                </c:pt>
                <c:pt idx="5">
                  <c:v>1123.60619</c:v>
                </c:pt>
                <c:pt idx="6">
                  <c:v>953.46025999999995</c:v>
                </c:pt>
                <c:pt idx="7">
                  <c:v>247.23038</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274360236220469"/>
          <c:y val="0.15014146697366801"/>
          <c:w val="0.32255167322834644"/>
          <c:h val="0.7452457431990676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1066399278215223"/>
                  <c:y val="-1.98743568606270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9.9285761154855601E-2"/>
                  <c:y val="8.23661843713577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11340124671916009"/>
                  <c:y val="0.29351488103698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17180839895013122"/>
                  <c:y val="0.254426030681182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19784826115485565"/>
                  <c:y val="0.14165003742763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Insurance Group</c:v>
                </c:pt>
                <c:pt idx="1">
                  <c:v>Albsig</c:v>
                </c:pt>
                <c:pt idx="2">
                  <c:v>Sigma Vienna Insurance Group</c:v>
                </c:pt>
                <c:pt idx="3">
                  <c:v>Eurosig</c:v>
                </c:pt>
                <c:pt idx="4">
                  <c:v>Atlantik </c:v>
                </c:pt>
                <c:pt idx="5">
                  <c:v>Insig</c:v>
                </c:pt>
                <c:pt idx="6">
                  <c:v>Intersig Vienna Insurance Group</c:v>
                </c:pt>
                <c:pt idx="7">
                  <c:v>Ansig</c:v>
                </c:pt>
              </c:strCache>
            </c:strRef>
          </c:cat>
          <c:val>
            <c:numRef>
              <c:f>'F30'!$C$11:$C$18</c:f>
              <c:numCache>
                <c:formatCode>_-* #,##0_-;\-* #,##0_-;_-* "-"??_-;_-@_-</c:formatCode>
                <c:ptCount val="8"/>
                <c:pt idx="0">
                  <c:v>28145.073959999998</c:v>
                </c:pt>
                <c:pt idx="1">
                  <c:v>19283.657520000001</c:v>
                </c:pt>
                <c:pt idx="2">
                  <c:v>12196.017879999999</c:v>
                </c:pt>
                <c:pt idx="3">
                  <c:v>3655.96252</c:v>
                </c:pt>
                <c:pt idx="4">
                  <c:v>1478.08916</c:v>
                </c:pt>
                <c:pt idx="5">
                  <c:v>1084.31304</c:v>
                </c:pt>
                <c:pt idx="6">
                  <c:v>926.59136000000001</c:v>
                </c:pt>
                <c:pt idx="7">
                  <c:v>228.58735999999999</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7.2274607649352479E-2"/>
          <c:w val="0.31731134466560779"/>
          <c:h val="0.912759793914649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1057140793180668"/>
                  <c:y val="-0.12046876856442337"/>
                </c:manualLayout>
              </c:layout>
              <c:numFmt formatCode="0.00%" sourceLinked="0"/>
              <c:spPr/>
              <c:txPr>
                <a:bodyPr/>
                <a:lstStyle/>
                <a:p>
                  <a:pPr algn="ctr" rtl="1">
                    <a:defRPr sz="800"/>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2916329664800483"/>
                  <c:y val="8.6200706393182336E-2"/>
                </c:manualLayout>
              </c:layout>
              <c:numFmt formatCode="0.00%" sourceLinked="0"/>
              <c:spPr/>
              <c:txPr>
                <a:bodyPr/>
                <a:lstStyle/>
                <a:p>
                  <a:pPr algn="ctr" rtl="1">
                    <a:defRPr sz="800"/>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dLbl>
              <c:idx val="2"/>
              <c:layout>
                <c:manualLayout>
                  <c:x val="-0.11423368071265355"/>
                  <c:y val="-8.230452674897119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256-4E7F-8E7D-7743EF9EECCD}"/>
                </c:ext>
              </c:extLst>
            </c:dLbl>
            <c:dLbl>
              <c:idx val="3"/>
              <c:layout>
                <c:manualLayout>
                  <c:x val="-0.11063423938960426"/>
                  <c:y val="-4.9382716049382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C9-4AEB-ABAD-3A775169035D}"/>
                </c:ext>
              </c:extLst>
            </c:dLbl>
            <c:numFmt formatCode="0.00%" sourceLinked="0"/>
            <c:spPr>
              <a:noFill/>
              <a:ln w="25400">
                <a:noFill/>
              </a:ln>
            </c:spPr>
            <c:txPr>
              <a:bodyPr/>
              <a:lstStyle/>
              <a:p>
                <a:pPr>
                  <a:defRPr sz="800"/>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'F31'!$B$11:$B$13</c:f>
              <c:numCache>
                <c:formatCode>_-* #,##0_-;\-* #,##0_-;_-* "-"??_-;_-@_-</c:formatCode>
                <c:ptCount val="3"/>
                <c:pt idx="0">
                  <c:v>1110.93956</c:v>
                </c:pt>
                <c:pt idx="1">
                  <c:v>305.82488999999998</c:v>
                </c:pt>
                <c:pt idx="2">
                  <c:v>79.052940000000007</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55" r="0.75000000000001155"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6741176918102629"/>
                  <c:y val="-1.0968473298814396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0.16804488569363615"/>
                  <c:y val="-0.114137483787289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layout>
                <c:manualLayout>
                  <c:x val="0"/>
                  <c:y val="-0.124513618677042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'F31'!$C$11:$C$13</c:f>
              <c:numCache>
                <c:formatCode>_-* #,##0_-;\-* #,##0_-;_-* "-"??_-;_-@_-</c:formatCode>
                <c:ptCount val="3"/>
                <c:pt idx="0">
                  <c:v>1130.02448</c:v>
                </c:pt>
                <c:pt idx="1">
                  <c:v>156.31476000000001</c:v>
                </c:pt>
                <c:pt idx="2">
                  <c:v>24.55864</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22171440526455932"/>
          <c:w val="0.29462630504520271"/>
          <c:h val="0.7205534634257675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3.6003188490327673E-2"/>
                  <c:y val="-0.6865415192666134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310116457665014"/>
                  <c:y val="0.354024496937882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7116220472440946"/>
                  <c:y val="6.45380197040587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3.3062311655487507E-3"/>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Insurance Group</c:v>
                </c:pt>
                <c:pt idx="1">
                  <c:v>Albsig</c:v>
                </c:pt>
                <c:pt idx="2">
                  <c:v>Intersig Vienna Insurance Group</c:v>
                </c:pt>
                <c:pt idx="3">
                  <c:v>Sigma Vienna Insurance Group</c:v>
                </c:pt>
                <c:pt idx="4">
                  <c:v>Eurosig</c:v>
                </c:pt>
              </c:strCache>
            </c:strRef>
          </c:cat>
          <c:val>
            <c:numRef>
              <c:f>'F32'!$B$11:$B$15</c:f>
              <c:numCache>
                <c:formatCode>_-* #,##0_-;\-* #,##0_-;_-* "-"??_-;_-@_-</c:formatCode>
                <c:ptCount val="5"/>
                <c:pt idx="0">
                  <c:v>107646.8417</c:v>
                </c:pt>
                <c:pt idx="1">
                  <c:v>70264.224470000001</c:v>
                </c:pt>
                <c:pt idx="2">
                  <c:v>31579.569090000001</c:v>
                </c:pt>
                <c:pt idx="3">
                  <c:v>16401.22595</c:v>
                </c:pt>
                <c:pt idx="4">
                  <c:v>10322.75605</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108404782735491"/>
          <c:y val="0.15949032823828896"/>
          <c:w val="0.31759992223194322"/>
          <c:h val="0.77652803795538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10316368231748806"/>
                  <c:y val="9.6068472406976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Insurance Group</c:v>
                </c:pt>
                <c:pt idx="1">
                  <c:v>Albsig</c:v>
                </c:pt>
                <c:pt idx="2">
                  <c:v>Intersig Vienna Insurance Group</c:v>
                </c:pt>
                <c:pt idx="3">
                  <c:v>Sigma Vienna Insurance Group</c:v>
                </c:pt>
                <c:pt idx="4">
                  <c:v>Eurosig</c:v>
                </c:pt>
              </c:strCache>
            </c:strRef>
          </c:cat>
          <c:val>
            <c:numRef>
              <c:f>'F32'!$C$11:$C$15</c:f>
              <c:numCache>
                <c:formatCode>_-* #,##0_-;\-* #,##0_-;_-* "-"??_-;_-@_-</c:formatCode>
                <c:ptCount val="5"/>
                <c:pt idx="0">
                  <c:v>119600.76965</c:v>
                </c:pt>
                <c:pt idx="1">
                  <c:v>65637.359199999992</c:v>
                </c:pt>
                <c:pt idx="2">
                  <c:v>31377.462319999999</c:v>
                </c:pt>
                <c:pt idx="3">
                  <c:v>21813.73056</c:v>
                </c:pt>
                <c:pt idx="4">
                  <c:v>11897.42333</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2178559075464404"/>
          <c:w val="0.31444598521662592"/>
          <c:h val="0.795865226149057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9.6847740893031553E-2"/>
                  <c:y val="7.0568271989257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2693540413114518"/>
                  <c:y val="0.1933394372215100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7336034373957468"/>
                  <c:y val="0.1028509227044293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8.819385948849417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a:lstStyle/>
                <a:p>
                  <a:pPr algn="ctr" rtl="1">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a:lstStyle/>
              <a:p>
                <a:pPr algn="ctr" rtl="1">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Insurance Group</c:v>
                </c:pt>
                <c:pt idx="1">
                  <c:v>Albsig</c:v>
                </c:pt>
                <c:pt idx="2">
                  <c:v>Intersig Vienna Insurance Group</c:v>
                </c:pt>
                <c:pt idx="3">
                  <c:v>Eurosig</c:v>
                </c:pt>
                <c:pt idx="4">
                  <c:v>Sigma Vienna Insurance Group</c:v>
                </c:pt>
              </c:strCache>
            </c:strRef>
          </c:cat>
          <c:val>
            <c:numRef>
              <c:f>'F33'!$B$11:$B$15</c:f>
              <c:numCache>
                <c:formatCode>_-* #,##0_-;\-* #,##0_-;_-* "-"??_-;_-@_-</c:formatCode>
                <c:ptCount val="5"/>
                <c:pt idx="0">
                  <c:v>75408.977650000001</c:v>
                </c:pt>
                <c:pt idx="1">
                  <c:v>36008.127</c:v>
                </c:pt>
                <c:pt idx="2">
                  <c:v>23231.86764</c:v>
                </c:pt>
                <c:pt idx="3">
                  <c:v>13476.11822</c:v>
                </c:pt>
                <c:pt idx="4">
                  <c:v>6362.0933199999999</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99" r="0.75000000000001199"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809528403130316"/>
          <c:y val="0.1135974538615744"/>
          <c:w val="0.31444598521662592"/>
          <c:h val="0.8083985367970737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2046962736089842"/>
                  <c:y val="8.923884514435685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0.14293006636038796"/>
                  <c:y val="0.110236220472440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6539050535987748"/>
                  <c:y val="0.1312335958005248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18172537008677897"/>
                  <c:y val="-4.199475065616797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Insurance Group</c:v>
                </c:pt>
                <c:pt idx="1">
                  <c:v>Albsig</c:v>
                </c:pt>
                <c:pt idx="2">
                  <c:v>Intersig Vienna Insurance Group</c:v>
                </c:pt>
                <c:pt idx="3">
                  <c:v>Eurosig</c:v>
                </c:pt>
                <c:pt idx="4">
                  <c:v>Sigma Vienna Insurance Group</c:v>
                </c:pt>
              </c:strCache>
            </c:strRef>
          </c:cat>
          <c:val>
            <c:numRef>
              <c:f>'F33'!$C$11:$C$15</c:f>
              <c:numCache>
                <c:formatCode>_-* #,##0_-;\-* #,##0_-;_-* "-"??_-;_-@_-</c:formatCode>
                <c:ptCount val="5"/>
                <c:pt idx="0">
                  <c:v>76622.375450000007</c:v>
                </c:pt>
                <c:pt idx="1">
                  <c:v>40269.203999999998</c:v>
                </c:pt>
                <c:pt idx="2">
                  <c:v>25434.197510000002</c:v>
                </c:pt>
                <c:pt idx="3">
                  <c:v>12099.99037</c:v>
                </c:pt>
                <c:pt idx="4">
                  <c:v>7875.3394400000006</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31474035162391"/>
          <c:y val="0.15865599444697515"/>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1060972286003354"/>
                  <c:y val="-3.352595388386368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0492870823579484"/>
                  <c:y val="-2.757770981106710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1053161740273219"/>
                  <c:y val="2.7454935901607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7.4912094025231232E-2"/>
                  <c:y val="0.4875486431964598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0403729050227185"/>
                  <c:y val="0.193583219452940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20807570106368284"/>
                  <c:y val="4.239517580963539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9.3424730159085798E-2"/>
                  <c:y val="-8.09639704127893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7.9583188659027859E-2"/>
                  <c:y val="-0.12966096180126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Insurance Group</c:v>
                </c:pt>
                <c:pt idx="1">
                  <c:v>Albsig</c:v>
                </c:pt>
                <c:pt idx="2">
                  <c:v>Atlantik </c:v>
                </c:pt>
                <c:pt idx="3">
                  <c:v>Eurosig</c:v>
                </c:pt>
                <c:pt idx="4">
                  <c:v>Sigma Vienna Insurance Group</c:v>
                </c:pt>
                <c:pt idx="5">
                  <c:v>Intersig Vienna Insurance Group</c:v>
                </c:pt>
                <c:pt idx="6">
                  <c:v>Insig</c:v>
                </c:pt>
                <c:pt idx="7">
                  <c:v>Ansig</c:v>
                </c:pt>
              </c:strCache>
            </c:strRef>
          </c:cat>
          <c:val>
            <c:numRef>
              <c:f>'F34'!$B$13:$B$20</c:f>
              <c:numCache>
                <c:formatCode>_-* #,##0_-;\-* #,##0_-;_-* "-"??_-;_-@_-</c:formatCode>
                <c:ptCount val="8"/>
                <c:pt idx="0">
                  <c:v>77548.029600000023</c:v>
                </c:pt>
                <c:pt idx="1">
                  <c:v>62270.683579999997</c:v>
                </c:pt>
                <c:pt idx="2">
                  <c:v>13289.41525</c:v>
                </c:pt>
                <c:pt idx="3">
                  <c:v>22032.279500000001</c:v>
                </c:pt>
                <c:pt idx="4">
                  <c:v>9493.1959999999999</c:v>
                </c:pt>
                <c:pt idx="5">
                  <c:v>6959.5335700000005</c:v>
                </c:pt>
                <c:pt idx="6">
                  <c:v>3334.3712399999999</c:v>
                </c:pt>
                <c:pt idx="7">
                  <c:v>2437.7190900000001</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60208752975643"/>
          <c:y val="2.6336572793265706E-2"/>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206805835317097"/>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14707654275773671"/>
                  <c:y val="3.710813175380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11088689495208444"/>
                  <c:y val="0.233111536733583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16061130440090338"/>
                  <c:y val="-0.19491948641554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21758240249038638"/>
                  <c:y val="0.374598850819323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4259491546114875"/>
                  <c:y val="0.204108202690879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267136666056278"/>
                  <c:y val="-2.40240240240240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Insurance Group</c:v>
                </c:pt>
                <c:pt idx="1">
                  <c:v>Albsig</c:v>
                </c:pt>
                <c:pt idx="2">
                  <c:v>Atlantik </c:v>
                </c:pt>
                <c:pt idx="3">
                  <c:v>Eurosig</c:v>
                </c:pt>
                <c:pt idx="4">
                  <c:v>Sigma Vienna Insurance Group</c:v>
                </c:pt>
                <c:pt idx="5">
                  <c:v>Intersig Vienna Insurance Group</c:v>
                </c:pt>
                <c:pt idx="6">
                  <c:v>Insig</c:v>
                </c:pt>
                <c:pt idx="7">
                  <c:v>Ansig</c:v>
                </c:pt>
              </c:strCache>
            </c:strRef>
          </c:cat>
          <c:val>
            <c:numRef>
              <c:f>'F34'!$C$13:$C$20</c:f>
              <c:numCache>
                <c:formatCode>_-* #,##0_-;\-* #,##0_-;_-* "-"??_-;_-@_-</c:formatCode>
                <c:ptCount val="8"/>
                <c:pt idx="0">
                  <c:v>87918.902699999991</c:v>
                </c:pt>
                <c:pt idx="1">
                  <c:v>63908.622499999998</c:v>
                </c:pt>
                <c:pt idx="2">
                  <c:v>22210.74525</c:v>
                </c:pt>
                <c:pt idx="3">
                  <c:v>21224.622860000003</c:v>
                </c:pt>
                <c:pt idx="4">
                  <c:v>10420.003769999999</c:v>
                </c:pt>
                <c:pt idx="5">
                  <c:v>9418.6017400000001</c:v>
                </c:pt>
                <c:pt idx="6">
                  <c:v>2167.2660799999999</c:v>
                </c:pt>
                <c:pt idx="7">
                  <c:v>1996.7194199999999</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34127641939495"/>
          <c:y val="0.17728449472826133"/>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9921-42B9-B465-A8174218B272}"/>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9921-42B9-B465-A8174218B272}"/>
              </c:ext>
            </c:extLst>
          </c:dPt>
          <c:dPt>
            <c:idx val="2"/>
            <c:bubble3D val="0"/>
            <c:spPr>
              <a:solidFill>
                <a:schemeClr val="bg1">
                  <a:lumMod val="85000"/>
                </a:schemeClr>
              </a:solidFill>
              <a:ln w="25400">
                <a:noFill/>
              </a:ln>
            </c:spPr>
            <c:extLst>
              <c:ext xmlns:c16="http://schemas.microsoft.com/office/drawing/2014/chart" uri="{C3380CC4-5D6E-409C-BE32-E72D297353CC}">
                <c16:uniqueId val="{00000005-9921-42B9-B465-A8174218B272}"/>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9921-42B9-B465-A8174218B272}"/>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9921-42B9-B465-A8174218B272}"/>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921-42B9-B465-A8174218B272}"/>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921-42B9-B465-A8174218B272}"/>
                </c:ext>
              </c:extLst>
            </c:dLbl>
            <c:dLbl>
              <c:idx val="2"/>
              <c:layout>
                <c:manualLayout>
                  <c:x val="-0.17985985696742035"/>
                  <c:y val="2.574472037149198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921-42B9-B465-A8174218B272}"/>
                </c:ext>
              </c:extLst>
            </c:dLbl>
            <c:dLbl>
              <c:idx val="3"/>
              <c:layout>
                <c:manualLayout>
                  <c:x val="-0.15298257442590318"/>
                  <c:y val="-0.1047336159903089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921-42B9-B465-A8174218B272}"/>
                </c:ext>
              </c:extLst>
            </c:dLbl>
            <c:dLbl>
              <c:idx val="4"/>
              <c:layout>
                <c:manualLayout>
                  <c:x val="-7.0257731545024765E-2"/>
                  <c:y val="-0.15205265495659195"/>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921-42B9-B465-A8174218B27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2025'!$J$63:$J$67</c:f>
              <c:numCache>
                <c:formatCode>General</c:formatCode>
                <c:ptCount val="5"/>
                <c:pt idx="0">
                  <c:v>407759.44498999999</c:v>
                </c:pt>
                <c:pt idx="1">
                  <c:v>4022767.4083499997</c:v>
                </c:pt>
                <c:pt idx="2">
                  <c:v>219265.48432000002</c:v>
                </c:pt>
                <c:pt idx="3">
                  <c:v>152714.95649999997</c:v>
                </c:pt>
                <c:pt idx="4">
                  <c:v>569625.93003000005</c:v>
                </c:pt>
              </c:numCache>
            </c:numRef>
          </c:val>
          <c:extLst>
            <c:ext xmlns:c16="http://schemas.microsoft.com/office/drawing/2014/chart" uri="{C3380CC4-5D6E-409C-BE32-E72D297353CC}">
              <c16:uniqueId val="{0000000A-9921-42B9-B465-A8174218B27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687783685159013"/>
          <c:y val="0.14964717525063465"/>
          <c:w val="0.2955642296849646"/>
          <c:h val="0.8503528247493653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315-406D-A5E5-F7C11F08ADC7}"/>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3-D315-406D-A5E5-F7C11F08ADC7}"/>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D315-406D-A5E5-F7C11F08ADC7}"/>
              </c:ext>
            </c:extLst>
          </c:dPt>
          <c:dPt>
            <c:idx val="3"/>
            <c:bubble3D val="0"/>
            <c:spPr>
              <a:solidFill>
                <a:schemeClr val="accent4">
                  <a:lumMod val="20000"/>
                  <a:lumOff val="80000"/>
                </a:schemeClr>
              </a:solidFill>
              <a:ln w="25400">
                <a:noFill/>
              </a:ln>
            </c:spPr>
            <c:extLst>
              <c:ext xmlns:c16="http://schemas.microsoft.com/office/drawing/2014/chart" uri="{C3380CC4-5D6E-409C-BE32-E72D297353CC}">
                <c16:uniqueId val="{00000007-D315-406D-A5E5-F7C11F08ADC7}"/>
              </c:ext>
            </c:extLst>
          </c:dPt>
          <c:dPt>
            <c:idx val="4"/>
            <c:bubble3D val="0"/>
            <c:extLst>
              <c:ext xmlns:c16="http://schemas.microsoft.com/office/drawing/2014/chart" uri="{C3380CC4-5D6E-409C-BE32-E72D297353CC}">
                <c16:uniqueId val="{00000008-D315-406D-A5E5-F7C11F08ADC7}"/>
              </c:ext>
            </c:extLst>
          </c:dPt>
          <c:dPt>
            <c:idx val="5"/>
            <c:bubble3D val="0"/>
            <c:extLst>
              <c:ext xmlns:c16="http://schemas.microsoft.com/office/drawing/2014/chart" uri="{C3380CC4-5D6E-409C-BE32-E72D297353CC}">
                <c16:uniqueId val="{00000009-D315-406D-A5E5-F7C11F08ADC7}"/>
              </c:ext>
            </c:extLst>
          </c:dPt>
          <c:dPt>
            <c:idx val="6"/>
            <c:bubble3D val="0"/>
            <c:extLst>
              <c:ext xmlns:c16="http://schemas.microsoft.com/office/drawing/2014/chart" uri="{C3380CC4-5D6E-409C-BE32-E72D297353CC}">
                <c16:uniqueId val="{0000000A-D315-406D-A5E5-F7C11F08ADC7}"/>
              </c:ext>
            </c:extLst>
          </c:dPt>
          <c:dPt>
            <c:idx val="7"/>
            <c:bubble3D val="0"/>
            <c:extLst>
              <c:ext xmlns:c16="http://schemas.microsoft.com/office/drawing/2014/chart" uri="{C3380CC4-5D6E-409C-BE32-E72D297353CC}">
                <c16:uniqueId val="{0000000B-D315-406D-A5E5-F7C11F08ADC7}"/>
              </c:ext>
            </c:extLst>
          </c:dPt>
          <c:dLbls>
            <c:dLbl>
              <c:idx val="0"/>
              <c:delete val="1"/>
              <c:extLst>
                <c:ext xmlns:c15="http://schemas.microsoft.com/office/drawing/2012/chart" uri="{CE6537A1-D6FC-4f65-9D91-7224C49458BB}"/>
                <c:ext xmlns:c16="http://schemas.microsoft.com/office/drawing/2014/chart" uri="{C3380CC4-5D6E-409C-BE32-E72D297353CC}">
                  <c16:uniqueId val="{00000001-D315-406D-A5E5-F7C11F08ADC7}"/>
                </c:ext>
              </c:extLst>
            </c:dLbl>
            <c:dLbl>
              <c:idx val="1"/>
              <c:delete val="1"/>
              <c:extLst>
                <c:ext xmlns:c15="http://schemas.microsoft.com/office/drawing/2012/chart" uri="{CE6537A1-D6FC-4f65-9D91-7224C49458BB}"/>
                <c:ext xmlns:c16="http://schemas.microsoft.com/office/drawing/2014/chart" uri="{C3380CC4-5D6E-409C-BE32-E72D297353CC}">
                  <c16:uniqueId val="{00000003-D315-406D-A5E5-F7C11F08ADC7}"/>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'F35'!$A$12:$A$14</c:f>
              <c:strCache>
                <c:ptCount val="3"/>
                <c:pt idx="0">
                  <c:v>Ansig</c:v>
                </c:pt>
                <c:pt idx="1">
                  <c:v>Albsig</c:v>
                </c:pt>
                <c:pt idx="2">
                  <c:v>Sigal Insurance Group</c:v>
                </c:pt>
              </c:strCache>
            </c:strRef>
          </c:cat>
          <c:val>
            <c:numRef>
              <c:f>'F35'!$B$12:$B$14</c:f>
              <c:numCache>
                <c:formatCode>_-* #,##0_-;\-* #,##0_-;_-* "-"??_-;_-@_-</c:formatCode>
                <c:ptCount val="3"/>
                <c:pt idx="0">
                  <c:v>0</c:v>
                </c:pt>
                <c:pt idx="1">
                  <c:v>0</c:v>
                </c:pt>
                <c:pt idx="2">
                  <c:v>2372.1587800000002</c:v>
                </c:pt>
              </c:numCache>
            </c:numRef>
          </c:val>
          <c:extLst>
            <c:ext xmlns:c16="http://schemas.microsoft.com/office/drawing/2014/chart" uri="{C3380CC4-5D6E-409C-BE32-E72D297353CC}">
              <c16:uniqueId val="{0000000C-D315-406D-A5E5-F7C11F08ADC7}"/>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57584254959584"/>
          <c:y val="0.11139580913041608"/>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5DE-4CAF-8797-DB47B6484308}"/>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3-75DE-4CAF-8797-DB47B6484308}"/>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75DE-4CAF-8797-DB47B6484308}"/>
              </c:ext>
            </c:extLst>
          </c:dPt>
          <c:dPt>
            <c:idx val="3"/>
            <c:bubble3D val="0"/>
            <c:spPr>
              <a:solidFill>
                <a:schemeClr val="accent4">
                  <a:lumMod val="20000"/>
                  <a:lumOff val="80000"/>
                </a:schemeClr>
              </a:solidFill>
              <a:ln w="25400">
                <a:noFill/>
              </a:ln>
            </c:spPr>
            <c:extLst>
              <c:ext xmlns:c16="http://schemas.microsoft.com/office/drawing/2014/chart" uri="{C3380CC4-5D6E-409C-BE32-E72D297353CC}">
                <c16:uniqueId val="{00000007-75DE-4CAF-8797-DB47B6484308}"/>
              </c:ext>
            </c:extLst>
          </c:dPt>
          <c:dPt>
            <c:idx val="4"/>
            <c:bubble3D val="0"/>
            <c:extLst>
              <c:ext xmlns:c16="http://schemas.microsoft.com/office/drawing/2014/chart" uri="{C3380CC4-5D6E-409C-BE32-E72D297353CC}">
                <c16:uniqueId val="{00000008-75DE-4CAF-8797-DB47B6484308}"/>
              </c:ext>
            </c:extLst>
          </c:dPt>
          <c:dPt>
            <c:idx val="5"/>
            <c:bubble3D val="0"/>
            <c:extLst>
              <c:ext xmlns:c16="http://schemas.microsoft.com/office/drawing/2014/chart" uri="{C3380CC4-5D6E-409C-BE32-E72D297353CC}">
                <c16:uniqueId val="{00000009-75DE-4CAF-8797-DB47B6484308}"/>
              </c:ext>
            </c:extLst>
          </c:dPt>
          <c:dPt>
            <c:idx val="6"/>
            <c:bubble3D val="0"/>
            <c:extLst>
              <c:ext xmlns:c16="http://schemas.microsoft.com/office/drawing/2014/chart" uri="{C3380CC4-5D6E-409C-BE32-E72D297353CC}">
                <c16:uniqueId val="{0000000A-75DE-4CAF-8797-DB47B6484308}"/>
              </c:ext>
            </c:extLst>
          </c:dPt>
          <c:dPt>
            <c:idx val="7"/>
            <c:bubble3D val="0"/>
            <c:extLst>
              <c:ext xmlns:c16="http://schemas.microsoft.com/office/drawing/2014/chart" uri="{C3380CC4-5D6E-409C-BE32-E72D297353CC}">
                <c16:uniqueId val="{0000000B-75DE-4CAF-8797-DB47B6484308}"/>
              </c:ext>
            </c:extLst>
          </c:dPt>
          <c:dLbls>
            <c:dLbl>
              <c:idx val="0"/>
              <c:layout>
                <c:manualLayout>
                  <c:x val="0.11396011396011396"/>
                  <c:y val="-7.650273224043710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5DE-4CAF-8797-DB47B6484308}"/>
                </c:ext>
              </c:extLst>
            </c:dLbl>
            <c:dLbl>
              <c:idx val="1"/>
              <c:layout>
                <c:manualLayout>
                  <c:x val="-7.9772079772079812E-2"/>
                  <c:y val="-0.103825136612021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DE-4CAF-8797-DB47B6484308}"/>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'F35'!$A$12:$A$13</c:f>
              <c:strCache>
                <c:ptCount val="2"/>
                <c:pt idx="0">
                  <c:v>Ansig</c:v>
                </c:pt>
                <c:pt idx="1">
                  <c:v>Albsig</c:v>
                </c:pt>
              </c:strCache>
            </c:strRef>
          </c:cat>
          <c:val>
            <c:numRef>
              <c:f>'F35'!$C$12:$C$13</c:f>
              <c:numCache>
                <c:formatCode>_-* #,##0_-;\-* #,##0_-;_-* "-"??_-;_-@_-</c:formatCode>
                <c:ptCount val="2"/>
                <c:pt idx="0">
                  <c:v>152.542</c:v>
                </c:pt>
                <c:pt idx="1">
                  <c:v>150.077</c:v>
                </c:pt>
              </c:numCache>
            </c:numRef>
          </c:val>
          <c:extLst>
            <c:ext xmlns:c16="http://schemas.microsoft.com/office/drawing/2014/chart" uri="{C3380CC4-5D6E-409C-BE32-E72D297353CC}">
              <c16:uniqueId val="{0000000C-75DE-4CAF-8797-DB47B6484308}"/>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86247056738487"/>
          <c:y val="0.19847225203719765"/>
          <c:w val="0.34292950519448734"/>
          <c:h val="0.6978260160228063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0.12450644582669175"/>
                  <c:y val="-6.809263345898556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2362721219333114"/>
                  <c:y val="0.10548261619969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2404739600475985"/>
                  <c:y val="0.1004621368893773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19127140457925074"/>
                  <c:y val="9.34368318464008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9215991087930728"/>
                  <c:y val="-4.7435062983539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11543203218319163"/>
                  <c:y val="-0.14787659176190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4.0588533739218745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Sigal Insurance Group</c:v>
                </c:pt>
                <c:pt idx="1">
                  <c:v>Albsig</c:v>
                </c:pt>
                <c:pt idx="2">
                  <c:v>Eurosig</c:v>
                </c:pt>
                <c:pt idx="3">
                  <c:v>Atlantik </c:v>
                </c:pt>
                <c:pt idx="4">
                  <c:v>Insig</c:v>
                </c:pt>
                <c:pt idx="5">
                  <c:v>Sigma Vienna Insurance Group</c:v>
                </c:pt>
                <c:pt idx="6">
                  <c:v>Ansig</c:v>
                </c:pt>
                <c:pt idx="7">
                  <c:v>Intersig Vienna Insurance Group</c:v>
                </c:pt>
              </c:strCache>
            </c:strRef>
          </c:cat>
          <c:val>
            <c:numRef>
              <c:f>'F36'!$C$13:$C$20</c:f>
              <c:numCache>
                <c:formatCode>_-* #,##0_-;\-* #,##0_-;_-* "-"??_-;_-@_-</c:formatCode>
                <c:ptCount val="8"/>
                <c:pt idx="0">
                  <c:v>38644.614876300002</c:v>
                </c:pt>
                <c:pt idx="1">
                  <c:v>27361.940999999999</c:v>
                </c:pt>
                <c:pt idx="2">
                  <c:v>15923.038</c:v>
                </c:pt>
                <c:pt idx="3">
                  <c:v>8051.8847999999998</c:v>
                </c:pt>
                <c:pt idx="4">
                  <c:v>1398.9462848000001</c:v>
                </c:pt>
                <c:pt idx="5">
                  <c:v>580.61500000000001</c:v>
                </c:pt>
                <c:pt idx="6">
                  <c:v>219.7290108</c:v>
                </c:pt>
                <c:pt idx="7">
                  <c:v>168.07670880000001</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78547460048507"/>
          <c:y val="0.15108220168131156"/>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6842187448087981"/>
                  <c:y val="0.2320004564646810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19970599798442917"/>
                  <c:y val="7.7294685990338161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4202772392144446E-2"/>
                      <c:h val="0.1903381642512077"/>
                    </c:manualLayout>
                  </c15:layout>
                </c:ext>
                <c:ext xmlns:c16="http://schemas.microsoft.com/office/drawing/2014/chart" uri="{C3380CC4-5D6E-409C-BE32-E72D297353CC}">
                  <c16:uniqueId val="{00000002-2BA3-4A35-8209-F5E18908648F}"/>
                </c:ext>
              </c:extLst>
            </c:dLbl>
            <c:dLbl>
              <c:idx val="3"/>
              <c:layout>
                <c:manualLayout>
                  <c:x val="-0.24372413247339059"/>
                  <c:y val="0.473388109095058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3147840459815941"/>
                  <c:y val="0.115878123930160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delete val="1"/>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Sigal Insurance Group</c:v>
                </c:pt>
                <c:pt idx="1">
                  <c:v>Albsig</c:v>
                </c:pt>
                <c:pt idx="2">
                  <c:v>Eurosig</c:v>
                </c:pt>
                <c:pt idx="3">
                  <c:v>Atlantik </c:v>
                </c:pt>
                <c:pt idx="4">
                  <c:v>Insig</c:v>
                </c:pt>
                <c:pt idx="5">
                  <c:v>Sigma Vienna Insurance Group</c:v>
                </c:pt>
                <c:pt idx="6">
                  <c:v>Ansig</c:v>
                </c:pt>
                <c:pt idx="7">
                  <c:v>Intersig Vienna Insurance Group</c:v>
                </c:pt>
              </c:strCache>
            </c:strRef>
          </c:cat>
          <c:val>
            <c:numRef>
              <c:f>'F36'!$B$13:$B$20</c:f>
              <c:numCache>
                <c:formatCode>_-* #,##0_-;\-* #,##0_-;_-* "-"??_-;_-@_-</c:formatCode>
                <c:ptCount val="8"/>
                <c:pt idx="0">
                  <c:v>22710.463945300005</c:v>
                </c:pt>
                <c:pt idx="1">
                  <c:v>42254.732000000004</c:v>
                </c:pt>
                <c:pt idx="2">
                  <c:v>12685.375189999999</c:v>
                </c:pt>
                <c:pt idx="3">
                  <c:v>6609.5269100000005</c:v>
                </c:pt>
                <c:pt idx="4">
                  <c:v>2991.1627893000004</c:v>
                </c:pt>
                <c:pt idx="5">
                  <c:v>0</c:v>
                </c:pt>
                <c:pt idx="6">
                  <c:v>181.52392920000003</c:v>
                </c:pt>
                <c:pt idx="7">
                  <c:v>423.69253999999995</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68987005458678"/>
          <c:y val="0.19257850068011573"/>
          <c:w val="0.32113569392782959"/>
          <c:h val="0.7641623081786309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2474437627811862"/>
                  <c:y val="0.2433090024330900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16170442651723749"/>
                  <c:y val="8.07364407916163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165644171779141"/>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583707711382704"/>
                  <c:y val="-2.433090024330900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9427402862985685"/>
                  <c:y val="0.4330900243309002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0.10429447852760736"/>
                  <c:y val="-0.204379562043795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8.1799591002045063E-2"/>
                  <c:y val="-0.1294419219495373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5132924335378323"/>
                  <c:y val="-9.2457420924574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Insurance Group</c:v>
                </c:pt>
                <c:pt idx="2">
                  <c:v>Eurosig</c:v>
                </c:pt>
                <c:pt idx="3">
                  <c:v>Intersig Vienna Insurance Group</c:v>
                </c:pt>
                <c:pt idx="4">
                  <c:v>Insig</c:v>
                </c:pt>
                <c:pt idx="5">
                  <c:v>Atlantik </c:v>
                </c:pt>
                <c:pt idx="6">
                  <c:v>Ansig</c:v>
                </c:pt>
                <c:pt idx="7">
                  <c:v>Sigma Vienna Insurance Group</c:v>
                </c:pt>
              </c:strCache>
            </c:strRef>
          </c:cat>
          <c:val>
            <c:numRef>
              <c:f>'F37'!$B$13:$B$20</c:f>
              <c:numCache>
                <c:formatCode>_-* #,##0_-;\-* #,##0_-;_-* "-"??_-;_-@_-</c:formatCode>
                <c:ptCount val="8"/>
                <c:pt idx="0">
                  <c:v>54004.438679999999</c:v>
                </c:pt>
                <c:pt idx="1">
                  <c:v>31088.413909999999</c:v>
                </c:pt>
                <c:pt idx="2">
                  <c:v>2846.9448299999999</c:v>
                </c:pt>
                <c:pt idx="3">
                  <c:v>10855.04242</c:v>
                </c:pt>
                <c:pt idx="4">
                  <c:v>3534.0303800000002</c:v>
                </c:pt>
                <c:pt idx="5">
                  <c:v>4664.6355599999997</c:v>
                </c:pt>
                <c:pt idx="6">
                  <c:v>3785.94922</c:v>
                </c:pt>
                <c:pt idx="7">
                  <c:v>758.72109999999998</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91620521932446"/>
          <c:y val="0.21376282510140779"/>
          <c:w val="0.33591175909811893"/>
          <c:h val="0.7056328186249446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0063941389088342"/>
                  <c:y val="2.53393325834269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3151413955790302"/>
                  <c:y val="3.449943757030371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2640695801741941"/>
                  <c:y val="0.145971639908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7765191252175394"/>
                  <c:y val="0.111714217540989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7128844211320574"/>
                  <c:y val="2.48945018236356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19495105615662034"/>
                  <c:y val="-0.1084129256570201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8.8361628675859186E-2"/>
                  <c:y val="-0.131415277635750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Insurance Group</c:v>
                </c:pt>
                <c:pt idx="2">
                  <c:v>Eurosig</c:v>
                </c:pt>
                <c:pt idx="3">
                  <c:v>Intersig Vienna Insurance Group</c:v>
                </c:pt>
                <c:pt idx="4">
                  <c:v>Insig</c:v>
                </c:pt>
                <c:pt idx="5">
                  <c:v>Atlantik </c:v>
                </c:pt>
                <c:pt idx="6">
                  <c:v>Ansig</c:v>
                </c:pt>
                <c:pt idx="7">
                  <c:v>Sigma Vienna Insurance Group</c:v>
                </c:pt>
              </c:strCache>
            </c:strRef>
          </c:cat>
          <c:val>
            <c:numRef>
              <c:f>'F37'!$C$13:$C$20</c:f>
              <c:numCache>
                <c:formatCode>_-* #,##0_-;\-* #,##0_-;_-* "-"??_-;_-@_-</c:formatCode>
                <c:ptCount val="8"/>
                <c:pt idx="0">
                  <c:v>47834.553639999998</c:v>
                </c:pt>
                <c:pt idx="1">
                  <c:v>37796.127190000007</c:v>
                </c:pt>
                <c:pt idx="2">
                  <c:v>9384.9006599999993</c:v>
                </c:pt>
                <c:pt idx="3">
                  <c:v>8446.1818800000001</c:v>
                </c:pt>
                <c:pt idx="4">
                  <c:v>6029.9286400000001</c:v>
                </c:pt>
                <c:pt idx="5">
                  <c:v>5145.3284100000001</c:v>
                </c:pt>
                <c:pt idx="6">
                  <c:v>1929.4486200000001</c:v>
                </c:pt>
                <c:pt idx="7">
                  <c:v>1268.3597199999999</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046088455360988"/>
          <c:y val="0.12632230971128605"/>
          <c:w val="0.39738164768238921"/>
          <c:h val="0.818606194225721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accent5">
                  <a:lumMod val="20000"/>
                  <a:lumOff val="80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7.4626865671641701E-2"/>
                  <c:y val="6.015037593984962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12686567164179108"/>
                  <c:y val="4.511278195488721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26368159203980102"/>
                  <c:y val="-4.511278195488721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0.13681592039800999"/>
                  <c:y val="-7.017543859649123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delete val="1"/>
              <c:extLst>
                <c:ext xmlns:c15="http://schemas.microsoft.com/office/drawing/2012/chart" uri="{CE6537A1-D6FC-4f65-9D91-7224C49458BB}"/>
                <c:ext xmlns:c16="http://schemas.microsoft.com/office/drawing/2014/chart" uri="{C3380CC4-5D6E-409C-BE32-E72D297353CC}">
                  <c16:uniqueId val="{00000004-7B29-44DE-AD94-46B4BC8377EC}"/>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'F38'!$A$12:$A$16</c:f>
              <c:strCache>
                <c:ptCount val="5"/>
                <c:pt idx="0">
                  <c:v>Albsig</c:v>
                </c:pt>
                <c:pt idx="1">
                  <c:v>Atlantik </c:v>
                </c:pt>
                <c:pt idx="2">
                  <c:v>Sigal Insurance Group</c:v>
                </c:pt>
                <c:pt idx="3">
                  <c:v>Ansig</c:v>
                </c:pt>
                <c:pt idx="4">
                  <c:v>Eurosig</c:v>
                </c:pt>
              </c:strCache>
            </c:strRef>
          </c:cat>
          <c:val>
            <c:numRef>
              <c:f>'F38'!$C$12:$C$16</c:f>
              <c:numCache>
                <c:formatCode>_-* #,##0_-;\-* #,##0_-;_-* "-"??_-;_-@_-</c:formatCode>
                <c:ptCount val="5"/>
                <c:pt idx="0">
                  <c:v>6430.5</c:v>
                </c:pt>
                <c:pt idx="1">
                  <c:v>3665.8706000000002</c:v>
                </c:pt>
                <c:pt idx="2">
                  <c:v>367.5</c:v>
                </c:pt>
                <c:pt idx="3">
                  <c:v>203.89099999999999</c:v>
                </c:pt>
                <c:pt idx="4">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558526266306268"/>
          <c:y val="9.9134450298975801E-2"/>
          <c:w val="0.38989031221843534"/>
          <c:h val="0.78564363665068171"/>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75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2">
                  <a:lumMod val="20000"/>
                  <a:lumOff val="80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layout>
                <c:manualLayout>
                  <c:x val="8.7064676616915332E-2"/>
                  <c:y val="4.010025062656641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7.7114427860696513E-2"/>
                  <c:y val="7.518796992481202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16417910447761194"/>
                  <c:y val="1.503759398496240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delete val="1"/>
              <c:extLst>
                <c:ext xmlns:c15="http://schemas.microsoft.com/office/drawing/2012/chart" uri="{CE6537A1-D6FC-4f65-9D91-7224C49458BB}">
                  <c15:layout>
                    <c:manualLayout>
                      <c:w val="0.18573373291025186"/>
                      <c:h val="0.10726817042606517"/>
                    </c:manualLayout>
                  </c15:layout>
                </c:ext>
                <c:ext xmlns:c16="http://schemas.microsoft.com/office/drawing/2014/chart" uri="{C3380CC4-5D6E-409C-BE32-E72D297353CC}">
                  <c16:uniqueId val="{00000003-7350-4321-905D-B6AD3872F834}"/>
                </c:ext>
              </c:extLst>
            </c:dLbl>
            <c:dLbl>
              <c:idx val="4"/>
              <c:layout>
                <c:manualLayout>
                  <c:x val="-0.10945273631840796"/>
                  <c:y val="-6.516290726817043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layout>
                <c:manualLayout>
                  <c:x val="0.24875621890547264"/>
                  <c:y val="-5.012531328320801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50-4321-905D-B6AD3872F834}"/>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'F38'!$A$12:$A$17</c:f>
              <c:strCache>
                <c:ptCount val="6"/>
                <c:pt idx="0">
                  <c:v>Albsig</c:v>
                </c:pt>
                <c:pt idx="1">
                  <c:v>Atlantik </c:v>
                </c:pt>
                <c:pt idx="2">
                  <c:v>Sigal Insurance Group</c:v>
                </c:pt>
                <c:pt idx="3">
                  <c:v>Ansig</c:v>
                </c:pt>
                <c:pt idx="4">
                  <c:v>Eurosig</c:v>
                </c:pt>
                <c:pt idx="5">
                  <c:v>Sigma Vienna Insurance Group</c:v>
                </c:pt>
              </c:strCache>
            </c:strRef>
          </c:cat>
          <c:val>
            <c:numRef>
              <c:f>'F38'!$B$12:$B$17</c:f>
              <c:numCache>
                <c:formatCode>_-* #,##0_-;\-* #,##0_-;_-* "-"??_-;_-@_-</c:formatCode>
                <c:ptCount val="6"/>
                <c:pt idx="0">
                  <c:v>3388.2660000000001</c:v>
                </c:pt>
                <c:pt idx="1">
                  <c:v>263.197</c:v>
                </c:pt>
                <c:pt idx="2">
                  <c:v>305.49847</c:v>
                </c:pt>
                <c:pt idx="3">
                  <c:v>0</c:v>
                </c:pt>
                <c:pt idx="4">
                  <c:v>1059.7360000000001</c:v>
                </c:pt>
                <c:pt idx="5">
                  <c:v>158.42001999999999</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1"/>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0.12868706601548224"/>
                  <c:y val="-1.681504097702074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Insurance Group</c:v>
                </c:pt>
                <c:pt idx="1">
                  <c:v>Eurosig</c:v>
                </c:pt>
                <c:pt idx="2">
                  <c:v>Sigma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2122510.3704599999</c:v>
                </c:pt>
                <c:pt idx="1">
                  <c:v>1680411.01333</c:v>
                </c:pt>
                <c:pt idx="2">
                  <c:v>1376269.2648399998</c:v>
                </c:pt>
                <c:pt idx="3">
                  <c:v>905783.53448000003</c:v>
                </c:pt>
                <c:pt idx="4">
                  <c:v>865695.50932000007</c:v>
                </c:pt>
                <c:pt idx="5">
                  <c:v>347363.22951999999</c:v>
                </c:pt>
                <c:pt idx="6">
                  <c:v>135339.47555999999</c:v>
                </c:pt>
                <c:pt idx="7">
                  <c:v>54699.603000000003</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9061882190099372"/>
                  <c:y val="0.12556295847634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5682584453062776"/>
                  <c:y val="3.0245642371626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Insurance Group</c:v>
                </c:pt>
                <c:pt idx="1">
                  <c:v>Eurosig</c:v>
                </c:pt>
                <c:pt idx="2">
                  <c:v>Sigma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2205913.76957</c:v>
                </c:pt>
                <c:pt idx="1">
                  <c:v>1499120.6361700001</c:v>
                </c:pt>
                <c:pt idx="2">
                  <c:v>1306448.48083</c:v>
                </c:pt>
                <c:pt idx="3">
                  <c:v>998101.44555999991</c:v>
                </c:pt>
                <c:pt idx="4">
                  <c:v>788612.19051999995</c:v>
                </c:pt>
                <c:pt idx="5">
                  <c:v>267629.22096000001</c:v>
                </c:pt>
                <c:pt idx="6">
                  <c:v>132466.90288000001</c:v>
                </c:pt>
                <c:pt idx="7">
                  <c:v>56203.938729999994</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0.xml"/><Relationship Id="rId3" Type="http://schemas.openxmlformats.org/officeDocument/2006/relationships/chart" Target="../charts/chart45.xml"/><Relationship Id="rId7" Type="http://schemas.openxmlformats.org/officeDocument/2006/relationships/chart" Target="../charts/chart49.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58.xml"/><Relationship Id="rId3" Type="http://schemas.openxmlformats.org/officeDocument/2006/relationships/chart" Target="../charts/chart53.xml"/><Relationship Id="rId7" Type="http://schemas.openxmlformats.org/officeDocument/2006/relationships/chart" Target="../charts/chart57.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4" Type="http://schemas.openxmlformats.org/officeDocument/2006/relationships/chart" Target="../charts/chart7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chart" Target="../charts/chart78.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chart" Target="../charts/chart80.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85.xml"/><Relationship Id="rId1" Type="http://schemas.openxmlformats.org/officeDocument/2006/relationships/chart" Target="../charts/chart84.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87.xml"/><Relationship Id="rId1" Type="http://schemas.openxmlformats.org/officeDocument/2006/relationships/chart" Target="../charts/chart86.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1.xml"/><Relationship Id="rId1" Type="http://schemas.openxmlformats.org/officeDocument/2006/relationships/chart" Target="../charts/chart90.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3.xml"/><Relationship Id="rId1" Type="http://schemas.openxmlformats.org/officeDocument/2006/relationships/chart" Target="../charts/chart92.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chart" Target="../charts/chart94.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97.xml"/><Relationship Id="rId1" Type="http://schemas.openxmlformats.org/officeDocument/2006/relationships/chart" Target="../charts/chart96.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1.xml"/><Relationship Id="rId1" Type="http://schemas.openxmlformats.org/officeDocument/2006/relationships/chart" Target="../charts/chart10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4</xdr:col>
      <xdr:colOff>571500</xdr:colOff>
      <xdr:row>30</xdr:row>
      <xdr:rowOff>76200</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57150</xdr:colOff>
      <xdr:row>0</xdr:row>
      <xdr:rowOff>22830</xdr:rowOff>
    </xdr:from>
    <xdr:to>
      <xdr:col>1</xdr:col>
      <xdr:colOff>2266950</xdr:colOff>
      <xdr:row>4</xdr:row>
      <xdr:rowOff>314325</xdr:rowOff>
    </xdr:to>
    <xdr:pic>
      <xdr:nvPicPr>
        <xdr:cNvPr id="4" name="Picture 3">
          <a:extLst>
            <a:ext uri="{FF2B5EF4-FFF2-40B4-BE49-F238E27FC236}">
              <a16:creationId xmlns:a16="http://schemas.microsoft.com/office/drawing/2014/main" id="{ABD203AC-9AA8-59BD-8D14-384FF072B7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7212"/>
        <a:stretch>
          <a:fillRect/>
        </a:stretch>
      </xdr:blipFill>
      <xdr:spPr bwMode="auto">
        <a:xfrm>
          <a:off x="57150" y="22830"/>
          <a:ext cx="2400300" cy="123447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22</xdr:row>
      <xdr:rowOff>28575</xdr:rowOff>
    </xdr:from>
    <xdr:to>
      <xdr:col>5</xdr:col>
      <xdr:colOff>476250</xdr:colOff>
      <xdr:row>35</xdr:row>
      <xdr:rowOff>95250</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133350</xdr:rowOff>
    </xdr:from>
    <xdr:to>
      <xdr:col>5</xdr:col>
      <xdr:colOff>609600</xdr:colOff>
      <xdr:row>54</xdr:row>
      <xdr:rowOff>19050</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43</xdr:row>
      <xdr:rowOff>38100</xdr:rowOff>
    </xdr:from>
    <xdr:to>
      <xdr:col>7</xdr:col>
      <xdr:colOff>438150</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23</xdr:row>
      <xdr:rowOff>174625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181542</xdr:colOff>
      <xdr:row>24</xdr:row>
      <xdr:rowOff>56130</xdr:rowOff>
    </xdr:from>
    <xdr:to>
      <xdr:col>5</xdr:col>
      <xdr:colOff>305367</xdr:colOff>
      <xdr:row>36</xdr:row>
      <xdr:rowOff>14855</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361950</xdr:colOff>
      <xdr:row>37</xdr:row>
      <xdr:rowOff>155575</xdr:rowOff>
    </xdr:from>
    <xdr:to>
      <xdr:col>5</xdr:col>
      <xdr:colOff>492125</xdr:colOff>
      <xdr:row>52</xdr:row>
      <xdr:rowOff>57150</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36</xdr:row>
      <xdr:rowOff>171450</xdr:rowOff>
    </xdr:from>
    <xdr:to>
      <xdr:col>5</xdr:col>
      <xdr:colOff>733425</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38093</xdr:colOff>
      <xdr:row>14</xdr:row>
      <xdr:rowOff>47626</xdr:rowOff>
    </xdr:from>
    <xdr:to>
      <xdr:col>4</xdr:col>
      <xdr:colOff>523875</xdr:colOff>
      <xdr:row>38</xdr:row>
      <xdr:rowOff>104775</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200025</xdr:colOff>
      <xdr:row>14</xdr:row>
      <xdr:rowOff>114299</xdr:rowOff>
    </xdr:from>
    <xdr:to>
      <xdr:col>12</xdr:col>
      <xdr:colOff>57149</xdr:colOff>
      <xdr:row>38</xdr:row>
      <xdr:rowOff>47625</xdr:rowOff>
    </xdr:to>
    <xdr:graphicFrame macro="">
      <xdr:nvGraphicFramePr>
        <xdr:cNvPr id="5" name="Chart 352">
          <a:extLst>
            <a:ext uri="{FF2B5EF4-FFF2-40B4-BE49-F238E27FC236}">
              <a16:creationId xmlns:a16="http://schemas.microsoft.com/office/drawing/2014/main" id="{CDBBFBEB-CCA5-4E1A-B219-1023BFFEE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542925</xdr:colOff>
      <xdr:row>36</xdr:row>
      <xdr:rowOff>123825</xdr:rowOff>
    </xdr:from>
    <xdr:to>
      <xdr:col>5</xdr:col>
      <xdr:colOff>400050</xdr:colOff>
      <xdr:row>54</xdr:row>
      <xdr:rowOff>19050</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9525</xdr:rowOff>
    </xdr:from>
    <xdr:to>
      <xdr:col>5</xdr:col>
      <xdr:colOff>581025</xdr:colOff>
      <xdr:row>36</xdr:row>
      <xdr:rowOff>85725</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38</xdr:row>
      <xdr:rowOff>85725</xdr:rowOff>
    </xdr:from>
    <xdr:to>
      <xdr:col>5</xdr:col>
      <xdr:colOff>609600</xdr:colOff>
      <xdr:row>53</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161925</xdr:rowOff>
    </xdr:from>
    <xdr:to>
      <xdr:col>5</xdr:col>
      <xdr:colOff>638175</xdr:colOff>
      <xdr:row>36</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38</xdr:row>
      <xdr:rowOff>85725</xdr:rowOff>
    </xdr:from>
    <xdr:to>
      <xdr:col>5</xdr:col>
      <xdr:colOff>609600</xdr:colOff>
      <xdr:row>53</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37</xdr:row>
      <xdr:rowOff>171450</xdr:rowOff>
    </xdr:from>
    <xdr:to>
      <xdr:col>5</xdr:col>
      <xdr:colOff>638175</xdr:colOff>
      <xdr:row>53</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485775</xdr:colOff>
      <xdr:row>39</xdr:row>
      <xdr:rowOff>19050</xdr:rowOff>
    </xdr:from>
    <xdr:to>
      <xdr:col>5</xdr:col>
      <xdr:colOff>628650</xdr:colOff>
      <xdr:row>55</xdr:row>
      <xdr:rowOff>95250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133350</xdr:colOff>
      <xdr:row>22</xdr:row>
      <xdr:rowOff>0</xdr:rowOff>
    </xdr:from>
    <xdr:to>
      <xdr:col>5</xdr:col>
      <xdr:colOff>638175</xdr:colOff>
      <xdr:row>36</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168275</xdr:rowOff>
    </xdr:from>
    <xdr:to>
      <xdr:col>5</xdr:col>
      <xdr:colOff>533400</xdr:colOff>
      <xdr:row>52</xdr:row>
      <xdr:rowOff>142875</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523875</xdr:colOff>
      <xdr:row>22</xdr:row>
      <xdr:rowOff>111125</xdr:rowOff>
    </xdr:from>
    <xdr:to>
      <xdr:col>5</xdr:col>
      <xdr:colOff>542925</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40</xdr:row>
      <xdr:rowOff>142875</xdr:rowOff>
    </xdr:from>
    <xdr:to>
      <xdr:col>5</xdr:col>
      <xdr:colOff>638174</xdr:colOff>
      <xdr:row>54</xdr:row>
      <xdr:rowOff>120650</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219075</xdr:colOff>
      <xdr:row>39</xdr:row>
      <xdr:rowOff>9525</xdr:rowOff>
    </xdr:from>
    <xdr:to>
      <xdr:col>5</xdr:col>
      <xdr:colOff>485775</xdr:colOff>
      <xdr:row>55</xdr:row>
      <xdr:rowOff>57150</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17</xdr:row>
      <xdr:rowOff>152400</xdr:rowOff>
    </xdr:from>
    <xdr:to>
      <xdr:col>5</xdr:col>
      <xdr:colOff>746125</xdr:colOff>
      <xdr:row>32</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714375</xdr:colOff>
      <xdr:row>51</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28963</xdr:rowOff>
    </xdr:from>
    <xdr:to>
      <xdr:col>5</xdr:col>
      <xdr:colOff>390525</xdr:colOff>
      <xdr:row>34</xdr:row>
      <xdr:rowOff>9913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390525</xdr:colOff>
      <xdr:row>32</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34</xdr:row>
      <xdr:rowOff>0</xdr:rowOff>
    </xdr:from>
    <xdr:to>
      <xdr:col>5</xdr:col>
      <xdr:colOff>523875</xdr:colOff>
      <xdr:row>49</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23</xdr:row>
      <xdr:rowOff>66675</xdr:rowOff>
    </xdr:from>
    <xdr:to>
      <xdr:col>5</xdr:col>
      <xdr:colOff>581025</xdr:colOff>
      <xdr:row>38</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41</xdr:row>
      <xdr:rowOff>47625</xdr:rowOff>
    </xdr:from>
    <xdr:to>
      <xdr:col>5</xdr:col>
      <xdr:colOff>438150</xdr:colOff>
      <xdr:row>55</xdr:row>
      <xdr:rowOff>28575</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47624</xdr:rowOff>
    </xdr:from>
    <xdr:to>
      <xdr:col>1</xdr:col>
      <xdr:colOff>457200</xdr:colOff>
      <xdr:row>61</xdr:row>
      <xdr:rowOff>133349</xdr:rowOff>
    </xdr:to>
    <xdr:graphicFrame macro="">
      <xdr:nvGraphicFramePr>
        <xdr:cNvPr id="6" name="Chart 3">
          <a:extLst>
            <a:ext uri="{FF2B5EF4-FFF2-40B4-BE49-F238E27FC236}">
              <a16:creationId xmlns:a16="http://schemas.microsoft.com/office/drawing/2014/main" id="{1AF2DCED-5656-4DC3-95DB-AC2B65D5E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685800</xdr:colOff>
      <xdr:row>48</xdr:row>
      <xdr:rowOff>0</xdr:rowOff>
    </xdr:from>
    <xdr:to>
      <xdr:col>5</xdr:col>
      <xdr:colOff>428625</xdr:colOff>
      <xdr:row>62</xdr:row>
      <xdr:rowOff>47625</xdr:rowOff>
    </xdr:to>
    <xdr:graphicFrame macro="">
      <xdr:nvGraphicFramePr>
        <xdr:cNvPr id="7" name="Chart 4">
          <a:extLst>
            <a:ext uri="{FF2B5EF4-FFF2-40B4-BE49-F238E27FC236}">
              <a16:creationId xmlns:a16="http://schemas.microsoft.com/office/drawing/2014/main" id="{84895F14-1BA1-4B05-A842-8EC89D66B1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28575</xdr:colOff>
      <xdr:row>18</xdr:row>
      <xdr:rowOff>47625</xdr:rowOff>
    </xdr:from>
    <xdr:to>
      <xdr:col>5</xdr:col>
      <xdr:colOff>600075</xdr:colOff>
      <xdr:row>32</xdr:row>
      <xdr:rowOff>104775</xdr:rowOff>
    </xdr:to>
    <xdr:graphicFrame macro="">
      <xdr:nvGraphicFramePr>
        <xdr:cNvPr id="2" name="Chart 2">
          <a:extLst>
            <a:ext uri="{FF2B5EF4-FFF2-40B4-BE49-F238E27FC236}">
              <a16:creationId xmlns:a16="http://schemas.microsoft.com/office/drawing/2014/main" id="{1E297DFC-830B-433F-8292-767C5A9F7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0</xdr:rowOff>
    </xdr:from>
    <xdr:to>
      <xdr:col>5</xdr:col>
      <xdr:colOff>571500</xdr:colOff>
      <xdr:row>49</xdr:row>
      <xdr:rowOff>38100</xdr:rowOff>
    </xdr:to>
    <xdr:graphicFrame macro="">
      <xdr:nvGraphicFramePr>
        <xdr:cNvPr id="4" name="Chart 2">
          <a:extLst>
            <a:ext uri="{FF2B5EF4-FFF2-40B4-BE49-F238E27FC236}">
              <a16:creationId xmlns:a16="http://schemas.microsoft.com/office/drawing/2014/main" id="{829C5339-437E-41E4-99D3-2C928AF98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26</xdr:row>
      <xdr:rowOff>38100</xdr:rowOff>
    </xdr:from>
    <xdr:to>
      <xdr:col>3</xdr:col>
      <xdr:colOff>904875</xdr:colOff>
      <xdr:row>43</xdr:row>
      <xdr:rowOff>47625</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42</xdr:row>
      <xdr:rowOff>0</xdr:rowOff>
    </xdr:from>
    <xdr:to>
      <xdr:col>5</xdr:col>
      <xdr:colOff>619125</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57150</xdr:colOff>
      <xdr:row>40</xdr:row>
      <xdr:rowOff>28575</xdr:rowOff>
    </xdr:from>
    <xdr:to>
      <xdr:col>3</xdr:col>
      <xdr:colOff>828675</xdr:colOff>
      <xdr:row>54</xdr:row>
      <xdr:rowOff>142875</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22</xdr:row>
      <xdr:rowOff>114300</xdr:rowOff>
    </xdr:from>
    <xdr:to>
      <xdr:col>4</xdr:col>
      <xdr:colOff>238125</xdr:colOff>
      <xdr:row>37</xdr:row>
      <xdr:rowOff>123825</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28575</xdr:colOff>
      <xdr:row>39</xdr:row>
      <xdr:rowOff>76200</xdr:rowOff>
    </xdr:from>
    <xdr:to>
      <xdr:col>7</xdr:col>
      <xdr:colOff>561975</xdr:colOff>
      <xdr:row>53</xdr:row>
      <xdr:rowOff>142875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21</xdr:row>
      <xdr:rowOff>19050</xdr:rowOff>
    </xdr:from>
    <xdr:to>
      <xdr:col>7</xdr:col>
      <xdr:colOff>771525</xdr:colOff>
      <xdr:row>37</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39</xdr:row>
      <xdr:rowOff>19050</xdr:rowOff>
    </xdr:from>
    <xdr:to>
      <xdr:col>7</xdr:col>
      <xdr:colOff>666750</xdr:colOff>
      <xdr:row>55</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35</xdr:row>
      <xdr:rowOff>47625</xdr:rowOff>
    </xdr:from>
    <xdr:to>
      <xdr:col>1</xdr:col>
      <xdr:colOff>3095625</xdr:colOff>
      <xdr:row>45</xdr:row>
      <xdr:rowOff>152400</xdr:rowOff>
    </xdr:to>
    <xdr:graphicFrame macro="">
      <xdr:nvGraphicFramePr>
        <xdr:cNvPr id="2" name="Chart 1243">
          <a:extLst>
            <a:ext uri="{FF2B5EF4-FFF2-40B4-BE49-F238E27FC236}">
              <a16:creationId xmlns:a16="http://schemas.microsoft.com/office/drawing/2014/main" id="{DFAF2984-A758-4164-9008-3976A4080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2854326</xdr:colOff>
      <xdr:row>34</xdr:row>
      <xdr:rowOff>66675</xdr:rowOff>
    </xdr:from>
    <xdr:to>
      <xdr:col>6</xdr:col>
      <xdr:colOff>342901</xdr:colOff>
      <xdr:row>46</xdr:row>
      <xdr:rowOff>95250</xdr:rowOff>
    </xdr:to>
    <xdr:graphicFrame macro="">
      <xdr:nvGraphicFramePr>
        <xdr:cNvPr id="3" name="Chart 4">
          <a:extLst>
            <a:ext uri="{FF2B5EF4-FFF2-40B4-BE49-F238E27FC236}">
              <a16:creationId xmlns:a16="http://schemas.microsoft.com/office/drawing/2014/main" id="{985F0244-474D-4E22-8CD8-B00D6CF00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34</xdr:row>
      <xdr:rowOff>38100</xdr:rowOff>
    </xdr:from>
    <xdr:to>
      <xdr:col>2</xdr:col>
      <xdr:colOff>190500</xdr:colOff>
      <xdr:row>49</xdr:row>
      <xdr:rowOff>66675</xdr:rowOff>
    </xdr:to>
    <xdr:graphicFrame macro="">
      <xdr:nvGraphicFramePr>
        <xdr:cNvPr id="2" name="Chart 1">
          <a:extLst>
            <a:ext uri="{FF2B5EF4-FFF2-40B4-BE49-F238E27FC236}">
              <a16:creationId xmlns:a16="http://schemas.microsoft.com/office/drawing/2014/main" id="{A19FF9D7-E5B8-482C-9D2A-F9DB33753F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xdr:colOff>
      <xdr:row>34</xdr:row>
      <xdr:rowOff>57150</xdr:rowOff>
    </xdr:from>
    <xdr:to>
      <xdr:col>8</xdr:col>
      <xdr:colOff>495300</xdr:colOff>
      <xdr:row>50</xdr:row>
      <xdr:rowOff>114300</xdr:rowOff>
    </xdr:to>
    <xdr:graphicFrame macro="">
      <xdr:nvGraphicFramePr>
        <xdr:cNvPr id="3" name="Chart 1194">
          <a:extLst>
            <a:ext uri="{FF2B5EF4-FFF2-40B4-BE49-F238E27FC236}">
              <a16:creationId xmlns:a16="http://schemas.microsoft.com/office/drawing/2014/main" id="{0180CC76-47DF-4212-BFA8-0BF3F451F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30</xdr:row>
      <xdr:rowOff>0</xdr:rowOff>
    </xdr:from>
    <xdr:to>
      <xdr:col>1</xdr:col>
      <xdr:colOff>600076</xdr:colOff>
      <xdr:row>45</xdr:row>
      <xdr:rowOff>38100</xdr:rowOff>
    </xdr:to>
    <xdr:graphicFrame macro="">
      <xdr:nvGraphicFramePr>
        <xdr:cNvPr id="2" name="Chart 87">
          <a:extLst>
            <a:ext uri="{FF2B5EF4-FFF2-40B4-BE49-F238E27FC236}">
              <a16:creationId xmlns:a16="http://schemas.microsoft.com/office/drawing/2014/main" id="{2FEA625F-5D8D-4191-AADB-C01C3C312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447675</xdr:colOff>
      <xdr:row>29</xdr:row>
      <xdr:rowOff>85725</xdr:rowOff>
    </xdr:from>
    <xdr:to>
      <xdr:col>5</xdr:col>
      <xdr:colOff>285750</xdr:colOff>
      <xdr:row>44</xdr:row>
      <xdr:rowOff>142875</xdr:rowOff>
    </xdr:to>
    <xdr:graphicFrame macro="">
      <xdr:nvGraphicFramePr>
        <xdr:cNvPr id="3" name="Chart 613">
          <a:extLst>
            <a:ext uri="{FF2B5EF4-FFF2-40B4-BE49-F238E27FC236}">
              <a16:creationId xmlns:a16="http://schemas.microsoft.com/office/drawing/2014/main" id="{34D3C00A-1BF7-4E0B-8058-BF075019D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142875</xdr:rowOff>
    </xdr:from>
    <xdr:to>
      <xdr:col>1</xdr:col>
      <xdr:colOff>200025</xdr:colOff>
      <xdr:row>46</xdr:row>
      <xdr:rowOff>85725</xdr:rowOff>
    </xdr:to>
    <xdr:graphicFrame macro="">
      <xdr:nvGraphicFramePr>
        <xdr:cNvPr id="4" name="Chart 1">
          <a:extLst>
            <a:ext uri="{FF2B5EF4-FFF2-40B4-BE49-F238E27FC236}">
              <a16:creationId xmlns:a16="http://schemas.microsoft.com/office/drawing/2014/main" id="{C9DD0262-A64F-419F-B371-1D9568853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29</xdr:row>
      <xdr:rowOff>133350</xdr:rowOff>
    </xdr:from>
    <xdr:to>
      <xdr:col>5</xdr:col>
      <xdr:colOff>333375</xdr:colOff>
      <xdr:row>47</xdr:row>
      <xdr:rowOff>0</xdr:rowOff>
    </xdr:to>
    <xdr:graphicFrame macro="">
      <xdr:nvGraphicFramePr>
        <xdr:cNvPr id="5" name="Chart 2">
          <a:extLst>
            <a:ext uri="{FF2B5EF4-FFF2-40B4-BE49-F238E27FC236}">
              <a16:creationId xmlns:a16="http://schemas.microsoft.com/office/drawing/2014/main" id="{09B73905-2EA8-40A2-8C52-E78AE0B3B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32</xdr:row>
      <xdr:rowOff>9525</xdr:rowOff>
    </xdr:from>
    <xdr:to>
      <xdr:col>7</xdr:col>
      <xdr:colOff>495300</xdr:colOff>
      <xdr:row>47</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51</xdr:row>
      <xdr:rowOff>114300</xdr:rowOff>
    </xdr:from>
    <xdr:to>
      <xdr:col>7</xdr:col>
      <xdr:colOff>523875</xdr:colOff>
      <xdr:row>63</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51</xdr:row>
      <xdr:rowOff>38100</xdr:rowOff>
    </xdr:from>
    <xdr:to>
      <xdr:col>7</xdr:col>
      <xdr:colOff>647700</xdr:colOff>
      <xdr:row>69</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32</xdr:row>
      <xdr:rowOff>114300</xdr:rowOff>
    </xdr:from>
    <xdr:to>
      <xdr:col>7</xdr:col>
      <xdr:colOff>495300</xdr:colOff>
      <xdr:row>47</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51</xdr:row>
      <xdr:rowOff>114300</xdr:rowOff>
    </xdr:from>
    <xdr:to>
      <xdr:col>7</xdr:col>
      <xdr:colOff>666750</xdr:colOff>
      <xdr:row>66</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32</xdr:row>
      <xdr:rowOff>9525</xdr:rowOff>
    </xdr:from>
    <xdr:to>
      <xdr:col>7</xdr:col>
      <xdr:colOff>685800</xdr:colOff>
      <xdr:row>47</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51</xdr:row>
      <xdr:rowOff>114300</xdr:rowOff>
    </xdr:from>
    <xdr:to>
      <xdr:col>7</xdr:col>
      <xdr:colOff>523875</xdr:colOff>
      <xdr:row>63</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51</xdr:row>
      <xdr:rowOff>38100</xdr:rowOff>
    </xdr:from>
    <xdr:to>
      <xdr:col>7</xdr:col>
      <xdr:colOff>647700</xdr:colOff>
      <xdr:row>69</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32</xdr:row>
      <xdr:rowOff>114300</xdr:rowOff>
    </xdr:from>
    <xdr:to>
      <xdr:col>7</xdr:col>
      <xdr:colOff>495300</xdr:colOff>
      <xdr:row>47</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32</xdr:row>
      <xdr:rowOff>9525</xdr:rowOff>
    </xdr:from>
    <xdr:to>
      <xdr:col>7</xdr:col>
      <xdr:colOff>495300</xdr:colOff>
      <xdr:row>47</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51</xdr:row>
      <xdr:rowOff>57150</xdr:rowOff>
    </xdr:from>
    <xdr:to>
      <xdr:col>3</xdr:col>
      <xdr:colOff>400050</xdr:colOff>
      <xdr:row>69</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95250</xdr:colOff>
      <xdr:row>50</xdr:row>
      <xdr:rowOff>161924</xdr:rowOff>
    </xdr:from>
    <xdr:to>
      <xdr:col>7</xdr:col>
      <xdr:colOff>304800</xdr:colOff>
      <xdr:row>68</xdr:row>
      <xdr:rowOff>9524</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38100</xdr:colOff>
      <xdr:row>32</xdr:row>
      <xdr:rowOff>0</xdr:rowOff>
    </xdr:from>
    <xdr:to>
      <xdr:col>7</xdr:col>
      <xdr:colOff>285750</xdr:colOff>
      <xdr:row>47</xdr:row>
      <xdr:rowOff>47625</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32</xdr:row>
      <xdr:rowOff>85725</xdr:rowOff>
    </xdr:from>
    <xdr:to>
      <xdr:col>3</xdr:col>
      <xdr:colOff>19050</xdr:colOff>
      <xdr:row>47</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161925</xdr:rowOff>
    </xdr:from>
    <xdr:to>
      <xdr:col>2</xdr:col>
      <xdr:colOff>238125</xdr:colOff>
      <xdr:row>43</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31</xdr:row>
      <xdr:rowOff>142875</xdr:rowOff>
    </xdr:from>
    <xdr:to>
      <xdr:col>5</xdr:col>
      <xdr:colOff>742950</xdr:colOff>
      <xdr:row>43</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161925</xdr:rowOff>
    </xdr:from>
    <xdr:to>
      <xdr:col>1</xdr:col>
      <xdr:colOff>676275</xdr:colOff>
      <xdr:row>59</xdr:row>
      <xdr:rowOff>57150</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238125</xdr:colOff>
      <xdr:row>46</xdr:row>
      <xdr:rowOff>95250</xdr:rowOff>
    </xdr:from>
    <xdr:to>
      <xdr:col>5</xdr:col>
      <xdr:colOff>742950</xdr:colOff>
      <xdr:row>59</xdr:row>
      <xdr:rowOff>76200</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ranvera_berberi\Desktop\Buletini%20sigurime%20me%20formula%20%20mars%202026.xlsx" TargetMode="External"/><Relationship Id="rId1" Type="http://schemas.openxmlformats.org/officeDocument/2006/relationships/externalLinkPath" Target="file:///C:\Users\pranvera_berberi\Desktop\Buletini%20sigurime%20me%20formula%20%20mar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F4 PERMBLEDHJE"/>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Jete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F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5"/>
      <sheetName val="deme 2025"/>
      <sheetName val="njoftimi per shtyp"/>
      <sheetName val="Pergjegjesi ndertuesi 2025"/>
      <sheetName val="Pergjegjesi ndertuesi 2026"/>
      <sheetName val="deme fond kompesimi 2025"/>
      <sheetName val="deme pagesate drejperdrejta2025"/>
      <sheetName val="deme fond kompesimi 2026"/>
      <sheetName val="deme pagesa te drejperdrej 2026"/>
      <sheetName val="deme pezull jo jete 2025"/>
      <sheetName val="deme pezull jete 2025"/>
      <sheetName val="deme pezull jo jete 2026"/>
      <sheetName val="deme pezull jete 2026"/>
      <sheetName val="Comps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386841.92383000004</v>
          </cell>
          <cell r="J63">
            <v>407759.44498999999</v>
          </cell>
        </row>
        <row r="64">
          <cell r="B64" t="str">
            <v>Motorik</v>
          </cell>
          <cell r="I64">
            <v>3794341.3336099996</v>
          </cell>
          <cell r="J64">
            <v>4022767.4083499997</v>
          </cell>
        </row>
        <row r="65">
          <cell r="B65" t="str">
            <v xml:space="preserve">Sigurimi i përgjegjesive civile                                         </v>
          </cell>
          <cell r="I65">
            <v>197365.22783000002</v>
          </cell>
          <cell r="J65">
            <v>219265.48432000002</v>
          </cell>
        </row>
        <row r="66">
          <cell r="B66" t="str">
            <v>Të tjera</v>
          </cell>
          <cell r="I66">
            <v>131046.32202000101</v>
          </cell>
          <cell r="J66">
            <v>152714.95649999997</v>
          </cell>
        </row>
        <row r="67">
          <cell r="B67" t="str">
            <v>Zjarri dhe dëmtime të tjera në pronë</v>
          </cell>
          <cell r="I67">
            <v>554024.90992000001</v>
          </cell>
          <cell r="J67">
            <v>569625.93003000005</v>
          </cell>
        </row>
        <row r="100">
          <cell r="B100" t="str">
            <v>Jetë Debitori</v>
          </cell>
          <cell r="C100">
            <v>425069.72976000002</v>
          </cell>
          <cell r="D100">
            <v>474664.21324000001</v>
          </cell>
        </row>
        <row r="101">
          <cell r="B101" t="str">
            <v xml:space="preserve">Të tjera </v>
          </cell>
          <cell r="C101">
            <v>29161.451889999997</v>
          </cell>
          <cell r="D101">
            <v>30588.361230000024</v>
          </cell>
        </row>
        <row r="102">
          <cell r="B102" t="str">
            <v xml:space="preserve">Jeta e kombinuar 
</v>
          </cell>
          <cell r="C102">
            <v>7866.3530499999997</v>
          </cell>
          <cell r="D102">
            <v>15645.259910000001</v>
          </cell>
        </row>
        <row r="103">
          <cell r="B103" t="str">
            <v>Jeta me kursim</v>
          </cell>
          <cell r="C103">
            <v>40257.868470000001</v>
          </cell>
          <cell r="D103">
            <v>41518.285669999997</v>
          </cell>
        </row>
        <row r="104">
          <cell r="B104" t="str">
            <v>Jeta në Grup</v>
          </cell>
          <cell r="C104">
            <v>28472.146229999998</v>
          </cell>
        </row>
      </sheetData>
      <sheetData sheetId="48">
        <row r="61">
          <cell r="B61" t="str">
            <v xml:space="preserve"> Aksidente dhe Shëndeti</v>
          </cell>
          <cell r="C61">
            <v>179079.02883</v>
          </cell>
          <cell r="D61">
            <v>172217.25740999999</v>
          </cell>
        </row>
        <row r="62">
          <cell r="B62" t="str">
            <v>Motorik</v>
          </cell>
          <cell r="C62">
            <v>1454102.9004599999</v>
          </cell>
          <cell r="D62">
            <v>1515959.9994700002</v>
          </cell>
        </row>
        <row r="63">
          <cell r="B63" t="str">
            <v>Zjarri dhe dëmtime të tjera në pronë</v>
          </cell>
        </row>
        <row r="64">
          <cell r="B64" t="str">
            <v>Të tjera</v>
          </cell>
          <cell r="C64">
            <v>9097.6868700002087</v>
          </cell>
          <cell r="D64">
            <v>11088.905339999619</v>
          </cell>
        </row>
        <row r="65">
          <cell r="B65" t="str">
            <v>Zjarri dhe dëmtime të tjera në pronë</v>
          </cell>
          <cell r="C65">
            <v>75510.528120000003</v>
          </cell>
          <cell r="D65">
            <v>298919.24747999996</v>
          </cell>
        </row>
        <row r="92">
          <cell r="B92" t="str">
            <v xml:space="preserve"> Jetë Debitori</v>
          </cell>
          <cell r="C92">
            <v>48401.256980000006</v>
          </cell>
          <cell r="D92" t="str">
            <v>Jetë Debitori</v>
          </cell>
          <cell r="E92">
            <v>47605.643770000002</v>
          </cell>
        </row>
        <row r="93">
          <cell r="B93" t="str">
            <v>Flexi plani</v>
          </cell>
          <cell r="C93">
            <v>4989.0431500000004</v>
          </cell>
          <cell r="D93" t="str">
            <v>Të tjera</v>
          </cell>
          <cell r="E93">
            <v>723.02710999999726</v>
          </cell>
        </row>
        <row r="94">
          <cell r="B94" t="str">
            <v>Të tjera</v>
          </cell>
          <cell r="C94">
            <v>6693.7959899999987</v>
          </cell>
          <cell r="D94" t="str">
            <v>Jeta ne Grup</v>
          </cell>
          <cell r="E94">
            <v>1103.62256</v>
          </cell>
        </row>
        <row r="95">
          <cell r="B95" t="str">
            <v>Jeta ne Grup</v>
          </cell>
          <cell r="C95">
            <v>3813.0164</v>
          </cell>
          <cell r="D95" t="str">
            <v>Jetë me kursim</v>
          </cell>
          <cell r="E95">
            <v>22511.21386</v>
          </cell>
        </row>
        <row r="96">
          <cell r="B96" t="str">
            <v>Plani i pagesave "Cash"</v>
          </cell>
          <cell r="C96">
            <v>14274.0046</v>
          </cell>
          <cell r="D96" t="str">
            <v>Plani i pagesave "Cash"</v>
          </cell>
          <cell r="E96">
            <v>14264.46767</v>
          </cell>
        </row>
        <row r="97">
          <cell r="B97" t="str">
            <v>Jetë me kursim</v>
          </cell>
          <cell r="C97">
            <v>23799.043870000001</v>
          </cell>
          <cell r="D97" t="str">
            <v>Flexi plan</v>
          </cell>
          <cell r="E97">
            <v>11087.64892</v>
          </cell>
        </row>
      </sheetData>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FD634D5-D054-4EB3-8FDF-12C5A1DA5682}">
  <we:reference id="wa200009404" version="1.0.0.8" store="en-US" storeType="OMEX"/>
  <we:alternateReferences>
    <we:reference id="wa200009404" version="1.0.0.8" store="en-US" storeType="OMEX"/>
  </we:alternateReferences>
  <we:properties/>
  <we:bindings/>
  <we:snapshot xmlns:r="http://schemas.openxmlformats.org/officeDocument/2006/relationships"/>
</we:webextension>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6"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zoomScaleNormal="100" workbookViewId="0">
      <selection activeCell="I38" sqref="I38"/>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3" customFormat="1" ht="15.75" customHeight="1">
      <c r="A2" s="646" t="s">
        <v>110</v>
      </c>
      <c r="B2" s="646"/>
      <c r="C2" s="646"/>
      <c r="D2" s="646"/>
      <c r="E2" s="646"/>
      <c r="F2" s="646"/>
      <c r="G2" s="646"/>
    </row>
    <row r="3" spans="1:7" s="313" customFormat="1" ht="15.75" customHeight="1">
      <c r="A3" s="647" t="s">
        <v>165</v>
      </c>
      <c r="B3" s="647"/>
      <c r="C3" s="647"/>
      <c r="D3" s="647"/>
      <c r="E3" s="647"/>
      <c r="F3" s="647"/>
      <c r="G3" s="647"/>
    </row>
    <row r="4" spans="1:7">
      <c r="D4" s="87"/>
      <c r="E4" s="316"/>
    </row>
    <row r="5" spans="1:7">
      <c r="A5" s="73"/>
      <c r="B5" s="73"/>
    </row>
    <row r="6" spans="1:7" ht="12" customHeight="1">
      <c r="A6" s="103"/>
      <c r="B6" s="103"/>
      <c r="C6" s="75"/>
      <c r="D6" s="76"/>
      <c r="E6" s="74" t="s">
        <v>46</v>
      </c>
      <c r="F6" s="649" t="s">
        <v>13</v>
      </c>
      <c r="G6" s="650"/>
    </row>
    <row r="7" spans="1:7" ht="12" customHeight="1">
      <c r="A7" s="151" t="s">
        <v>45</v>
      </c>
      <c r="B7" s="101" t="s">
        <v>11</v>
      </c>
      <c r="C7" s="649" t="s">
        <v>109</v>
      </c>
      <c r="D7" s="650"/>
      <c r="E7" s="74" t="s">
        <v>15</v>
      </c>
      <c r="F7" s="649" t="s">
        <v>15</v>
      </c>
      <c r="G7" s="650"/>
    </row>
    <row r="8" spans="1:7" ht="12" customHeight="1">
      <c r="A8" s="152"/>
      <c r="B8" s="104" t="s">
        <v>162</v>
      </c>
      <c r="C8" s="652" t="s">
        <v>228</v>
      </c>
      <c r="D8" s="653"/>
      <c r="E8" s="81" t="s">
        <v>47</v>
      </c>
      <c r="F8" s="652" t="s">
        <v>19</v>
      </c>
      <c r="G8" s="653"/>
    </row>
    <row r="9" spans="1:7" ht="12" customHeight="1">
      <c r="A9" s="105"/>
      <c r="B9" s="461"/>
      <c r="C9" s="75"/>
      <c r="D9" s="76"/>
      <c r="E9" s="81" t="s">
        <v>20</v>
      </c>
      <c r="F9" s="652" t="s">
        <v>20</v>
      </c>
      <c r="G9" s="653"/>
    </row>
    <row r="10" spans="1:7" ht="15.75" customHeight="1" thickBot="1">
      <c r="A10" s="73"/>
      <c r="B10" s="615" t="s">
        <v>420</v>
      </c>
      <c r="C10" s="83">
        <v>2025</v>
      </c>
      <c r="D10" s="83">
        <v>2026</v>
      </c>
      <c r="E10" s="83" t="s">
        <v>413</v>
      </c>
      <c r="F10" s="83">
        <v>2025</v>
      </c>
      <c r="G10" s="83">
        <v>2026</v>
      </c>
    </row>
    <row r="11" spans="1:7" ht="15.75" customHeight="1" thickBot="1">
      <c r="A11" s="651" t="s">
        <v>421</v>
      </c>
      <c r="B11" s="651"/>
      <c r="C11" s="651"/>
      <c r="D11" s="651"/>
      <c r="E11" s="651"/>
      <c r="F11" s="651"/>
      <c r="G11" s="651"/>
    </row>
    <row r="12" spans="1:7" ht="28.5" customHeight="1">
      <c r="A12" s="153"/>
      <c r="B12" s="154" t="s">
        <v>446</v>
      </c>
      <c r="C12" s="170">
        <v>150627.30658999999</v>
      </c>
      <c r="D12" s="170">
        <v>157432.69993999999</v>
      </c>
      <c r="E12" s="171">
        <v>4.5180342821397934</v>
      </c>
      <c r="F12" s="171">
        <v>2.9746962647464401</v>
      </c>
      <c r="G12" s="171">
        <v>2.9305434800349812</v>
      </c>
    </row>
    <row r="13" spans="1:7" ht="35.25" customHeight="1">
      <c r="A13" s="155"/>
      <c r="B13" s="156" t="s">
        <v>447</v>
      </c>
      <c r="C13" s="164">
        <v>236214.61725999997</v>
      </c>
      <c r="D13" s="164">
        <v>250326.74505999999</v>
      </c>
      <c r="E13" s="162">
        <v>5.9742821861302975</v>
      </c>
      <c r="F13" s="162">
        <v>4.6649359637987535</v>
      </c>
      <c r="G13" s="162">
        <v>4.6597270509465032</v>
      </c>
    </row>
    <row r="14" spans="1:7" ht="33.75" customHeight="1">
      <c r="A14" s="155"/>
      <c r="B14" s="156" t="s">
        <v>534</v>
      </c>
      <c r="C14" s="164">
        <v>410585.83662999998</v>
      </c>
      <c r="D14" s="164">
        <v>437665.91410000005</v>
      </c>
      <c r="E14" s="163">
        <v>6.5954728717063205</v>
      </c>
      <c r="F14" s="163">
        <v>8.1085440763111851</v>
      </c>
      <c r="G14" s="163">
        <v>8.1469668721182043</v>
      </c>
    </row>
    <row r="15" spans="1:7" ht="38.25" customHeight="1">
      <c r="A15" s="155"/>
      <c r="B15" s="156" t="s">
        <v>533</v>
      </c>
      <c r="C15" s="161">
        <v>0</v>
      </c>
      <c r="D15" s="161">
        <v>0</v>
      </c>
      <c r="E15" s="161">
        <v>0</v>
      </c>
      <c r="F15" s="161">
        <v>0</v>
      </c>
      <c r="G15" s="161">
        <v>0</v>
      </c>
    </row>
    <row r="16" spans="1:7" ht="29.25" customHeight="1">
      <c r="A16" s="155"/>
      <c r="B16" s="156" t="s">
        <v>448</v>
      </c>
      <c r="C16" s="161">
        <v>0</v>
      </c>
      <c r="D16" s="161">
        <v>0</v>
      </c>
      <c r="E16" s="161">
        <v>0</v>
      </c>
      <c r="F16" s="161">
        <v>0</v>
      </c>
      <c r="G16" s="161">
        <v>0</v>
      </c>
    </row>
    <row r="17" spans="1:7" ht="33" customHeight="1">
      <c r="A17" s="155"/>
      <c r="B17" s="156" t="s">
        <v>449</v>
      </c>
      <c r="C17" s="161">
        <v>1776.6893299999999</v>
      </c>
      <c r="D17" s="161">
        <v>14294.085230000002</v>
      </c>
      <c r="E17" s="162">
        <v>704.53487217148995</v>
      </c>
      <c r="F17" s="341">
        <v>3.5087337304328642E-2</v>
      </c>
      <c r="G17" s="341">
        <v>0.26607838326983874</v>
      </c>
    </row>
    <row r="18" spans="1:7" ht="25.5">
      <c r="A18" s="155"/>
      <c r="B18" s="156" t="s">
        <v>450</v>
      </c>
      <c r="C18" s="161">
        <v>17731.456570000002</v>
      </c>
      <c r="D18" s="161">
        <v>20586.042500000003</v>
      </c>
      <c r="E18" s="162">
        <v>16.09899287591352</v>
      </c>
      <c r="F18" s="162">
        <v>0.3501735430406645</v>
      </c>
      <c r="G18" s="162">
        <v>0.38320052092792711</v>
      </c>
    </row>
    <row r="19" spans="1:7" ht="29.25" customHeight="1">
      <c r="A19" s="155"/>
      <c r="B19" s="156" t="s">
        <v>451</v>
      </c>
      <c r="C19" s="164">
        <v>423429.29431000003</v>
      </c>
      <c r="D19" s="164">
        <v>478390.08370000002</v>
      </c>
      <c r="E19" s="163">
        <v>12.97992135370829</v>
      </c>
      <c r="F19" s="163">
        <v>8.3621859056185244</v>
      </c>
      <c r="G19" s="163">
        <v>8.9050301572337016</v>
      </c>
    </row>
    <row r="20" spans="1:7" ht="25.5">
      <c r="A20" s="155"/>
      <c r="B20" s="156" t="s">
        <v>452</v>
      </c>
      <c r="C20" s="164">
        <v>130595.61561000001</v>
      </c>
      <c r="D20" s="164">
        <v>91235.84633</v>
      </c>
      <c r="E20" s="162">
        <v>-30.138660548559905</v>
      </c>
      <c r="F20" s="162">
        <v>2.5790960400344827</v>
      </c>
      <c r="G20" s="162">
        <v>1.6983168980126366</v>
      </c>
    </row>
    <row r="21" spans="1:7" ht="25.5">
      <c r="A21" s="155"/>
      <c r="B21" s="156" t="s">
        <v>453</v>
      </c>
      <c r="C21" s="164">
        <v>3383755.4970199997</v>
      </c>
      <c r="D21" s="164">
        <v>3585101.4942399994</v>
      </c>
      <c r="E21" s="162">
        <v>5.9503707462705613</v>
      </c>
      <c r="F21" s="163">
        <v>66.824834524850189</v>
      </c>
      <c r="G21" s="163">
        <v>66.735156122030617</v>
      </c>
    </row>
    <row r="22" spans="1:7" ht="12.75">
      <c r="A22" s="155"/>
      <c r="B22" s="157" t="s">
        <v>368</v>
      </c>
      <c r="C22" s="164">
        <v>2862044.1622999995</v>
      </c>
      <c r="D22" s="164">
        <v>3069263.36344</v>
      </c>
      <c r="E22" s="163">
        <v>7.2402517008498757</v>
      </c>
      <c r="F22" s="163">
        <v>56.521704277080801</v>
      </c>
      <c r="G22" s="163">
        <v>57.133046321808067</v>
      </c>
    </row>
    <row r="23" spans="1:7" ht="12.75">
      <c r="A23" s="155"/>
      <c r="B23" s="157" t="s">
        <v>454</v>
      </c>
      <c r="C23" s="164">
        <v>464729.84482</v>
      </c>
      <c r="D23" s="164">
        <v>460436.26783000003</v>
      </c>
      <c r="E23" s="162">
        <v>-0.92388664895471928</v>
      </c>
      <c r="F23" s="162">
        <v>9.1778188483788838</v>
      </c>
      <c r="G23" s="162">
        <v>8.5708274276887639</v>
      </c>
    </row>
    <row r="24" spans="1:7" ht="12.75">
      <c r="A24" s="465"/>
      <c r="B24" s="157" t="s">
        <v>370</v>
      </c>
      <c r="C24" s="164">
        <v>56981.489909999997</v>
      </c>
      <c r="D24" s="164">
        <v>55401.862969999995</v>
      </c>
      <c r="E24" s="162">
        <v>-2.7721755652492797</v>
      </c>
      <c r="F24" s="162">
        <v>1.125311399588002</v>
      </c>
      <c r="G24" s="162">
        <v>1.0312823725337994</v>
      </c>
    </row>
    <row r="25" spans="1:7" ht="30" customHeight="1">
      <c r="A25" s="155"/>
      <c r="B25" s="156" t="s">
        <v>455</v>
      </c>
      <c r="C25" s="164">
        <v>0</v>
      </c>
      <c r="D25" s="164">
        <v>0</v>
      </c>
      <c r="E25" s="164">
        <v>0</v>
      </c>
      <c r="F25" s="341">
        <v>0</v>
      </c>
      <c r="G25" s="341">
        <v>0</v>
      </c>
    </row>
    <row r="26" spans="1:7" ht="30.75" customHeight="1">
      <c r="A26" s="155"/>
      <c r="B26" s="156" t="s">
        <v>571</v>
      </c>
      <c r="C26" s="164">
        <v>2585.09249</v>
      </c>
      <c r="D26" s="164">
        <v>4086.9958200000001</v>
      </c>
      <c r="E26" s="162">
        <v>58.098630351133011</v>
      </c>
      <c r="F26" s="162">
        <v>5.105226368389168E-2</v>
      </c>
      <c r="G26" s="162">
        <v>7.6077707857363092E-2</v>
      </c>
    </row>
    <row r="27" spans="1:7" ht="33.75" customHeight="1">
      <c r="A27" s="155"/>
      <c r="B27" s="420" t="s">
        <v>535</v>
      </c>
      <c r="C27" s="164">
        <v>194780.13534000004</v>
      </c>
      <c r="D27" s="164">
        <v>215178.48850000001</v>
      </c>
      <c r="E27" s="162">
        <v>10.472501789976407</v>
      </c>
      <c r="F27" s="162">
        <v>3.8466580473342322</v>
      </c>
      <c r="G27" s="162">
        <v>4.0054570413756787</v>
      </c>
    </row>
    <row r="28" spans="1:7" ht="25.5">
      <c r="A28" s="155"/>
      <c r="B28" s="156" t="s">
        <v>536</v>
      </c>
      <c r="C28" s="161">
        <v>0</v>
      </c>
      <c r="D28" s="161">
        <v>0</v>
      </c>
      <c r="E28" s="161">
        <v>0</v>
      </c>
      <c r="F28" s="161">
        <v>0</v>
      </c>
      <c r="G28" s="161">
        <v>0</v>
      </c>
    </row>
    <row r="29" spans="1:7" ht="28.5" customHeight="1">
      <c r="A29" s="158"/>
      <c r="B29" s="159" t="s">
        <v>456</v>
      </c>
      <c r="C29" s="360">
        <v>111538.1761</v>
      </c>
      <c r="D29" s="360">
        <v>117834.82875999999</v>
      </c>
      <c r="E29" s="165">
        <v>5.6452892454998516</v>
      </c>
      <c r="F29" s="165">
        <v>2.2027360332773025</v>
      </c>
      <c r="G29" s="165">
        <v>2.1934457661925588</v>
      </c>
    </row>
    <row r="30" spans="1:7" ht="18.75" customHeight="1">
      <c r="A30" s="390"/>
      <c r="B30" s="391" t="s">
        <v>10</v>
      </c>
      <c r="C30" s="392">
        <v>5063619.7172499998</v>
      </c>
      <c r="D30" s="392">
        <v>5372133.224179999</v>
      </c>
      <c r="E30" s="393">
        <v>6.0927463782282087</v>
      </c>
      <c r="F30" s="382">
        <v>100</v>
      </c>
      <c r="G30" s="394">
        <v>100</v>
      </c>
    </row>
    <row r="31" spans="1:7">
      <c r="A31" s="91"/>
      <c r="B31" s="91"/>
      <c r="C31" s="251"/>
      <c r="D31" s="251"/>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6" type="noConversion"/>
  <printOptions horizontalCentered="1"/>
  <pageMargins left="0.7" right="0.7" top="0.75" bottom="0.75" header="0.3" footer="0.3"/>
  <pageSetup paperSize="9" scale="9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20" zoomScaleNormal="100" workbookViewId="0">
      <selection activeCell="J35" sqref="J35"/>
    </sheetView>
  </sheetViews>
  <sheetFormatPr defaultRowHeight="12"/>
  <cols>
    <col min="1" max="1" width="4.5703125" style="72" customWidth="1"/>
    <col min="2" max="2" width="36.28515625" style="72" bestFit="1" customWidth="1"/>
    <col min="3" max="4" width="12.42578125" style="72" bestFit="1"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3" customFormat="1" ht="15.75" customHeight="1">
      <c r="A3" s="646" t="s">
        <v>55</v>
      </c>
      <c r="B3" s="646"/>
      <c r="C3" s="646"/>
      <c r="D3" s="646"/>
      <c r="E3" s="646"/>
      <c r="F3" s="646"/>
      <c r="G3" s="646"/>
    </row>
    <row r="4" spans="1:7" s="313" customFormat="1" ht="15.75" customHeight="1">
      <c r="A4" s="647" t="s">
        <v>135</v>
      </c>
      <c r="B4" s="647"/>
      <c r="C4" s="647"/>
      <c r="D4" s="647"/>
      <c r="E4" s="647"/>
      <c r="F4" s="647"/>
      <c r="G4" s="647"/>
    </row>
    <row r="5" spans="1:7" s="313" customFormat="1" ht="15.75" customHeight="1">
      <c r="A5" s="493"/>
      <c r="B5" s="347"/>
      <c r="C5" s="347"/>
      <c r="D5" s="347"/>
      <c r="E5" s="347"/>
      <c r="F5" s="347"/>
      <c r="G5" s="347"/>
    </row>
    <row r="6" spans="1:7" s="313" customFormat="1" ht="15.75" customHeight="1">
      <c r="A6" s="493"/>
      <c r="B6" s="347"/>
      <c r="C6" s="347"/>
      <c r="D6" s="347"/>
      <c r="E6" s="347"/>
      <c r="F6" s="347"/>
      <c r="G6" s="347"/>
    </row>
    <row r="8" spans="1:7" ht="12" customHeight="1">
      <c r="A8" s="103"/>
      <c r="B8" s="103"/>
      <c r="C8" s="75"/>
      <c r="D8" s="76"/>
      <c r="E8" s="74" t="s">
        <v>46</v>
      </c>
      <c r="F8" s="649" t="s">
        <v>13</v>
      </c>
      <c r="G8" s="650"/>
    </row>
    <row r="9" spans="1:7" ht="12" customHeight="1">
      <c r="A9" s="151" t="s">
        <v>45</v>
      </c>
      <c r="B9" s="461" t="s">
        <v>11</v>
      </c>
      <c r="C9" s="649" t="s">
        <v>109</v>
      </c>
      <c r="D9" s="650"/>
      <c r="E9" s="74" t="s">
        <v>15</v>
      </c>
      <c r="F9" s="649" t="s">
        <v>15</v>
      </c>
      <c r="G9" s="650"/>
    </row>
    <row r="10" spans="1:7" ht="12" customHeight="1">
      <c r="A10" s="152"/>
      <c r="B10" s="104" t="s">
        <v>162</v>
      </c>
      <c r="C10" s="652" t="s">
        <v>228</v>
      </c>
      <c r="D10" s="653"/>
      <c r="E10" s="81" t="s">
        <v>47</v>
      </c>
      <c r="F10" s="652" t="s">
        <v>19</v>
      </c>
      <c r="G10" s="653"/>
    </row>
    <row r="11" spans="1:7" ht="12" customHeight="1">
      <c r="A11" s="105"/>
      <c r="B11" s="105"/>
      <c r="C11" s="75"/>
      <c r="D11" s="76"/>
      <c r="E11" s="81" t="s">
        <v>20</v>
      </c>
      <c r="F11" s="652" t="s">
        <v>20</v>
      </c>
      <c r="G11" s="653"/>
    </row>
    <row r="12" spans="1:7" ht="15.75" customHeight="1" thickBot="1">
      <c r="A12" s="73"/>
      <c r="B12" s="615" t="s">
        <v>420</v>
      </c>
      <c r="C12" s="83">
        <v>2025</v>
      </c>
      <c r="D12" s="83">
        <v>2026</v>
      </c>
      <c r="E12" s="83" t="s">
        <v>413</v>
      </c>
      <c r="F12" s="83">
        <v>2025</v>
      </c>
      <c r="G12" s="83">
        <v>2026</v>
      </c>
    </row>
    <row r="13" spans="1:7" ht="16.5" customHeight="1" thickBot="1">
      <c r="A13" s="651" t="s">
        <v>457</v>
      </c>
      <c r="B13" s="651"/>
      <c r="C13" s="651"/>
      <c r="D13" s="651"/>
      <c r="E13" s="651"/>
      <c r="F13" s="651"/>
      <c r="G13" s="651"/>
    </row>
    <row r="14" spans="1:7" ht="29.25" customHeight="1">
      <c r="A14" s="153"/>
      <c r="B14" s="617" t="s">
        <v>446</v>
      </c>
      <c r="C14" s="170">
        <v>24591.845000000001</v>
      </c>
      <c r="D14" s="170">
        <v>9916.1506399999998</v>
      </c>
      <c r="E14" s="171">
        <v>-59.677077340069438</v>
      </c>
      <c r="F14" s="171">
        <v>1.4315977467929097</v>
      </c>
      <c r="G14" s="171">
        <v>0.49625778427586059</v>
      </c>
    </row>
    <row r="15" spans="1:7" ht="26.25" customHeight="1">
      <c r="A15" s="155"/>
      <c r="B15" s="607" t="s">
        <v>544</v>
      </c>
      <c r="C15" s="161">
        <v>154487.18382999999</v>
      </c>
      <c r="D15" s="161">
        <v>162301.10677000001</v>
      </c>
      <c r="E15" s="341">
        <v>5.0579748729179919</v>
      </c>
      <c r="F15" s="162">
        <v>8.9933676907694409</v>
      </c>
      <c r="G15" s="162">
        <v>8.1224247750233936</v>
      </c>
    </row>
    <row r="16" spans="1:7" s="88" customFormat="1" ht="27.75" customHeight="1">
      <c r="A16" s="167"/>
      <c r="B16" s="607" t="s">
        <v>537</v>
      </c>
      <c r="C16" s="164">
        <v>250936.48129000003</v>
      </c>
      <c r="D16" s="164">
        <v>239568.06192000001</v>
      </c>
      <c r="E16" s="163">
        <v>-4.5303972190722908</v>
      </c>
      <c r="F16" s="163">
        <v>14.608098790591157</v>
      </c>
      <c r="G16" s="163">
        <v>11.989280912303828</v>
      </c>
    </row>
    <row r="17" spans="1:7" ht="29.25" customHeight="1">
      <c r="A17" s="155"/>
      <c r="B17" s="156" t="s">
        <v>538</v>
      </c>
      <c r="C17" s="161">
        <v>0</v>
      </c>
      <c r="D17" s="161">
        <v>0</v>
      </c>
      <c r="E17" s="161">
        <v>0</v>
      </c>
      <c r="F17" s="161">
        <v>0</v>
      </c>
      <c r="G17" s="161">
        <v>0</v>
      </c>
    </row>
    <row r="18" spans="1:7" ht="28.5" customHeight="1">
      <c r="A18" s="155"/>
      <c r="B18" s="156" t="s">
        <v>539</v>
      </c>
      <c r="C18" s="161">
        <v>0</v>
      </c>
      <c r="D18" s="161">
        <v>0</v>
      </c>
      <c r="E18" s="161">
        <v>0</v>
      </c>
      <c r="F18" s="161">
        <v>0</v>
      </c>
      <c r="G18" s="519">
        <v>0</v>
      </c>
    </row>
    <row r="19" spans="1:7" ht="39.75" customHeight="1">
      <c r="A19" s="155"/>
      <c r="B19" s="156" t="s">
        <v>449</v>
      </c>
      <c r="C19" s="161">
        <v>0</v>
      </c>
      <c r="D19" s="161">
        <v>0</v>
      </c>
      <c r="E19" s="161">
        <v>0</v>
      </c>
      <c r="F19" s="161">
        <v>0</v>
      </c>
      <c r="G19" s="161">
        <v>0</v>
      </c>
    </row>
    <row r="20" spans="1:7" ht="32.25" customHeight="1">
      <c r="A20" s="155"/>
      <c r="B20" s="156" t="s">
        <v>540</v>
      </c>
      <c r="C20" s="161">
        <v>1550.4106000000002</v>
      </c>
      <c r="D20" s="161">
        <v>118.52476</v>
      </c>
      <c r="E20" s="355">
        <v>-92.355266404912356</v>
      </c>
      <c r="F20" s="341">
        <v>9.0256112201579156E-2</v>
      </c>
      <c r="G20" s="341">
        <v>5.9316197297531329E-3</v>
      </c>
    </row>
    <row r="21" spans="1:7" s="88" customFormat="1" ht="30.75" customHeight="1">
      <c r="A21" s="167"/>
      <c r="B21" s="168" t="s">
        <v>451</v>
      </c>
      <c r="C21" s="164">
        <v>74870.369619999998</v>
      </c>
      <c r="D21" s="164">
        <v>273926.54047999997</v>
      </c>
      <c r="E21" s="163">
        <v>265.86775498811807</v>
      </c>
      <c r="F21" s="163">
        <v>4.3585283027582644</v>
      </c>
      <c r="G21" s="163">
        <v>13.708764919787123</v>
      </c>
    </row>
    <row r="22" spans="1:7" ht="38.25" customHeight="1">
      <c r="A22" s="155"/>
      <c r="B22" s="156" t="s">
        <v>458</v>
      </c>
      <c r="C22" s="164">
        <v>640.1585</v>
      </c>
      <c r="D22" s="164">
        <v>24992.707000000002</v>
      </c>
      <c r="E22" s="364">
        <v>3804.1435831907256</v>
      </c>
      <c r="F22" s="364">
        <v>3.7266397303265732E-2</v>
      </c>
      <c r="G22" s="364">
        <v>1.2507701676944061</v>
      </c>
    </row>
    <row r="23" spans="1:7" ht="29.25" customHeight="1">
      <c r="A23" s="155"/>
      <c r="B23" s="156" t="s">
        <v>459</v>
      </c>
      <c r="C23" s="164">
        <v>1203166.41916</v>
      </c>
      <c r="D23" s="164">
        <v>1276391.9375499999</v>
      </c>
      <c r="E23" s="162">
        <v>6.0860673323248848</v>
      </c>
      <c r="F23" s="162">
        <v>70.041525338434326</v>
      </c>
      <c r="G23" s="162">
        <v>63.877552670593118</v>
      </c>
    </row>
    <row r="24" spans="1:7" s="88" customFormat="1" ht="12.75">
      <c r="A24" s="465"/>
      <c r="B24" s="169" t="s">
        <v>368</v>
      </c>
      <c r="C24" s="164">
        <v>1054834.4618800001</v>
      </c>
      <c r="D24" s="164">
        <v>1140635.6683199999</v>
      </c>
      <c r="E24" s="163">
        <v>8.1340920818114846</v>
      </c>
      <c r="F24" s="163">
        <v>61.406480028925017</v>
      </c>
      <c r="G24" s="163">
        <v>57.083575066231404</v>
      </c>
    </row>
    <row r="25" spans="1:7" ht="12.75">
      <c r="A25" s="155"/>
      <c r="B25" s="157" t="s">
        <v>454</v>
      </c>
      <c r="C25" s="164">
        <v>134002.37429000001</v>
      </c>
      <c r="D25" s="164">
        <v>130731.31279999999</v>
      </c>
      <c r="E25" s="162">
        <v>-2.4410474122801618</v>
      </c>
      <c r="F25" s="162">
        <v>7.8008582559976336</v>
      </c>
      <c r="G25" s="162">
        <v>6.5425016199231969</v>
      </c>
    </row>
    <row r="26" spans="1:7" ht="12.75">
      <c r="A26" s="155"/>
      <c r="B26" s="157" t="s">
        <v>370</v>
      </c>
      <c r="C26" s="164">
        <v>14329.582999999999</v>
      </c>
      <c r="D26" s="164">
        <v>5024.9564199999995</v>
      </c>
      <c r="E26" s="162">
        <v>-64.932989187473211</v>
      </c>
      <c r="F26" s="162">
        <v>0.83418705409382587</v>
      </c>
      <c r="G26" s="162">
        <v>0.2514759839380537</v>
      </c>
    </row>
    <row r="27" spans="1:7" ht="29.25" customHeight="1">
      <c r="A27" s="155"/>
      <c r="B27" s="156" t="s">
        <v>460</v>
      </c>
      <c r="C27" s="164">
        <v>0</v>
      </c>
      <c r="D27" s="164">
        <v>0</v>
      </c>
      <c r="E27" s="164">
        <v>0</v>
      </c>
      <c r="F27" s="164">
        <v>0</v>
      </c>
      <c r="G27" s="164">
        <v>0</v>
      </c>
    </row>
    <row r="28" spans="1:7" ht="25.5">
      <c r="A28" s="155"/>
      <c r="B28" s="156" t="s">
        <v>541</v>
      </c>
      <c r="C28" s="164">
        <v>0</v>
      </c>
      <c r="D28" s="164">
        <v>0</v>
      </c>
      <c r="E28" s="164">
        <v>0</v>
      </c>
      <c r="F28" s="364">
        <v>0</v>
      </c>
      <c r="G28" s="164">
        <v>0</v>
      </c>
    </row>
    <row r="29" spans="1:7" ht="26.25" customHeight="1">
      <c r="A29" s="155"/>
      <c r="B29" s="156" t="s">
        <v>543</v>
      </c>
      <c r="C29" s="164">
        <v>2372.1587800000002</v>
      </c>
      <c r="D29" s="164">
        <v>302.61900000000003</v>
      </c>
      <c r="E29" s="162">
        <v>-87.242885992648439</v>
      </c>
      <c r="F29" s="364">
        <v>0.13809363081472814</v>
      </c>
      <c r="G29" s="364">
        <v>1.5144690704272792E-2</v>
      </c>
    </row>
    <row r="30" spans="1:7" ht="25.5">
      <c r="A30" s="155"/>
      <c r="B30" s="156" t="s">
        <v>542</v>
      </c>
      <c r="C30" s="164">
        <v>0</v>
      </c>
      <c r="D30" s="164">
        <v>0</v>
      </c>
      <c r="E30" s="164">
        <v>0</v>
      </c>
      <c r="F30" s="164">
        <v>0</v>
      </c>
      <c r="G30" s="164">
        <v>0</v>
      </c>
    </row>
    <row r="31" spans="1:7" ht="27" customHeight="1">
      <c r="A31" s="158"/>
      <c r="B31" s="159" t="s">
        <v>461</v>
      </c>
      <c r="C31" s="161">
        <v>5175.1174899999996</v>
      </c>
      <c r="D31" s="161">
        <v>10667.7616</v>
      </c>
      <c r="E31" s="162">
        <v>106.13564079682374</v>
      </c>
      <c r="F31" s="364">
        <v>0.30126599033429896</v>
      </c>
      <c r="G31" s="162">
        <v>0.53387245988823639</v>
      </c>
    </row>
    <row r="32" spans="1:7" ht="14.25">
      <c r="A32" s="371"/>
      <c r="B32" s="395" t="s">
        <v>10</v>
      </c>
      <c r="C32" s="396">
        <v>1717790.1442700005</v>
      </c>
      <c r="D32" s="396">
        <v>1998185.4097200001</v>
      </c>
      <c r="E32" s="401">
        <v>16.323022133134746</v>
      </c>
      <c r="F32" s="374">
        <v>100</v>
      </c>
      <c r="G32" s="380">
        <v>100</v>
      </c>
    </row>
    <row r="33" spans="1:7">
      <c r="A33" s="91"/>
      <c r="B33" s="91"/>
      <c r="C33" s="251"/>
      <c r="D33" s="251"/>
      <c r="E33" s="91"/>
      <c r="F33" s="91"/>
      <c r="G33" s="91"/>
    </row>
    <row r="34" spans="1:7">
      <c r="C34" s="87"/>
      <c r="D34" s="87"/>
    </row>
    <row r="36" spans="1:7" ht="19.5" customHeight="1">
      <c r="A36" s="666"/>
      <c r="B36" s="666"/>
      <c r="C36" s="666"/>
      <c r="D36" s="666"/>
      <c r="E36" s="666"/>
      <c r="F36" s="666"/>
      <c r="G36" s="666"/>
    </row>
    <row r="37" spans="1:7" ht="21" customHeight="1">
      <c r="A37" s="667"/>
      <c r="B37" s="667"/>
      <c r="C37" s="667"/>
      <c r="D37" s="667"/>
      <c r="E37" s="667"/>
      <c r="F37" s="667"/>
      <c r="G37" s="667"/>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6" type="noConversion"/>
  <printOptions horizontalCentered="1"/>
  <pageMargins left="0.7" right="0.7" top="0.75" bottom="0.75" header="0.3" footer="0.3"/>
  <pageSetup paperSize="9" scale="9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zoomScaleNormal="100" workbookViewId="0">
      <selection activeCell="H33" sqref="H33"/>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3" customFormat="1" ht="15.75" customHeight="1">
      <c r="A2" s="646" t="s">
        <v>110</v>
      </c>
      <c r="B2" s="646"/>
      <c r="C2" s="646"/>
      <c r="D2" s="646"/>
      <c r="E2" s="646"/>
      <c r="F2" s="646"/>
    </row>
    <row r="3" spans="1:6" s="313" customFormat="1" ht="15.75" customHeight="1">
      <c r="A3" s="647" t="s">
        <v>165</v>
      </c>
      <c r="B3" s="647"/>
      <c r="C3" s="647"/>
      <c r="D3" s="647"/>
      <c r="E3" s="647"/>
      <c r="F3" s="647"/>
    </row>
    <row r="4" spans="1:6">
      <c r="A4" s="73"/>
    </row>
    <row r="5" spans="1:6" ht="12" customHeight="1">
      <c r="A5" s="103"/>
      <c r="B5" s="75"/>
      <c r="C5" s="76"/>
      <c r="D5" s="74" t="s">
        <v>46</v>
      </c>
      <c r="E5" s="649" t="s">
        <v>13</v>
      </c>
      <c r="F5" s="650"/>
    </row>
    <row r="6" spans="1:6" ht="12" customHeight="1">
      <c r="A6" s="101" t="s">
        <v>11</v>
      </c>
      <c r="B6" s="649" t="s">
        <v>109</v>
      </c>
      <c r="C6" s="650"/>
      <c r="D6" s="74" t="s">
        <v>15</v>
      </c>
      <c r="E6" s="649" t="s">
        <v>15</v>
      </c>
      <c r="F6" s="650"/>
    </row>
    <row r="7" spans="1:6" ht="12" customHeight="1">
      <c r="A7" s="104" t="s">
        <v>162</v>
      </c>
      <c r="B7" s="652" t="s">
        <v>228</v>
      </c>
      <c r="C7" s="653"/>
      <c r="D7" s="81" t="s">
        <v>47</v>
      </c>
      <c r="E7" s="652" t="s">
        <v>19</v>
      </c>
      <c r="F7" s="653"/>
    </row>
    <row r="8" spans="1:6" ht="12" customHeight="1">
      <c r="A8" s="105"/>
      <c r="B8" s="75"/>
      <c r="C8" s="76"/>
      <c r="D8" s="81" t="s">
        <v>20</v>
      </c>
      <c r="E8" s="652" t="s">
        <v>20</v>
      </c>
      <c r="F8" s="653"/>
    </row>
    <row r="9" spans="1:6" ht="17.25" customHeight="1" thickBot="1">
      <c r="A9" s="615" t="s">
        <v>420</v>
      </c>
      <c r="B9" s="83">
        <v>2025</v>
      </c>
      <c r="C9" s="83">
        <v>2026</v>
      </c>
      <c r="D9" s="83" t="s">
        <v>413</v>
      </c>
      <c r="E9" s="83">
        <v>2025</v>
      </c>
      <c r="F9" s="83">
        <v>2026</v>
      </c>
    </row>
    <row r="10" spans="1:6" ht="15" thickBot="1">
      <c r="A10" s="651" t="s">
        <v>421</v>
      </c>
      <c r="B10" s="651"/>
      <c r="C10" s="651"/>
      <c r="D10" s="651"/>
      <c r="E10" s="651"/>
      <c r="F10" s="651"/>
    </row>
    <row r="11" spans="1:6" ht="12.75">
      <c r="A11" s="333" t="s">
        <v>25</v>
      </c>
      <c r="B11" s="160">
        <v>386841.92384999996</v>
      </c>
      <c r="C11" s="160">
        <v>407759.44499999995</v>
      </c>
      <c r="D11" s="171">
        <v>5.407252901087034</v>
      </c>
      <c r="E11" s="274">
        <v>7.6396322285451932</v>
      </c>
      <c r="F11" s="274">
        <v>7.590270530981484</v>
      </c>
    </row>
    <row r="12" spans="1:6" ht="12.75">
      <c r="A12" s="334" t="s">
        <v>26</v>
      </c>
      <c r="B12" s="148"/>
      <c r="C12" s="148"/>
      <c r="D12" s="166"/>
      <c r="E12" s="178"/>
      <c r="F12" s="178"/>
    </row>
    <row r="13" spans="1:6" ht="12.75">
      <c r="A13" s="335" t="s">
        <v>27</v>
      </c>
      <c r="B13" s="179">
        <v>3383755.4970199997</v>
      </c>
      <c r="C13" s="179">
        <v>3585101.4942399994</v>
      </c>
      <c r="D13" s="180">
        <v>5.9503707462705613</v>
      </c>
      <c r="E13" s="181">
        <v>66.824834524850189</v>
      </c>
      <c r="F13" s="181">
        <v>66.735156122030617</v>
      </c>
    </row>
    <row r="14" spans="1:6" ht="12.75">
      <c r="A14" s="336" t="s">
        <v>28</v>
      </c>
      <c r="B14" s="182"/>
      <c r="C14" s="182"/>
      <c r="D14" s="183"/>
      <c r="E14" s="184"/>
      <c r="F14" s="184"/>
    </row>
    <row r="15" spans="1:6" ht="12.75">
      <c r="A15" s="335" t="s">
        <v>225</v>
      </c>
      <c r="B15" s="179">
        <v>410585.83662999998</v>
      </c>
      <c r="C15" s="179">
        <v>437665.91410000005</v>
      </c>
      <c r="D15" s="180">
        <v>6.5954728717063205</v>
      </c>
      <c r="E15" s="181">
        <v>8.1085440763111851</v>
      </c>
      <c r="F15" s="181">
        <v>8.1469668721182043</v>
      </c>
    </row>
    <row r="16" spans="1:6" ht="12.75">
      <c r="A16" s="336" t="s">
        <v>29</v>
      </c>
      <c r="B16" s="182"/>
      <c r="C16" s="182"/>
      <c r="D16" s="183"/>
      <c r="E16" s="184"/>
      <c r="F16" s="184"/>
    </row>
    <row r="17" spans="1:6" ht="12.75">
      <c r="A17" s="335" t="s">
        <v>158</v>
      </c>
      <c r="B17" s="179">
        <v>19508.145900000003</v>
      </c>
      <c r="C17" s="179">
        <v>34880.127730000007</v>
      </c>
      <c r="D17" s="180">
        <v>78.797759196582604</v>
      </c>
      <c r="E17" s="181">
        <v>0.38526088034499317</v>
      </c>
      <c r="F17" s="181">
        <v>0.6492789041977659</v>
      </c>
    </row>
    <row r="18" spans="1:6" ht="12.75">
      <c r="A18" s="336" t="s">
        <v>159</v>
      </c>
      <c r="B18" s="311"/>
      <c r="C18" s="311"/>
      <c r="D18" s="183"/>
      <c r="E18" s="184"/>
      <c r="F18" s="184"/>
    </row>
    <row r="19" spans="1:6" ht="12.75">
      <c r="A19" s="335" t="s">
        <v>30</v>
      </c>
      <c r="B19" s="190">
        <v>554024.90992000001</v>
      </c>
      <c r="C19" s="190">
        <v>569625.93003000005</v>
      </c>
      <c r="D19" s="180">
        <v>2.8159419965887</v>
      </c>
      <c r="E19" s="181">
        <v>10.941281945653007</v>
      </c>
      <c r="F19" s="181">
        <v>10.603347055246337</v>
      </c>
    </row>
    <row r="20" spans="1:6" ht="12.75">
      <c r="A20" s="336" t="s">
        <v>31</v>
      </c>
      <c r="B20" s="311"/>
      <c r="C20" s="311"/>
      <c r="D20" s="183"/>
      <c r="E20" s="184"/>
      <c r="F20" s="184"/>
    </row>
    <row r="21" spans="1:6" ht="12.75">
      <c r="A21" s="335" t="s">
        <v>32</v>
      </c>
      <c r="B21" s="190">
        <v>197365.22783000005</v>
      </c>
      <c r="C21" s="190">
        <v>219265.48432000002</v>
      </c>
      <c r="D21" s="180">
        <v>11.096309482065237</v>
      </c>
      <c r="E21" s="181">
        <v>3.8977103110181246</v>
      </c>
      <c r="F21" s="181">
        <v>4.0815347492330414</v>
      </c>
    </row>
    <row r="22" spans="1:6" ht="12.75">
      <c r="A22" s="336" t="s">
        <v>33</v>
      </c>
      <c r="B22" s="182"/>
      <c r="C22" s="182"/>
      <c r="D22" s="183"/>
      <c r="E22" s="184"/>
      <c r="F22" s="184"/>
    </row>
    <row r="23" spans="1:6" ht="12.75">
      <c r="A23" s="335" t="s">
        <v>34</v>
      </c>
      <c r="B23" s="179">
        <v>111538.1761</v>
      </c>
      <c r="C23" s="179">
        <v>117834.82875999999</v>
      </c>
      <c r="D23" s="180">
        <v>5.6452892454998516</v>
      </c>
      <c r="E23" s="181">
        <v>2.2027360332773025</v>
      </c>
      <c r="F23" s="181">
        <v>2.1934457661925588</v>
      </c>
    </row>
    <row r="24" spans="1:6" ht="12.75">
      <c r="A24" s="262" t="s">
        <v>35</v>
      </c>
      <c r="B24" s="182"/>
      <c r="C24" s="182"/>
      <c r="D24" s="183"/>
      <c r="E24" s="183"/>
      <c r="F24" s="184"/>
    </row>
    <row r="25" spans="1:6" ht="14.25">
      <c r="A25" s="397" t="s">
        <v>10</v>
      </c>
      <c r="B25" s="372">
        <v>5063619.7172499998</v>
      </c>
      <c r="C25" s="372">
        <v>5372133.224179999</v>
      </c>
      <c r="D25" s="373">
        <v>6.0927463782282087</v>
      </c>
      <c r="E25" s="374">
        <v>100</v>
      </c>
      <c r="F25" s="374">
        <v>100</v>
      </c>
    </row>
    <row r="26" spans="1:6">
      <c r="A26" s="91"/>
      <c r="B26" s="280"/>
      <c r="C26" s="280"/>
      <c r="D26" s="91"/>
      <c r="E26" s="91"/>
      <c r="F26" s="91"/>
    </row>
    <row r="27" spans="1:6" ht="15">
      <c r="A27" s="668" t="s">
        <v>462</v>
      </c>
      <c r="B27" s="669"/>
      <c r="C27" s="669"/>
      <c r="D27" s="669"/>
      <c r="E27" s="669"/>
      <c r="F27" s="669"/>
    </row>
    <row r="28" spans="1:6" ht="15">
      <c r="A28" s="175"/>
      <c r="B28" s="176"/>
      <c r="C28" s="176"/>
      <c r="D28" s="177"/>
      <c r="E28" s="177"/>
      <c r="F28" s="177"/>
    </row>
    <row r="29" spans="1:6" ht="14.25">
      <c r="A29" s="126">
        <v>2025</v>
      </c>
      <c r="B29" s="126"/>
      <c r="C29" s="126">
        <v>2026</v>
      </c>
      <c r="D29" s="126"/>
      <c r="F29" s="125"/>
    </row>
    <row r="30" spans="1:6" ht="15">
      <c r="A30" s="296"/>
      <c r="B30" s="176"/>
      <c r="C30" s="176"/>
      <c r="D30" s="177"/>
      <c r="E30" s="177"/>
      <c r="F30" s="177"/>
    </row>
    <row r="31" spans="1:6" ht="15">
      <c r="A31" s="91"/>
      <c r="B31" s="176"/>
      <c r="C31" s="176"/>
      <c r="D31" s="177"/>
      <c r="E31" s="177"/>
      <c r="F31" s="177"/>
    </row>
    <row r="32" spans="1:6" ht="15">
      <c r="A32" s="175"/>
      <c r="B32" s="176"/>
      <c r="C32" s="176"/>
      <c r="D32" s="177"/>
      <c r="E32" s="177"/>
      <c r="F32" s="177"/>
    </row>
    <row r="33" spans="1:6" ht="15">
      <c r="A33" s="91"/>
      <c r="B33" s="176"/>
      <c r="C33" s="176"/>
      <c r="D33" s="177"/>
      <c r="E33" s="177"/>
      <c r="F33" s="177"/>
    </row>
    <row r="34" spans="1:6" ht="15">
      <c r="A34" s="175"/>
      <c r="B34" s="176"/>
      <c r="C34" s="176"/>
      <c r="D34" s="177"/>
      <c r="E34" s="177"/>
      <c r="F34" s="177"/>
    </row>
    <row r="35" spans="1:6" ht="15">
      <c r="A35" s="91"/>
      <c r="B35" s="176"/>
      <c r="C35" s="176"/>
      <c r="D35" s="177"/>
      <c r="E35" s="177"/>
      <c r="F35" s="177"/>
    </row>
    <row r="36" spans="1:6" ht="15">
      <c r="A36" s="175"/>
      <c r="B36" s="176"/>
      <c r="C36" s="176"/>
      <c r="D36" s="177"/>
      <c r="E36" s="177"/>
      <c r="F36" s="177"/>
    </row>
    <row r="37" spans="1:6" ht="15">
      <c r="A37" s="91"/>
      <c r="B37" s="176"/>
      <c r="C37" s="176"/>
      <c r="D37" s="177"/>
      <c r="E37" s="177"/>
      <c r="F37" s="177"/>
    </row>
    <row r="38" spans="1:6" ht="15">
      <c r="A38" s="175"/>
      <c r="B38" s="176"/>
      <c r="C38" s="176"/>
      <c r="D38" s="177"/>
      <c r="E38" s="177"/>
      <c r="F38" s="177"/>
    </row>
    <row r="39" spans="1:6" ht="15">
      <c r="A39" s="91"/>
      <c r="B39" s="176"/>
      <c r="C39" s="176"/>
      <c r="D39" s="177"/>
      <c r="E39" s="177"/>
      <c r="F39" s="177"/>
    </row>
    <row r="40" spans="1:6" ht="15">
      <c r="A40" s="262"/>
      <c r="B40" s="176"/>
      <c r="C40" s="176"/>
      <c r="D40" s="177"/>
      <c r="E40" s="177"/>
      <c r="F40" s="177"/>
    </row>
    <row r="41" spans="1:6">
      <c r="A41" s="91"/>
      <c r="B41" s="91"/>
      <c r="C41" s="91"/>
      <c r="D41" s="91"/>
      <c r="E41" s="91"/>
      <c r="F41" s="91"/>
    </row>
    <row r="42" spans="1:6" ht="14.25">
      <c r="A42" s="93"/>
      <c r="B42" s="94"/>
      <c r="C42" s="94"/>
      <c r="D42" s="95"/>
      <c r="E42" s="96"/>
      <c r="F42" s="96"/>
    </row>
    <row r="43" spans="1:6">
      <c r="A43" s="140"/>
      <c r="B43" s="140"/>
      <c r="C43" s="140"/>
      <c r="D43" s="140"/>
      <c r="E43" s="140"/>
      <c r="F43" s="140"/>
    </row>
    <row r="44" spans="1:6">
      <c r="A44" s="140"/>
      <c r="B44" s="140"/>
      <c r="C44" s="140"/>
      <c r="D44" s="140"/>
      <c r="E44" s="140"/>
      <c r="F44" s="140"/>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6" type="noConversion"/>
  <printOptions horizontalCentered="1"/>
  <pageMargins left="0.7" right="0.7" top="0.75" bottom="0.75" header="0.3" footer="0.3"/>
  <pageSetup paperSize="9" scale="9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topLeftCell="A6" zoomScaleNormal="100" workbookViewId="0">
      <selection activeCell="J37" sqref="J37"/>
    </sheetView>
  </sheetViews>
  <sheetFormatPr defaultRowHeight="12.75"/>
  <cols>
    <col min="1" max="1" width="37" style="142" customWidth="1"/>
    <col min="2" max="2" width="12.140625" style="142" customWidth="1"/>
    <col min="3" max="3" width="11.28515625" style="142" customWidth="1"/>
    <col min="4" max="4" width="9.5703125" style="142" customWidth="1"/>
    <col min="5" max="5" width="8.140625" style="142" customWidth="1"/>
    <col min="6" max="6" width="8.28515625" style="142" customWidth="1"/>
    <col min="7" max="16384" width="9.140625" style="142"/>
  </cols>
  <sheetData>
    <row r="3" spans="1:6" ht="15.75" customHeight="1">
      <c r="A3" s="646" t="s">
        <v>55</v>
      </c>
      <c r="B3" s="646"/>
      <c r="C3" s="646"/>
      <c r="D3" s="646"/>
      <c r="E3" s="646"/>
      <c r="F3" s="646"/>
    </row>
    <row r="4" spans="1:6" ht="15.75">
      <c r="A4" s="647" t="s">
        <v>135</v>
      </c>
      <c r="B4" s="647"/>
      <c r="C4" s="647"/>
      <c r="D4" s="647"/>
      <c r="E4" s="647"/>
      <c r="F4" s="647"/>
    </row>
    <row r="6" spans="1:6">
      <c r="A6" s="103"/>
      <c r="B6" s="309"/>
      <c r="C6" s="76"/>
      <c r="D6" s="74" t="s">
        <v>46</v>
      </c>
      <c r="E6" s="649" t="s">
        <v>13</v>
      </c>
      <c r="F6" s="650"/>
    </row>
    <row r="7" spans="1:6" ht="14.25">
      <c r="A7" s="101" t="s">
        <v>11</v>
      </c>
      <c r="B7" s="649" t="s">
        <v>109</v>
      </c>
      <c r="C7" s="650"/>
      <c r="D7" s="74" t="s">
        <v>15</v>
      </c>
      <c r="E7" s="649" t="s">
        <v>15</v>
      </c>
      <c r="F7" s="650"/>
    </row>
    <row r="8" spans="1:6" ht="15">
      <c r="A8" s="104" t="s">
        <v>162</v>
      </c>
      <c r="B8" s="652" t="s">
        <v>228</v>
      </c>
      <c r="C8" s="653"/>
      <c r="D8" s="81" t="s">
        <v>47</v>
      </c>
      <c r="E8" s="652" t="s">
        <v>19</v>
      </c>
      <c r="F8" s="653"/>
    </row>
    <row r="9" spans="1:6">
      <c r="A9" s="105"/>
      <c r="B9" s="469"/>
      <c r="C9" s="76"/>
      <c r="D9" s="81" t="s">
        <v>20</v>
      </c>
      <c r="E9" s="652" t="s">
        <v>20</v>
      </c>
      <c r="F9" s="653"/>
    </row>
    <row r="10" spans="1:6" ht="15.75" customHeight="1" thickBot="1">
      <c r="A10" s="615" t="s">
        <v>420</v>
      </c>
      <c r="B10" s="83">
        <v>2025</v>
      </c>
      <c r="C10" s="83">
        <v>2026</v>
      </c>
      <c r="D10" s="83" t="s">
        <v>413</v>
      </c>
      <c r="E10" s="83">
        <v>2025</v>
      </c>
      <c r="F10" s="83">
        <v>2026</v>
      </c>
    </row>
    <row r="11" spans="1:6" ht="15" thickBot="1">
      <c r="A11" s="651" t="s">
        <v>440</v>
      </c>
      <c r="B11" s="651"/>
      <c r="C11" s="651"/>
      <c r="D11" s="651"/>
      <c r="E11" s="651"/>
      <c r="F11" s="651"/>
    </row>
    <row r="12" spans="1:6" ht="12" customHeight="1">
      <c r="A12" s="333" t="s">
        <v>25</v>
      </c>
      <c r="B12" s="170">
        <v>179079.02883</v>
      </c>
      <c r="C12" s="170">
        <v>172217.25741000002</v>
      </c>
      <c r="D12" s="274">
        <v>-3.8317001520674188</v>
      </c>
      <c r="E12" s="275">
        <v>10.424965437562353</v>
      </c>
      <c r="F12" s="274">
        <v>8.6186825592992573</v>
      </c>
    </row>
    <row r="13" spans="1:6" ht="12" customHeight="1">
      <c r="A13" s="334" t="s">
        <v>26</v>
      </c>
      <c r="B13" s="363"/>
      <c r="C13" s="363"/>
      <c r="D13" s="178"/>
      <c r="E13" s="276"/>
      <c r="F13" s="178"/>
    </row>
    <row r="14" spans="1:6" ht="12" customHeight="1">
      <c r="A14" s="335" t="s">
        <v>27</v>
      </c>
      <c r="B14" s="190">
        <v>1203166.41916</v>
      </c>
      <c r="C14" s="190">
        <v>1276391.9375499999</v>
      </c>
      <c r="D14" s="181">
        <v>6.0860673323248848</v>
      </c>
      <c r="E14" s="277">
        <v>70.041525338434354</v>
      </c>
      <c r="F14" s="181">
        <v>63.877552670593118</v>
      </c>
    </row>
    <row r="15" spans="1:6" ht="12" customHeight="1">
      <c r="A15" s="336" t="s">
        <v>28</v>
      </c>
      <c r="B15" s="311"/>
      <c r="C15" s="311"/>
      <c r="D15" s="184"/>
      <c r="E15" s="278"/>
      <c r="F15" s="184"/>
    </row>
    <row r="16" spans="1:6" ht="12" customHeight="1">
      <c r="A16" s="335" t="s">
        <v>225</v>
      </c>
      <c r="B16" s="190">
        <v>250936.48129000003</v>
      </c>
      <c r="C16" s="190">
        <v>239568.06192000001</v>
      </c>
      <c r="D16" s="181">
        <v>-4.5303972190722908</v>
      </c>
      <c r="E16" s="277">
        <v>14.608098790591159</v>
      </c>
      <c r="F16" s="181">
        <v>11.98928091230383</v>
      </c>
    </row>
    <row r="17" spans="1:6" ht="12" customHeight="1">
      <c r="A17" s="336" t="s">
        <v>29</v>
      </c>
      <c r="B17" s="311"/>
      <c r="C17" s="311"/>
      <c r="D17" s="184"/>
      <c r="E17" s="278"/>
      <c r="F17" s="184"/>
    </row>
    <row r="18" spans="1:6" ht="12" customHeight="1">
      <c r="A18" s="335" t="s">
        <v>158</v>
      </c>
      <c r="B18" s="190">
        <v>1550.4106000000002</v>
      </c>
      <c r="C18" s="190">
        <v>118.52476</v>
      </c>
      <c r="D18" s="181">
        <v>-92.355266404912356</v>
      </c>
      <c r="E18" s="517">
        <v>9.0256112201579183E-2</v>
      </c>
      <c r="F18" s="517">
        <v>5.9316197297531329E-3</v>
      </c>
    </row>
    <row r="19" spans="1:6" ht="13.5" customHeight="1">
      <c r="A19" s="336" t="s">
        <v>159</v>
      </c>
      <c r="B19" s="311"/>
      <c r="C19" s="311"/>
      <c r="D19" s="184"/>
      <c r="E19" s="278"/>
      <c r="F19" s="184"/>
    </row>
    <row r="20" spans="1:6" ht="12.75" customHeight="1">
      <c r="A20" s="335" t="s">
        <v>30</v>
      </c>
      <c r="B20" s="190">
        <v>75510.528120000003</v>
      </c>
      <c r="C20" s="190">
        <v>298919.24747999996</v>
      </c>
      <c r="D20" s="181">
        <v>295.86433166639063</v>
      </c>
      <c r="E20" s="277">
        <v>4.3957947000615318</v>
      </c>
      <c r="F20" s="181">
        <v>14.959535087481528</v>
      </c>
    </row>
    <row r="21" spans="1:6" ht="15" customHeight="1">
      <c r="A21" s="336" t="s">
        <v>31</v>
      </c>
      <c r="B21" s="311"/>
      <c r="C21" s="311"/>
      <c r="D21" s="311"/>
      <c r="E21" s="278"/>
      <c r="F21" s="184"/>
    </row>
    <row r="22" spans="1:6">
      <c r="A22" s="335" t="s">
        <v>32</v>
      </c>
      <c r="B22" s="190">
        <v>2372.1587800000002</v>
      </c>
      <c r="C22" s="190">
        <v>302.61900000000003</v>
      </c>
      <c r="D22" s="181">
        <v>-87.242885992648439</v>
      </c>
      <c r="E22" s="517">
        <v>0.13809363081472817</v>
      </c>
      <c r="F22" s="517">
        <v>1.5144690704272792E-2</v>
      </c>
    </row>
    <row r="23" spans="1:6">
      <c r="A23" s="336" t="s">
        <v>33</v>
      </c>
      <c r="B23" s="311"/>
      <c r="C23" s="311"/>
      <c r="D23" s="184"/>
      <c r="E23" s="278"/>
      <c r="F23" s="184"/>
    </row>
    <row r="24" spans="1:6">
      <c r="A24" s="464" t="s">
        <v>34</v>
      </c>
      <c r="B24" s="190">
        <v>5175.1174899999996</v>
      </c>
      <c r="C24" s="190">
        <v>10667.7616</v>
      </c>
      <c r="D24" s="181">
        <v>106.13564079682374</v>
      </c>
      <c r="E24" s="181">
        <v>0.30126599033429902</v>
      </c>
      <c r="F24" s="181">
        <v>0.53387245988823639</v>
      </c>
    </row>
    <row r="25" spans="1:6">
      <c r="A25" s="337" t="s">
        <v>35</v>
      </c>
      <c r="B25" s="182"/>
      <c r="C25" s="182"/>
      <c r="D25" s="183"/>
      <c r="E25" s="189"/>
      <c r="F25" s="183"/>
    </row>
    <row r="26" spans="1:6" ht="14.25">
      <c r="A26" s="397" t="s">
        <v>10</v>
      </c>
      <c r="B26" s="372">
        <v>1717790.14427</v>
      </c>
      <c r="C26" s="372">
        <v>1998185.4097199999</v>
      </c>
      <c r="D26" s="398">
        <v>16.323022133134767</v>
      </c>
      <c r="E26" s="374">
        <v>99.999999999999986</v>
      </c>
      <c r="F26" s="374">
        <v>99.999999999999986</v>
      </c>
    </row>
    <row r="27" spans="1:6">
      <c r="B27" s="145"/>
      <c r="C27" s="145"/>
    </row>
    <row r="28" spans="1:6" ht="15.75" customHeight="1">
      <c r="A28" s="123" t="s">
        <v>463</v>
      </c>
      <c r="B28" s="185"/>
    </row>
    <row r="29" spans="1:6" s="72" customFormat="1" ht="14.25">
      <c r="A29" s="126">
        <v>2025</v>
      </c>
      <c r="B29" s="126"/>
      <c r="D29" s="658">
        <v>2026</v>
      </c>
      <c r="E29" s="658"/>
      <c r="F29" s="125"/>
    </row>
    <row r="30" spans="1:6">
      <c r="A30" s="82"/>
    </row>
    <row r="40" spans="1:1">
      <c r="A40" s="262"/>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4" type="noConversion"/>
  <printOptions horizontalCentered="1"/>
  <pageMargins left="0.7" right="0.7" top="0.75" bottom="0.75" header="0.3" footer="0.3"/>
  <pageSetup paperSize="9"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zoomScaleNormal="100" workbookViewId="0">
      <selection activeCell="J46" sqref="J46"/>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3" customFormat="1" ht="15.75" customHeight="1">
      <c r="A3" s="646" t="s">
        <v>98</v>
      </c>
      <c r="B3" s="646"/>
      <c r="C3" s="646"/>
      <c r="D3" s="646"/>
      <c r="E3" s="646"/>
      <c r="F3" s="646"/>
    </row>
    <row r="4" spans="1:6" s="313" customFormat="1" ht="15.75" customHeight="1">
      <c r="A4" s="647" t="s">
        <v>154</v>
      </c>
      <c r="B4" s="647"/>
      <c r="C4" s="647"/>
      <c r="D4" s="647"/>
      <c r="E4" s="647"/>
      <c r="F4" s="647"/>
    </row>
    <row r="5" spans="1:6">
      <c r="A5" s="73"/>
    </row>
    <row r="6" spans="1:6" ht="12" customHeight="1">
      <c r="A6" s="103"/>
      <c r="B6" s="102"/>
      <c r="C6" s="150"/>
      <c r="D6" s="103" t="s">
        <v>46</v>
      </c>
      <c r="E6" s="649" t="s">
        <v>13</v>
      </c>
      <c r="F6" s="650"/>
    </row>
    <row r="7" spans="1:6" ht="12.75" customHeight="1">
      <c r="A7" s="101" t="s">
        <v>11</v>
      </c>
      <c r="B7" s="661" t="s">
        <v>41</v>
      </c>
      <c r="C7" s="662"/>
      <c r="D7" s="103" t="s">
        <v>15</v>
      </c>
      <c r="E7" s="649" t="s">
        <v>15</v>
      </c>
      <c r="F7" s="650"/>
    </row>
    <row r="8" spans="1:6" ht="13.5" customHeight="1">
      <c r="A8" s="104" t="s">
        <v>162</v>
      </c>
      <c r="B8" s="664" t="s">
        <v>42</v>
      </c>
      <c r="C8" s="665"/>
      <c r="D8" s="105" t="s">
        <v>47</v>
      </c>
      <c r="E8" s="652" t="s">
        <v>19</v>
      </c>
      <c r="F8" s="653"/>
    </row>
    <row r="9" spans="1:6" ht="12" customHeight="1">
      <c r="A9" s="105"/>
      <c r="B9" s="468"/>
      <c r="C9" s="150"/>
      <c r="D9" s="105" t="s">
        <v>20</v>
      </c>
      <c r="E9" s="652" t="s">
        <v>20</v>
      </c>
      <c r="F9" s="653"/>
    </row>
    <row r="10" spans="1:6" ht="16.5" customHeight="1" thickBot="1">
      <c r="A10" s="615" t="s">
        <v>420</v>
      </c>
      <c r="B10" s="83">
        <v>2025</v>
      </c>
      <c r="C10" s="83">
        <v>2026</v>
      </c>
      <c r="D10" s="83" t="s">
        <v>413</v>
      </c>
      <c r="E10" s="83">
        <v>2025</v>
      </c>
      <c r="F10" s="83">
        <v>2026</v>
      </c>
    </row>
    <row r="11" spans="1:6" ht="15" thickBot="1">
      <c r="A11" s="651" t="s">
        <v>464</v>
      </c>
      <c r="B11" s="651"/>
      <c r="C11" s="651"/>
      <c r="D11" s="651"/>
      <c r="E11" s="651"/>
      <c r="F11" s="651"/>
    </row>
    <row r="12" spans="1:6" ht="12.75">
      <c r="A12" s="172" t="s">
        <v>25</v>
      </c>
      <c r="B12" s="170">
        <v>35812</v>
      </c>
      <c r="C12" s="170">
        <v>44150</v>
      </c>
      <c r="D12" s="171">
        <v>23.282698536803316</v>
      </c>
      <c r="E12" s="171">
        <v>11.718279626187796</v>
      </c>
      <c r="F12" s="186">
        <v>13.928719031078554</v>
      </c>
    </row>
    <row r="13" spans="1:6" ht="12.75">
      <c r="A13" s="91" t="s">
        <v>26</v>
      </c>
      <c r="B13" s="148"/>
      <c r="C13" s="148"/>
      <c r="D13" s="166"/>
      <c r="E13" s="166"/>
      <c r="F13" s="187"/>
    </row>
    <row r="14" spans="1:6" ht="12.75">
      <c r="A14" s="173" t="s">
        <v>27</v>
      </c>
      <c r="B14" s="179">
        <v>232316</v>
      </c>
      <c r="C14" s="179">
        <v>232111</v>
      </c>
      <c r="D14" s="180">
        <v>-8.8241877442796213E-2</v>
      </c>
      <c r="E14" s="180">
        <v>76.017643517185419</v>
      </c>
      <c r="F14" s="188">
        <v>73.227834723050378</v>
      </c>
    </row>
    <row r="15" spans="1:6" ht="12.75">
      <c r="A15" s="174" t="s">
        <v>28</v>
      </c>
      <c r="B15" s="182"/>
      <c r="C15" s="182"/>
      <c r="D15" s="183"/>
      <c r="E15" s="183"/>
      <c r="F15" s="189"/>
    </row>
    <row r="16" spans="1:6" ht="12.75">
      <c r="A16" s="173" t="s">
        <v>225</v>
      </c>
      <c r="B16" s="179">
        <v>10717</v>
      </c>
      <c r="C16" s="179">
        <v>11422</v>
      </c>
      <c r="D16" s="180">
        <v>6.578333488849486</v>
      </c>
      <c r="E16" s="180">
        <v>3.5067799272270364</v>
      </c>
      <c r="F16" s="188">
        <v>3.6034842304185557</v>
      </c>
    </row>
    <row r="17" spans="1:6" ht="12.75">
      <c r="A17" s="174" t="s">
        <v>29</v>
      </c>
      <c r="B17" s="182"/>
      <c r="C17" s="182"/>
      <c r="D17" s="183"/>
      <c r="E17" s="183"/>
      <c r="F17" s="189"/>
    </row>
    <row r="18" spans="1:6" ht="12.75">
      <c r="A18" s="173" t="s">
        <v>158</v>
      </c>
      <c r="B18" s="179">
        <v>584</v>
      </c>
      <c r="C18" s="179">
        <v>563</v>
      </c>
      <c r="D18" s="180">
        <v>-3.5958904109589018</v>
      </c>
      <c r="E18" s="180">
        <v>0.19109447396665008</v>
      </c>
      <c r="F18" s="188">
        <v>0.17761877269529389</v>
      </c>
    </row>
    <row r="19" spans="1:6" ht="12" customHeight="1">
      <c r="A19" s="174" t="s">
        <v>159</v>
      </c>
      <c r="B19" s="182"/>
      <c r="C19" s="182"/>
      <c r="D19" s="183"/>
      <c r="E19" s="183"/>
      <c r="F19" s="189"/>
    </row>
    <row r="20" spans="1:6" ht="12.75">
      <c r="A20" s="173" t="s">
        <v>30</v>
      </c>
      <c r="B20" s="190">
        <v>15213</v>
      </c>
      <c r="C20" s="179">
        <v>15441</v>
      </c>
      <c r="D20" s="180">
        <v>1.4987182015381517</v>
      </c>
      <c r="E20" s="180">
        <v>4.9779456035182319</v>
      </c>
      <c r="F20" s="188">
        <v>4.8714235687176428</v>
      </c>
    </row>
    <row r="21" spans="1:6" ht="12" customHeight="1">
      <c r="A21" s="174" t="s">
        <v>31</v>
      </c>
      <c r="B21" s="182"/>
      <c r="C21" s="182"/>
      <c r="D21" s="183"/>
      <c r="E21" s="183"/>
      <c r="F21" s="189"/>
    </row>
    <row r="22" spans="1:6" ht="12.75">
      <c r="A22" s="173" t="s">
        <v>32</v>
      </c>
      <c r="B22" s="179">
        <v>4093</v>
      </c>
      <c r="C22" s="179">
        <v>5697</v>
      </c>
      <c r="D22" s="180">
        <v>39.188859027608117</v>
      </c>
      <c r="E22" s="180">
        <v>1.3392974005916076</v>
      </c>
      <c r="F22" s="188">
        <v>1.7973253073625031</v>
      </c>
    </row>
    <row r="23" spans="1:6" ht="12.75">
      <c r="A23" s="174" t="s">
        <v>33</v>
      </c>
      <c r="B23" s="182"/>
      <c r="C23" s="182"/>
      <c r="D23" s="183"/>
      <c r="E23" s="183"/>
      <c r="F23" s="189"/>
    </row>
    <row r="24" spans="1:6" ht="12.75">
      <c r="A24" s="464" t="s">
        <v>34</v>
      </c>
      <c r="B24" s="179">
        <v>6873</v>
      </c>
      <c r="C24" s="179">
        <v>7587</v>
      </c>
      <c r="D24" s="180">
        <v>10.388476647752064</v>
      </c>
      <c r="E24" s="180">
        <v>2.2489594513232638</v>
      </c>
      <c r="F24" s="188">
        <v>2.3935943666770778</v>
      </c>
    </row>
    <row r="25" spans="1:6" ht="12.75">
      <c r="A25" s="174" t="s">
        <v>35</v>
      </c>
      <c r="B25" s="182"/>
      <c r="C25" s="182"/>
      <c r="D25" s="183"/>
      <c r="E25" s="183"/>
      <c r="F25" s="189"/>
    </row>
    <row r="26" spans="1:6" ht="14.25">
      <c r="A26" s="399" t="s">
        <v>10</v>
      </c>
      <c r="B26" s="400">
        <v>305608</v>
      </c>
      <c r="C26" s="400">
        <v>316971</v>
      </c>
      <c r="D26" s="401">
        <v>3.7181618282243978</v>
      </c>
      <c r="E26" s="374">
        <v>100</v>
      </c>
      <c r="F26" s="374">
        <v>100</v>
      </c>
    </row>
    <row r="27" spans="1:6" ht="12.75" thickBot="1">
      <c r="A27" s="91"/>
      <c r="B27" s="285"/>
      <c r="C27" s="285"/>
      <c r="D27" s="91"/>
      <c r="E27" s="91"/>
      <c r="F27" s="91"/>
    </row>
    <row r="28" spans="1:6" ht="15" thickBot="1">
      <c r="A28" s="651" t="s">
        <v>465</v>
      </c>
      <c r="B28" s="651"/>
      <c r="C28" s="651"/>
      <c r="D28" s="651"/>
      <c r="E28" s="651"/>
      <c r="F28" s="651"/>
    </row>
    <row r="29" spans="1:6" ht="12.75">
      <c r="A29" s="172" t="s">
        <v>25</v>
      </c>
      <c r="B29" s="452">
        <v>7723</v>
      </c>
      <c r="C29" s="452">
        <v>8209</v>
      </c>
      <c r="D29" s="171">
        <v>6.2928913634597849</v>
      </c>
      <c r="E29" s="171">
        <v>44.39526327891469</v>
      </c>
      <c r="F29" s="171">
        <v>45.388698440782925</v>
      </c>
    </row>
    <row r="30" spans="1:6" ht="12.75">
      <c r="A30" s="91" t="s">
        <v>26</v>
      </c>
      <c r="B30" s="148"/>
      <c r="C30" s="148"/>
      <c r="D30" s="166"/>
      <c r="E30" s="166"/>
      <c r="F30" s="166"/>
    </row>
    <row r="31" spans="1:6" ht="12.75">
      <c r="A31" s="173" t="s">
        <v>27</v>
      </c>
      <c r="B31" s="179">
        <v>7455</v>
      </c>
      <c r="C31" s="179">
        <v>7409</v>
      </c>
      <c r="D31" s="180">
        <v>-0.61703554661300952</v>
      </c>
      <c r="E31" s="180">
        <v>42.854679236606117</v>
      </c>
      <c r="F31" s="180">
        <v>40.96538759261307</v>
      </c>
    </row>
    <row r="32" spans="1:6" ht="12.75">
      <c r="A32" s="174" t="s">
        <v>28</v>
      </c>
      <c r="B32" s="182"/>
      <c r="C32" s="182"/>
      <c r="D32" s="183"/>
      <c r="E32" s="183"/>
      <c r="F32" s="183"/>
    </row>
    <row r="33" spans="1:6" ht="12.75">
      <c r="A33" s="173" t="s">
        <v>225</v>
      </c>
      <c r="B33" s="428">
        <v>2120</v>
      </c>
      <c r="C33" s="428">
        <v>2353</v>
      </c>
      <c r="D33" s="180">
        <v>10.990566037735849</v>
      </c>
      <c r="E33" s="180">
        <v>12.18670958841113</v>
      </c>
      <c r="F33" s="180">
        <v>13.010063032179586</v>
      </c>
    </row>
    <row r="34" spans="1:6" ht="12.75">
      <c r="A34" s="174" t="s">
        <v>29</v>
      </c>
      <c r="B34" s="182"/>
      <c r="C34" s="182"/>
      <c r="D34" s="182"/>
      <c r="E34" s="183"/>
      <c r="F34" s="183"/>
    </row>
    <row r="35" spans="1:6" ht="12.75">
      <c r="A35" s="173" t="s">
        <v>158</v>
      </c>
      <c r="B35" s="332">
        <v>6</v>
      </c>
      <c r="C35" s="332">
        <v>2</v>
      </c>
      <c r="D35" s="180">
        <v>-66.666666666666671</v>
      </c>
      <c r="E35" s="591">
        <v>3.4490687514371121E-2</v>
      </c>
      <c r="F35" s="591">
        <v>1.1058277120424639E-2</v>
      </c>
    </row>
    <row r="36" spans="1:6" ht="12.75">
      <c r="A36" s="174" t="s">
        <v>159</v>
      </c>
      <c r="B36" s="182"/>
      <c r="C36" s="182"/>
      <c r="D36" s="182"/>
      <c r="E36" s="183"/>
      <c r="F36" s="183"/>
    </row>
    <row r="37" spans="1:6" ht="12.75">
      <c r="A37" s="173" t="s">
        <v>30</v>
      </c>
      <c r="B37" s="179">
        <v>78</v>
      </c>
      <c r="C37" s="179">
        <v>99</v>
      </c>
      <c r="D37" s="180">
        <v>26.923076923076916</v>
      </c>
      <c r="E37" s="180">
        <v>0.44837893768682457</v>
      </c>
      <c r="F37" s="180">
        <v>0.54738471746101958</v>
      </c>
    </row>
    <row r="38" spans="1:6" ht="12.75">
      <c r="A38" s="174" t="s">
        <v>31</v>
      </c>
      <c r="B38" s="182"/>
      <c r="C38" s="182"/>
      <c r="D38" s="183"/>
      <c r="E38" s="183"/>
      <c r="F38" s="183"/>
    </row>
    <row r="39" spans="1:6" ht="12.75">
      <c r="A39" s="173" t="s">
        <v>32</v>
      </c>
      <c r="B39" s="179">
        <v>3</v>
      </c>
      <c r="C39" s="179">
        <v>3</v>
      </c>
      <c r="D39" s="180">
        <v>0</v>
      </c>
      <c r="E39" s="518">
        <v>1.7245343757185561E-2</v>
      </c>
      <c r="F39" s="518">
        <v>1.6587415680636954E-2</v>
      </c>
    </row>
    <row r="40" spans="1:6" ht="12.75">
      <c r="A40" s="174" t="s">
        <v>33</v>
      </c>
      <c r="B40" s="182"/>
      <c r="C40" s="182"/>
      <c r="D40" s="183"/>
      <c r="E40" s="183"/>
      <c r="F40" s="183"/>
    </row>
    <row r="41" spans="1:6" ht="12.75">
      <c r="A41" s="173" t="s">
        <v>34</v>
      </c>
      <c r="B41" s="179">
        <v>11</v>
      </c>
      <c r="C41" s="179">
        <v>11</v>
      </c>
      <c r="D41" s="180">
        <v>0</v>
      </c>
      <c r="E41" s="180">
        <v>6.3232927109680398E-2</v>
      </c>
      <c r="F41" s="188">
        <v>6.0820524162335514E-2</v>
      </c>
    </row>
    <row r="42" spans="1:6" ht="12.75">
      <c r="A42" s="174" t="s">
        <v>35</v>
      </c>
      <c r="B42" s="182"/>
      <c r="C42" s="182"/>
      <c r="D42" s="183"/>
      <c r="E42" s="183"/>
      <c r="F42" s="189"/>
    </row>
    <row r="43" spans="1:6" ht="14.25">
      <c r="A43" s="397" t="s">
        <v>10</v>
      </c>
      <c r="B43" s="400">
        <v>17396</v>
      </c>
      <c r="C43" s="400">
        <v>18086</v>
      </c>
      <c r="D43" s="401">
        <v>3.9664290641526767</v>
      </c>
      <c r="E43" s="374">
        <v>100</v>
      </c>
      <c r="F43" s="374">
        <v>100</v>
      </c>
    </row>
    <row r="44" spans="1:6">
      <c r="A44" s="140"/>
      <c r="B44" s="140"/>
      <c r="C44" s="303"/>
      <c r="D44" s="140"/>
      <c r="E44" s="140"/>
      <c r="F44" s="140"/>
    </row>
    <row r="45" spans="1:6">
      <c r="A45" s="140"/>
      <c r="B45" s="191"/>
      <c r="C45" s="191"/>
      <c r="D45" s="140"/>
      <c r="E45" s="140"/>
      <c r="F45" s="140"/>
    </row>
  </sheetData>
  <sheetProtection formatCells="0" formatColumns="0" formatRows="0" insertColumns="0" insertRows="0" insertHyperlinks="0" deleteColumns="0" deleteRows="0" sort="0" autoFilter="0" pivotTables="0"/>
  <mergeCells count="10">
    <mergeCell ref="A28:F28"/>
    <mergeCell ref="B7:C7"/>
    <mergeCell ref="E6:F6"/>
    <mergeCell ref="E9:F9"/>
    <mergeCell ref="A11:F11"/>
    <mergeCell ref="A3:F3"/>
    <mergeCell ref="A4:F4"/>
    <mergeCell ref="B8:C8"/>
    <mergeCell ref="E8:F8"/>
    <mergeCell ref="E7:F7"/>
  </mergeCells>
  <phoneticPr fontId="6" type="noConversion"/>
  <printOptions horizontalCentered="1"/>
  <pageMargins left="0.7" right="0.7" top="0.75" bottom="0.75" header="0.3" footer="0.3"/>
  <pageSetup paperSize="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K42" sqref="K42"/>
    </sheetView>
  </sheetViews>
  <sheetFormatPr defaultRowHeight="12"/>
  <cols>
    <col min="1" max="1" width="37.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3" customFormat="1" ht="15.75" customHeight="1">
      <c r="A2" s="646" t="s">
        <v>166</v>
      </c>
      <c r="B2" s="646"/>
      <c r="C2" s="646"/>
      <c r="D2" s="646"/>
      <c r="E2" s="646"/>
      <c r="F2" s="646"/>
      <c r="G2" s="646"/>
      <c r="H2" s="646"/>
    </row>
    <row r="3" spans="1:8" s="313" customFormat="1" ht="15.75" customHeight="1">
      <c r="A3" s="647" t="s">
        <v>167</v>
      </c>
      <c r="B3" s="647"/>
      <c r="C3" s="647"/>
      <c r="D3" s="647"/>
      <c r="E3" s="647"/>
      <c r="F3" s="647"/>
      <c r="G3" s="647"/>
      <c r="H3" s="647"/>
    </row>
    <row r="4" spans="1:8">
      <c r="A4" s="73"/>
      <c r="B4" s="73"/>
    </row>
    <row r="5" spans="1:8" ht="12" customHeight="1">
      <c r="A5" s="103"/>
      <c r="B5" s="77"/>
      <c r="C5" s="102"/>
      <c r="D5" s="102"/>
      <c r="E5" s="150"/>
      <c r="F5" s="103" t="s">
        <v>46</v>
      </c>
      <c r="G5" s="649" t="s">
        <v>13</v>
      </c>
      <c r="H5" s="650"/>
    </row>
    <row r="6" spans="1:8" ht="12" customHeight="1">
      <c r="A6" s="115" t="s">
        <v>49</v>
      </c>
      <c r="B6" s="192"/>
      <c r="C6" s="655" t="s">
        <v>109</v>
      </c>
      <c r="D6" s="655"/>
      <c r="E6" s="650"/>
      <c r="F6" s="103" t="s">
        <v>15</v>
      </c>
      <c r="G6" s="649" t="s">
        <v>15</v>
      </c>
      <c r="H6" s="650"/>
    </row>
    <row r="7" spans="1:8" ht="12" customHeight="1">
      <c r="A7" s="193" t="s">
        <v>36</v>
      </c>
      <c r="B7" s="194"/>
      <c r="C7" s="656" t="s">
        <v>228</v>
      </c>
      <c r="D7" s="656"/>
      <c r="E7" s="653"/>
      <c r="F7" s="105" t="s">
        <v>47</v>
      </c>
      <c r="G7" s="652" t="s">
        <v>19</v>
      </c>
      <c r="H7" s="653"/>
    </row>
    <row r="8" spans="1:8" ht="12" customHeight="1">
      <c r="A8" s="105"/>
      <c r="B8" s="80"/>
      <c r="C8" s="102"/>
      <c r="D8" s="102"/>
      <c r="E8" s="150"/>
      <c r="F8" s="105" t="s">
        <v>20</v>
      </c>
      <c r="G8" s="652" t="s">
        <v>20</v>
      </c>
      <c r="H8" s="653"/>
    </row>
    <row r="9" spans="1:8" ht="19.5" customHeight="1" thickBot="1">
      <c r="A9" s="615" t="s">
        <v>420</v>
      </c>
      <c r="B9" s="83"/>
      <c r="C9" s="83">
        <v>2025</v>
      </c>
      <c r="D9" s="83"/>
      <c r="E9" s="83">
        <v>2026</v>
      </c>
      <c r="F9" s="83" t="s">
        <v>413</v>
      </c>
      <c r="G9" s="83">
        <v>2025</v>
      </c>
      <c r="H9" s="83">
        <v>2026</v>
      </c>
    </row>
    <row r="10" spans="1:8" ht="15" thickBot="1">
      <c r="A10" s="651" t="s">
        <v>421</v>
      </c>
      <c r="B10" s="651"/>
      <c r="C10" s="651"/>
      <c r="D10" s="651"/>
      <c r="E10" s="651"/>
      <c r="F10" s="651"/>
      <c r="G10" s="651"/>
      <c r="H10" s="651"/>
    </row>
    <row r="11" spans="1:8" ht="15">
      <c r="A11" s="168" t="s">
        <v>545</v>
      </c>
      <c r="B11" s="156"/>
      <c r="C11" s="204">
        <v>167434.25714999999</v>
      </c>
      <c r="D11" s="204"/>
      <c r="E11" s="204">
        <v>238700.40471999999</v>
      </c>
      <c r="F11" s="206">
        <v>42.563659780898064</v>
      </c>
      <c r="G11" s="564">
        <v>31.542118968627893</v>
      </c>
      <c r="H11" s="564">
        <v>42.441956446550464</v>
      </c>
    </row>
    <row r="12" spans="1:8" ht="15">
      <c r="A12" s="156" t="s">
        <v>548</v>
      </c>
      <c r="B12" s="156"/>
      <c r="C12" s="204">
        <v>178762.71335999999</v>
      </c>
      <c r="D12" s="204"/>
      <c r="E12" s="204">
        <v>162061.30819000004</v>
      </c>
      <c r="F12" s="206">
        <v>-9.3427789588122589</v>
      </c>
      <c r="G12" s="205">
        <v>33.676231303755308</v>
      </c>
      <c r="H12" s="205">
        <v>28.815196153266807</v>
      </c>
    </row>
    <row r="13" spans="1:8" ht="13.5" customHeight="1">
      <c r="A13" s="156" t="s">
        <v>547</v>
      </c>
      <c r="B13" s="156"/>
      <c r="C13" s="204">
        <v>76992.291190000004</v>
      </c>
      <c r="D13" s="204"/>
      <c r="E13" s="204">
        <v>87956.951349999988</v>
      </c>
      <c r="F13" s="206">
        <v>14.241244143444987</v>
      </c>
      <c r="G13" s="205">
        <v>14.504200333427534</v>
      </c>
      <c r="H13" s="205">
        <v>15.639123455810694</v>
      </c>
    </row>
    <row r="14" spans="1:8" ht="14.25" customHeight="1">
      <c r="A14" s="156" t="s">
        <v>546</v>
      </c>
      <c r="B14" s="156"/>
      <c r="C14" s="204">
        <v>106551.92895</v>
      </c>
      <c r="D14" s="204"/>
      <c r="E14" s="204">
        <v>61518.265229999997</v>
      </c>
      <c r="F14" s="206">
        <v>-42.264522251054004</v>
      </c>
      <c r="G14" s="205">
        <v>20.072795594433028</v>
      </c>
      <c r="H14" s="205">
        <v>10.938211590473419</v>
      </c>
    </row>
    <row r="15" spans="1:8" ht="14.25" customHeight="1">
      <c r="A15" s="210" t="s">
        <v>415</v>
      </c>
      <c r="B15" s="210"/>
      <c r="C15" s="326">
        <v>1086.3587500000001</v>
      </c>
      <c r="D15" s="326"/>
      <c r="E15" s="326">
        <v>12179.190560000001</v>
      </c>
      <c r="F15" s="605">
        <v>1021.1020816097813</v>
      </c>
      <c r="G15" s="526">
        <v>0.20465379975623399</v>
      </c>
      <c r="H15" s="565">
        <v>2.1655123538986123</v>
      </c>
    </row>
    <row r="16" spans="1:8" ht="14.25" customHeight="1">
      <c r="A16" s="78" t="s">
        <v>10</v>
      </c>
      <c r="B16" s="421"/>
      <c r="C16" s="414">
        <v>530827.54940000002</v>
      </c>
      <c r="D16" s="414"/>
      <c r="E16" s="414">
        <v>562416.12005000003</v>
      </c>
      <c r="F16" s="415">
        <v>5.9508159826491491</v>
      </c>
      <c r="G16" s="415">
        <v>100</v>
      </c>
      <c r="H16" s="415">
        <v>100</v>
      </c>
    </row>
    <row r="17" spans="1:8" s="88" customFormat="1" ht="14.25">
      <c r="A17" s="195"/>
      <c r="B17" s="195"/>
      <c r="C17" s="196"/>
      <c r="D17" s="196"/>
      <c r="E17" s="196"/>
      <c r="F17" s="197"/>
      <c r="G17" s="197"/>
      <c r="H17" s="197"/>
    </row>
    <row r="18" spans="1:8" ht="26.25" customHeight="1" thickBot="1">
      <c r="A18" s="115" t="s">
        <v>49</v>
      </c>
      <c r="B18" s="198" t="s">
        <v>241</v>
      </c>
      <c r="C18" s="199" t="s">
        <v>109</v>
      </c>
      <c r="D18" s="198" t="s">
        <v>241</v>
      </c>
      <c r="E18" s="198" t="s">
        <v>109</v>
      </c>
      <c r="F18" s="200" t="s">
        <v>206</v>
      </c>
      <c r="G18" s="143" t="s">
        <v>202</v>
      </c>
      <c r="H18" s="144"/>
    </row>
    <row r="19" spans="1:8" ht="24.75" customHeight="1">
      <c r="A19" s="193" t="s">
        <v>36</v>
      </c>
      <c r="B19" s="201" t="s">
        <v>204</v>
      </c>
      <c r="C19" s="102" t="s">
        <v>24</v>
      </c>
      <c r="D19" s="201" t="s">
        <v>204</v>
      </c>
      <c r="E19" s="201" t="s">
        <v>24</v>
      </c>
      <c r="F19" s="202" t="s">
        <v>205</v>
      </c>
      <c r="G19" s="652" t="s">
        <v>203</v>
      </c>
      <c r="H19" s="653"/>
    </row>
    <row r="20" spans="1:8" s="88" customFormat="1" ht="20.25" customHeight="1" thickBot="1">
      <c r="A20" s="615" t="s">
        <v>420</v>
      </c>
      <c r="B20" s="83"/>
      <c r="C20" s="83">
        <v>2025</v>
      </c>
      <c r="D20" s="83"/>
      <c r="E20" s="83">
        <v>2026</v>
      </c>
      <c r="F20" s="83" t="s">
        <v>413</v>
      </c>
      <c r="G20" s="83">
        <v>2025</v>
      </c>
      <c r="H20" s="83">
        <v>2026</v>
      </c>
    </row>
    <row r="21" spans="1:8" ht="15" thickBot="1">
      <c r="A21" s="651" t="s">
        <v>466</v>
      </c>
      <c r="B21" s="651"/>
      <c r="C21" s="651"/>
      <c r="D21" s="651"/>
      <c r="E21" s="651"/>
      <c r="F21" s="651"/>
      <c r="G21" s="651"/>
      <c r="H21" s="651"/>
    </row>
    <row r="22" spans="1:8" ht="15" customHeight="1">
      <c r="A22" s="156" t="s">
        <v>546</v>
      </c>
      <c r="B22" s="204">
        <v>251</v>
      </c>
      <c r="C22" s="533">
        <v>26114.254550000001</v>
      </c>
      <c r="D22" s="562">
        <v>352</v>
      </c>
      <c r="E22" s="533">
        <v>27908.665010000001</v>
      </c>
      <c r="F22" s="206">
        <v>6.8713830470033432</v>
      </c>
      <c r="G22" s="205">
        <v>25.60970218784</v>
      </c>
      <c r="H22" s="205">
        <v>28.684399045071995</v>
      </c>
    </row>
    <row r="23" spans="1:8" ht="15">
      <c r="A23" s="156" t="s">
        <v>548</v>
      </c>
      <c r="B23" s="204">
        <v>48</v>
      </c>
      <c r="C23" s="533">
        <v>34492.674780000001</v>
      </c>
      <c r="D23" s="561">
        <v>30</v>
      </c>
      <c r="E23" s="533">
        <v>24787.745280000003</v>
      </c>
      <c r="F23" s="205">
        <v>-28.136204460511248</v>
      </c>
      <c r="G23" s="205">
        <v>33.826243329538947</v>
      </c>
      <c r="H23" s="205">
        <v>25.476731931977131</v>
      </c>
    </row>
    <row r="24" spans="1:8" ht="16.5" customHeight="1">
      <c r="A24" s="156" t="s">
        <v>547</v>
      </c>
      <c r="B24" s="578">
        <v>387</v>
      </c>
      <c r="C24" s="533">
        <v>19800.838660000001</v>
      </c>
      <c r="D24" s="578">
        <v>497</v>
      </c>
      <c r="E24" s="533">
        <v>24667.6456</v>
      </c>
      <c r="F24" s="205">
        <v>24.578791957087741</v>
      </c>
      <c r="G24" s="205">
        <v>19.418267528225073</v>
      </c>
      <c r="H24" s="205">
        <v>25.353294026757688</v>
      </c>
    </row>
    <row r="25" spans="1:8" ht="16.5" customHeight="1">
      <c r="A25" s="156" t="s">
        <v>545</v>
      </c>
      <c r="B25" s="204">
        <v>48</v>
      </c>
      <c r="C25" s="533">
        <v>21562.393</v>
      </c>
      <c r="D25" s="562">
        <v>72</v>
      </c>
      <c r="E25" s="533">
        <v>19192.489000000001</v>
      </c>
      <c r="F25" s="206">
        <v>-10.990913670852764</v>
      </c>
      <c r="G25" s="205">
        <v>21.14578695439598</v>
      </c>
      <c r="H25" s="205">
        <v>19.725952959301178</v>
      </c>
    </row>
    <row r="26" spans="1:8" ht="16.5" customHeight="1">
      <c r="A26" s="210" t="s">
        <v>415</v>
      </c>
      <c r="B26" s="588" t="s">
        <v>371</v>
      </c>
      <c r="C26" s="588" t="s">
        <v>371</v>
      </c>
      <c r="D26" s="588">
        <v>59</v>
      </c>
      <c r="E26" s="589">
        <v>739.07899999999995</v>
      </c>
      <c r="F26" s="526" t="s">
        <v>371</v>
      </c>
      <c r="G26" s="526" t="s">
        <v>371</v>
      </c>
      <c r="H26" s="565">
        <v>0.75962203689200258</v>
      </c>
    </row>
    <row r="27" spans="1:8" ht="14.25" customHeight="1">
      <c r="A27" s="78" t="s">
        <v>10</v>
      </c>
      <c r="B27" s="530">
        <v>734</v>
      </c>
      <c r="C27" s="530">
        <v>101970.16099</v>
      </c>
      <c r="D27" s="530">
        <v>1010</v>
      </c>
      <c r="E27" s="530">
        <v>97295.623890000003</v>
      </c>
      <c r="F27" s="597">
        <v>-4.5842205745447622</v>
      </c>
      <c r="G27" s="531">
        <v>100</v>
      </c>
      <c r="H27" s="532">
        <v>100</v>
      </c>
    </row>
    <row r="28" spans="1:8" ht="14.25">
      <c r="A28" s="203"/>
      <c r="B28" s="196"/>
      <c r="C28" s="196"/>
      <c r="D28" s="196"/>
      <c r="E28" s="196"/>
      <c r="F28" s="329"/>
      <c r="G28" s="197"/>
      <c r="H28" s="197"/>
    </row>
    <row r="29" spans="1:8">
      <c r="A29" s="140"/>
      <c r="B29" s="140"/>
      <c r="C29" s="140"/>
      <c r="D29" s="140"/>
      <c r="E29" s="140"/>
      <c r="F29" s="140"/>
      <c r="G29" s="140"/>
      <c r="H29" s="140"/>
    </row>
    <row r="30" spans="1:8" ht="12.75">
      <c r="A30" s="123" t="s">
        <v>467</v>
      </c>
      <c r="B30" s="123"/>
      <c r="C30" s="140"/>
      <c r="D30" s="140"/>
      <c r="E30" s="140"/>
      <c r="F30" s="140"/>
      <c r="G30" s="140"/>
      <c r="H30" s="140"/>
    </row>
    <row r="31" spans="1:8">
      <c r="A31" s="140"/>
      <c r="B31" s="140"/>
      <c r="C31" s="140"/>
      <c r="D31" s="140"/>
      <c r="E31" s="140"/>
      <c r="F31" s="140"/>
      <c r="G31" s="140"/>
      <c r="H31" s="140"/>
    </row>
    <row r="32" spans="1:8" ht="14.25">
      <c r="A32" s="126">
        <v>2025</v>
      </c>
      <c r="B32" s="126"/>
      <c r="E32" s="218">
        <v>2026</v>
      </c>
      <c r="F32" s="125"/>
      <c r="G32" s="125"/>
      <c r="H32" s="125"/>
    </row>
    <row r="34" spans="1:1" s="88" customFormat="1" ht="14.25">
      <c r="A34" s="296"/>
    </row>
    <row r="44" spans="1:1">
      <c r="A44" s="262"/>
    </row>
    <row r="49" spans="1:8" ht="12.75">
      <c r="A49" s="123" t="s">
        <v>468</v>
      </c>
      <c r="B49" s="123"/>
    </row>
    <row r="50" spans="1:8" ht="12.75">
      <c r="A50" s="140"/>
      <c r="B50" s="140"/>
      <c r="C50" s="140"/>
      <c r="D50" s="140"/>
      <c r="E50" s="140"/>
      <c r="F50" s="125"/>
      <c r="G50" s="125"/>
      <c r="H50" s="125"/>
    </row>
    <row r="51" spans="1:8" ht="14.25">
      <c r="A51" s="126">
        <v>2025</v>
      </c>
      <c r="B51" s="126"/>
      <c r="E51" s="218">
        <v>2026</v>
      </c>
    </row>
    <row r="56" spans="1:8">
      <c r="A56" s="140"/>
      <c r="B56" s="140"/>
    </row>
  </sheetData>
  <sortState xmlns:xlrd2="http://schemas.microsoft.com/office/spreadsheetml/2017/richdata2" ref="A22:H26">
    <sortCondition descending="1" ref="E22:E26"/>
  </sortState>
  <mergeCells count="11">
    <mergeCell ref="G5:H5"/>
    <mergeCell ref="A2:H2"/>
    <mergeCell ref="A3:H3"/>
    <mergeCell ref="A21:H21"/>
    <mergeCell ref="C6:E6"/>
    <mergeCell ref="A10:H10"/>
    <mergeCell ref="G6:H6"/>
    <mergeCell ref="G8:H8"/>
    <mergeCell ref="C7:E7"/>
    <mergeCell ref="G7:H7"/>
    <mergeCell ref="G19:H19"/>
  </mergeCells>
  <phoneticPr fontId="6" type="noConversion"/>
  <printOptions horizontalCentered="1"/>
  <pageMargins left="0.7" right="0.7" top="0.75" bottom="0.75" header="0.3" footer="0.3"/>
  <pageSetup paperSize="9" scale="70"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1"/>
  <dimension ref="A2:F46"/>
  <sheetViews>
    <sheetView zoomScaleNormal="100" workbookViewId="0">
      <selection activeCell="I49" sqref="I49"/>
    </sheetView>
  </sheetViews>
  <sheetFormatPr defaultRowHeight="12.75"/>
  <cols>
    <col min="1" max="1" width="32.7109375" style="422" customWidth="1"/>
    <col min="2" max="3" width="11.5703125" style="422" customWidth="1"/>
    <col min="4" max="4" width="12.7109375" style="422" customWidth="1"/>
    <col min="5" max="5" width="9.140625" style="422"/>
    <col min="6" max="6" width="13.5703125" style="422" customWidth="1"/>
    <col min="7" max="16384" width="9.140625" style="422"/>
  </cols>
  <sheetData>
    <row r="2" spans="1:6" ht="15.75">
      <c r="A2" s="670" t="s">
        <v>325</v>
      </c>
      <c r="B2" s="670"/>
      <c r="C2" s="670"/>
      <c r="D2" s="670"/>
      <c r="E2" s="670"/>
      <c r="F2" s="670"/>
    </row>
    <row r="3" spans="1:6" ht="15.75">
      <c r="A3" s="647" t="s">
        <v>326</v>
      </c>
      <c r="B3" s="647"/>
      <c r="C3" s="647"/>
      <c r="D3" s="647"/>
      <c r="E3" s="647"/>
      <c r="F3" s="647"/>
    </row>
    <row r="4" spans="1:6">
      <c r="A4" s="73"/>
      <c r="B4" s="72"/>
      <c r="C4" s="72"/>
      <c r="D4" s="72"/>
      <c r="E4" s="72"/>
      <c r="F4" s="72"/>
    </row>
    <row r="5" spans="1:6">
      <c r="A5" s="103"/>
      <c r="B5" s="102"/>
      <c r="C5" s="150"/>
      <c r="D5" s="103" t="s">
        <v>46</v>
      </c>
      <c r="E5" s="649" t="s">
        <v>13</v>
      </c>
      <c r="F5" s="650"/>
    </row>
    <row r="6" spans="1:6" ht="14.25">
      <c r="A6" s="115" t="s">
        <v>49</v>
      </c>
      <c r="B6" s="655" t="s">
        <v>109</v>
      </c>
      <c r="C6" s="650"/>
      <c r="D6" s="103" t="s">
        <v>15</v>
      </c>
      <c r="E6" s="649" t="s">
        <v>15</v>
      </c>
      <c r="F6" s="650"/>
    </row>
    <row r="7" spans="1:6" ht="15">
      <c r="A7" s="193" t="s">
        <v>36</v>
      </c>
      <c r="B7" s="656" t="s">
        <v>228</v>
      </c>
      <c r="C7" s="653"/>
      <c r="D7" s="105" t="s">
        <v>47</v>
      </c>
      <c r="E7" s="652" t="s">
        <v>19</v>
      </c>
      <c r="F7" s="653"/>
    </row>
    <row r="8" spans="1:6">
      <c r="A8" s="105"/>
      <c r="B8" s="102"/>
      <c r="C8" s="150"/>
      <c r="D8" s="105" t="s">
        <v>20</v>
      </c>
      <c r="E8" s="652" t="s">
        <v>20</v>
      </c>
      <c r="F8" s="653"/>
    </row>
    <row r="9" spans="1:6" ht="13.5" thickBot="1">
      <c r="A9" s="615" t="s">
        <v>420</v>
      </c>
      <c r="B9" s="83">
        <v>2025</v>
      </c>
      <c r="C9" s="83">
        <v>2026</v>
      </c>
      <c r="D9" s="83" t="s">
        <v>413</v>
      </c>
      <c r="E9" s="83">
        <v>2025</v>
      </c>
      <c r="F9" s="83">
        <v>2026</v>
      </c>
    </row>
    <row r="10" spans="1:6" ht="15" thickBot="1">
      <c r="A10" s="651" t="s">
        <v>421</v>
      </c>
      <c r="B10" s="651"/>
      <c r="C10" s="651"/>
      <c r="D10" s="651"/>
      <c r="E10" s="651"/>
      <c r="F10" s="651"/>
    </row>
    <row r="11" spans="1:6">
      <c r="A11" s="168" t="s">
        <v>545</v>
      </c>
      <c r="B11" s="161">
        <v>160456.92238999999</v>
      </c>
      <c r="C11" s="161">
        <v>236544.23687999998</v>
      </c>
      <c r="D11" s="162">
        <v>47.419153600033106</v>
      </c>
      <c r="E11" s="341">
        <v>37.748376597081162</v>
      </c>
      <c r="F11" s="341">
        <v>49.834015348529832</v>
      </c>
    </row>
    <row r="12" spans="1:6">
      <c r="A12" s="156" t="s">
        <v>548</v>
      </c>
      <c r="B12" s="161">
        <v>159073.09641</v>
      </c>
      <c r="C12" s="161">
        <v>142760.95916</v>
      </c>
      <c r="D12" s="162">
        <v>-10.254491562769729</v>
      </c>
      <c r="E12" s="162">
        <v>37.422823897579057</v>
      </c>
      <c r="F12" s="162">
        <v>30.076200222791417</v>
      </c>
    </row>
    <row r="13" spans="1:6">
      <c r="A13" s="156" t="s">
        <v>546</v>
      </c>
      <c r="B13" s="161">
        <v>67343.140939999997</v>
      </c>
      <c r="C13" s="161">
        <v>47000.413909999996</v>
      </c>
      <c r="D13" s="162">
        <v>-30.207570876630996</v>
      </c>
      <c r="E13" s="162">
        <v>15.842845591009933</v>
      </c>
      <c r="F13" s="162">
        <v>9.9018237733114329</v>
      </c>
    </row>
    <row r="14" spans="1:6">
      <c r="A14" s="156" t="s">
        <v>547</v>
      </c>
      <c r="B14" s="161">
        <v>38140.903619999997</v>
      </c>
      <c r="C14" s="161">
        <v>45215.483209999999</v>
      </c>
      <c r="D14" s="162">
        <v>18.548536921108226</v>
      </c>
      <c r="E14" s="162">
        <v>8.9728580864920353</v>
      </c>
      <c r="F14" s="162">
        <v>9.5257830585888552</v>
      </c>
    </row>
    <row r="15" spans="1:6" ht="15" customHeight="1">
      <c r="A15" s="210" t="s">
        <v>549</v>
      </c>
      <c r="B15" s="148">
        <v>55.666400000000003</v>
      </c>
      <c r="C15" s="148">
        <v>3143.1200800000001</v>
      </c>
      <c r="D15" s="166">
        <v>5546.3505453918342</v>
      </c>
      <c r="E15" s="166">
        <v>1.309582783780675E-2</v>
      </c>
      <c r="F15" s="166">
        <v>0.66217759677845656</v>
      </c>
    </row>
    <row r="16" spans="1:6">
      <c r="A16" s="544" t="s">
        <v>10</v>
      </c>
      <c r="B16" s="545">
        <v>425069.72976000002</v>
      </c>
      <c r="C16" s="545">
        <v>474664.21324000001</v>
      </c>
      <c r="D16" s="546">
        <v>11.667375963939296</v>
      </c>
      <c r="E16" s="546">
        <v>100</v>
      </c>
      <c r="F16" s="546">
        <v>100</v>
      </c>
    </row>
    <row r="18" spans="1:6">
      <c r="A18" s="103"/>
      <c r="B18" s="102"/>
      <c r="C18" s="150"/>
      <c r="D18" s="103" t="s">
        <v>46</v>
      </c>
      <c r="E18" s="649" t="s">
        <v>13</v>
      </c>
      <c r="F18" s="650"/>
    </row>
    <row r="19" spans="1:6" ht="14.25">
      <c r="A19" s="115" t="s">
        <v>49</v>
      </c>
      <c r="B19" s="655" t="s">
        <v>109</v>
      </c>
      <c r="C19" s="650"/>
      <c r="D19" s="103" t="s">
        <v>15</v>
      </c>
      <c r="E19" s="649" t="s">
        <v>15</v>
      </c>
      <c r="F19" s="650"/>
    </row>
    <row r="20" spans="1:6" ht="15">
      <c r="A20" s="193" t="s">
        <v>36</v>
      </c>
      <c r="B20" s="656" t="s">
        <v>228</v>
      </c>
      <c r="C20" s="653"/>
      <c r="D20" s="105" t="s">
        <v>47</v>
      </c>
      <c r="E20" s="652" t="s">
        <v>19</v>
      </c>
      <c r="F20" s="653"/>
    </row>
    <row r="21" spans="1:6">
      <c r="A21" s="105"/>
      <c r="B21" s="102"/>
      <c r="C21" s="150"/>
      <c r="D21" s="105" t="s">
        <v>20</v>
      </c>
      <c r="E21" s="652" t="s">
        <v>20</v>
      </c>
      <c r="F21" s="653"/>
    </row>
    <row r="22" spans="1:6" ht="13.5" thickBot="1">
      <c r="A22" s="615" t="s">
        <v>420</v>
      </c>
      <c r="B22" s="83">
        <v>2025</v>
      </c>
      <c r="C22" s="83">
        <v>2026</v>
      </c>
      <c r="D22" s="83" t="s">
        <v>413</v>
      </c>
      <c r="E22" s="83">
        <v>2025</v>
      </c>
      <c r="F22" s="83">
        <v>2026</v>
      </c>
    </row>
    <row r="23" spans="1:6" ht="15" thickBot="1">
      <c r="A23" s="651" t="s">
        <v>469</v>
      </c>
      <c r="B23" s="651"/>
      <c r="C23" s="651"/>
      <c r="D23" s="651"/>
      <c r="E23" s="651"/>
      <c r="F23" s="651"/>
    </row>
    <row r="24" spans="1:6">
      <c r="A24" s="156" t="s">
        <v>545</v>
      </c>
      <c r="B24" s="161">
        <v>20961.109</v>
      </c>
      <c r="C24" s="161">
        <v>17230.82</v>
      </c>
      <c r="D24" s="162">
        <v>-17.796238739085801</v>
      </c>
      <c r="E24" s="341">
        <v>43.306951736111706</v>
      </c>
      <c r="F24" s="341">
        <v>36.194910173357371</v>
      </c>
    </row>
    <row r="25" spans="1:6">
      <c r="A25" s="563" t="s">
        <v>546</v>
      </c>
      <c r="B25" s="161">
        <v>17396.513050000001</v>
      </c>
      <c r="C25" s="161">
        <v>17035.815129999999</v>
      </c>
      <c r="D25" s="162">
        <v>-2.0733920583010268</v>
      </c>
      <c r="E25" s="341">
        <v>35.942275336337765</v>
      </c>
      <c r="F25" s="341">
        <v>35.785284644623552</v>
      </c>
    </row>
    <row r="26" spans="1:6">
      <c r="A26" s="156" t="s">
        <v>548</v>
      </c>
      <c r="B26" s="161">
        <v>10043.63493</v>
      </c>
      <c r="C26" s="161">
        <v>11208.667800000001</v>
      </c>
      <c r="D26" s="162">
        <v>11.599713431639035</v>
      </c>
      <c r="E26" s="341">
        <v>20.750772927550525</v>
      </c>
      <c r="F26" s="341">
        <v>23.544829798233817</v>
      </c>
    </row>
    <row r="27" spans="1:6">
      <c r="A27" s="156" t="s">
        <v>547</v>
      </c>
      <c r="B27" s="161">
        <v>0</v>
      </c>
      <c r="C27" s="161">
        <v>2130.3408399999998</v>
      </c>
      <c r="D27" s="162" t="s">
        <v>371</v>
      </c>
      <c r="E27" s="341">
        <v>0</v>
      </c>
      <c r="F27" s="341">
        <v>4.4749753837852566</v>
      </c>
    </row>
    <row r="28" spans="1:6">
      <c r="A28" s="544" t="s">
        <v>10</v>
      </c>
      <c r="B28" s="545">
        <v>48401.256980000006</v>
      </c>
      <c r="C28" s="545">
        <v>47605.643770000002</v>
      </c>
      <c r="D28" s="546">
        <v>-1.6437862560651273</v>
      </c>
      <c r="E28" s="546">
        <v>100</v>
      </c>
      <c r="F28" s="546">
        <v>100</v>
      </c>
    </row>
    <row r="29" spans="1:6" ht="9.75" customHeight="1"/>
    <row r="30" spans="1:6" ht="15">
      <c r="A30" s="424" t="s">
        <v>470</v>
      </c>
    </row>
    <row r="32" spans="1:6" ht="14.25">
      <c r="A32" s="425">
        <v>2025</v>
      </c>
      <c r="B32" s="426"/>
      <c r="C32" s="426"/>
      <c r="D32" s="425">
        <v>2026</v>
      </c>
      <c r="E32" s="423"/>
      <c r="F32" s="423"/>
    </row>
    <row r="45" spans="1:4" ht="14.25">
      <c r="A45" s="218" t="s">
        <v>471</v>
      </c>
    </row>
    <row r="46" spans="1:4" ht="14.25">
      <c r="A46" s="425">
        <v>2025</v>
      </c>
      <c r="B46" s="426"/>
      <c r="C46" s="426"/>
      <c r="D46" s="425">
        <v>2026</v>
      </c>
    </row>
  </sheetData>
  <sortState xmlns:xlrd2="http://schemas.microsoft.com/office/spreadsheetml/2017/richdata2" ref="A11:F15">
    <sortCondition descending="1" ref="C11:C15"/>
  </sortState>
  <mergeCells count="16">
    <mergeCell ref="E21:F21"/>
    <mergeCell ref="A23:F23"/>
    <mergeCell ref="E8:F8"/>
    <mergeCell ref="A10:F10"/>
    <mergeCell ref="E18:F18"/>
    <mergeCell ref="B19:C19"/>
    <mergeCell ref="E19:F19"/>
    <mergeCell ref="B20:C20"/>
    <mergeCell ref="E20:F20"/>
    <mergeCell ref="B7:C7"/>
    <mergeCell ref="E7:F7"/>
    <mergeCell ref="A2:F2"/>
    <mergeCell ref="A3:F3"/>
    <mergeCell ref="E5:F5"/>
    <mergeCell ref="B6:C6"/>
    <mergeCell ref="E6:F6"/>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topLeftCell="A16" zoomScaleNormal="100" workbookViewId="0">
      <selection activeCell="I25" sqref="I25"/>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3" customFormat="1" ht="14.25" customHeight="1">
      <c r="A2" s="646" t="s">
        <v>168</v>
      </c>
      <c r="B2" s="646"/>
      <c r="C2" s="646"/>
      <c r="D2" s="646"/>
      <c r="E2" s="646"/>
      <c r="F2" s="646"/>
    </row>
    <row r="3" spans="1:6" s="313" customFormat="1" ht="15.75" customHeight="1">
      <c r="A3" s="647" t="s">
        <v>189</v>
      </c>
      <c r="B3" s="647"/>
      <c r="C3" s="647"/>
      <c r="D3" s="647"/>
      <c r="E3" s="647"/>
      <c r="F3" s="647"/>
    </row>
    <row r="4" spans="1:6">
      <c r="A4" s="73"/>
    </row>
    <row r="5" spans="1:6" ht="12" customHeight="1">
      <c r="A5" s="103"/>
      <c r="B5" s="102"/>
      <c r="C5" s="150"/>
      <c r="D5" s="103" t="s">
        <v>46</v>
      </c>
      <c r="E5" s="649" t="s">
        <v>13</v>
      </c>
      <c r="F5" s="650"/>
    </row>
    <row r="6" spans="1:6" ht="12" customHeight="1">
      <c r="A6" s="115" t="s">
        <v>49</v>
      </c>
      <c r="B6" s="661" t="s">
        <v>109</v>
      </c>
      <c r="C6" s="662"/>
      <c r="D6" s="103" t="s">
        <v>15</v>
      </c>
      <c r="E6" s="649" t="s">
        <v>15</v>
      </c>
      <c r="F6" s="650"/>
    </row>
    <row r="7" spans="1:6" ht="12" customHeight="1">
      <c r="A7" s="193" t="s">
        <v>36</v>
      </c>
      <c r="B7" s="664" t="s">
        <v>234</v>
      </c>
      <c r="C7" s="665"/>
      <c r="D7" s="105" t="s">
        <v>47</v>
      </c>
      <c r="E7" s="652" t="s">
        <v>19</v>
      </c>
      <c r="F7" s="653"/>
    </row>
    <row r="8" spans="1:6" ht="12" customHeight="1">
      <c r="A8" s="105"/>
      <c r="B8" s="102"/>
      <c r="C8" s="150"/>
      <c r="D8" s="105" t="s">
        <v>20</v>
      </c>
      <c r="E8" s="652" t="s">
        <v>20</v>
      </c>
      <c r="F8" s="653"/>
    </row>
    <row r="9" spans="1:6" ht="18.75" customHeight="1" thickBot="1">
      <c r="A9" s="615" t="s">
        <v>420</v>
      </c>
      <c r="B9" s="83">
        <v>2025</v>
      </c>
      <c r="C9" s="83">
        <v>2026</v>
      </c>
      <c r="D9" s="83" t="s">
        <v>413</v>
      </c>
      <c r="E9" s="83">
        <v>2025</v>
      </c>
      <c r="F9" s="83">
        <v>2026</v>
      </c>
    </row>
    <row r="10" spans="1:6" ht="15" thickBot="1">
      <c r="A10" s="651" t="s">
        <v>421</v>
      </c>
      <c r="B10" s="651"/>
      <c r="C10" s="651"/>
      <c r="D10" s="651"/>
      <c r="E10" s="651"/>
      <c r="F10" s="651"/>
    </row>
    <row r="11" spans="1:6" s="88" customFormat="1" ht="15" customHeight="1">
      <c r="A11" s="207" t="s">
        <v>556</v>
      </c>
      <c r="B11" s="164">
        <v>1233491.6656500001</v>
      </c>
      <c r="C11" s="164">
        <v>1321219.4773400002</v>
      </c>
      <c r="D11" s="163">
        <v>7.1121527719257838</v>
      </c>
      <c r="E11" s="163">
        <v>24.359879582932834</v>
      </c>
      <c r="F11" s="163">
        <v>24.593944755329687</v>
      </c>
    </row>
    <row r="12" spans="1:6" s="88" customFormat="1" ht="15" customHeight="1">
      <c r="A12" s="207" t="s">
        <v>550</v>
      </c>
      <c r="B12" s="164">
        <v>1060729.5979800001</v>
      </c>
      <c r="C12" s="164">
        <v>1134942.01773</v>
      </c>
      <c r="D12" s="163">
        <v>6.9963560827685178</v>
      </c>
      <c r="E12" s="364">
        <v>20.948050154217558</v>
      </c>
      <c r="F12" s="364">
        <v>21.12646820856019</v>
      </c>
    </row>
    <row r="13" spans="1:6" s="88" customFormat="1" ht="15" customHeight="1">
      <c r="A13" s="207" t="s">
        <v>553</v>
      </c>
      <c r="B13" s="164">
        <v>689321.2429500001</v>
      </c>
      <c r="C13" s="164">
        <v>724634.45381000009</v>
      </c>
      <c r="D13" s="163">
        <v>5.1228960693093573</v>
      </c>
      <c r="E13" s="163">
        <v>13.613211130511369</v>
      </c>
      <c r="F13" s="163">
        <v>13.488765515848854</v>
      </c>
    </row>
    <row r="14" spans="1:6" s="88" customFormat="1" ht="15" customHeight="1">
      <c r="A14" s="207" t="s">
        <v>557</v>
      </c>
      <c r="B14" s="164">
        <v>678395.27285000007</v>
      </c>
      <c r="C14" s="164">
        <v>693430.81166000001</v>
      </c>
      <c r="D14" s="163">
        <v>2.2163389710594839</v>
      </c>
      <c r="E14" s="163">
        <v>13.397437223500436</v>
      </c>
      <c r="F14" s="163">
        <v>12.907922844086842</v>
      </c>
    </row>
    <row r="15" spans="1:6" s="88" customFormat="1" ht="15" customHeight="1">
      <c r="A15" s="207" t="s">
        <v>555</v>
      </c>
      <c r="B15" s="164">
        <v>451507.41957999999</v>
      </c>
      <c r="C15" s="164">
        <v>469919.68641000002</v>
      </c>
      <c r="D15" s="163">
        <v>4.0779544325378891</v>
      </c>
      <c r="E15" s="163">
        <v>8.9166928955078735</v>
      </c>
      <c r="F15" s="163">
        <v>8.7473572750209208</v>
      </c>
    </row>
    <row r="16" spans="1:6" s="88" customFormat="1" ht="15" customHeight="1">
      <c r="A16" s="207" t="s">
        <v>554</v>
      </c>
      <c r="B16" s="164">
        <v>338318.57035000011</v>
      </c>
      <c r="C16" s="164">
        <v>360542.21048000001</v>
      </c>
      <c r="D16" s="163">
        <v>6.5688502132794202</v>
      </c>
      <c r="E16" s="163">
        <v>6.6813581833591957</v>
      </c>
      <c r="F16" s="163">
        <v>6.7113415738933373</v>
      </c>
    </row>
    <row r="17" spans="1:6" s="88" customFormat="1" ht="15" customHeight="1">
      <c r="A17" s="207" t="s">
        <v>552</v>
      </c>
      <c r="B17" s="164">
        <v>303108.66045000002</v>
      </c>
      <c r="C17" s="164">
        <v>341089.84424000001</v>
      </c>
      <c r="D17" s="163">
        <v>12.530550507403015</v>
      </c>
      <c r="E17" s="163">
        <v>5.9860075870193823</v>
      </c>
      <c r="F17" s="163">
        <v>6.3492439596270227</v>
      </c>
    </row>
    <row r="18" spans="1:6" s="88" customFormat="1" ht="15" customHeight="1">
      <c r="A18" s="324" t="s">
        <v>551</v>
      </c>
      <c r="B18" s="479">
        <v>308747.28739999997</v>
      </c>
      <c r="C18" s="479">
        <v>326354.72251999995</v>
      </c>
      <c r="D18" s="480">
        <v>5.7028630982556727</v>
      </c>
      <c r="E18" s="480">
        <v>6.0973632429513565</v>
      </c>
      <c r="F18" s="480">
        <v>6.0749558676331423</v>
      </c>
    </row>
    <row r="19" spans="1:6" s="88" customFormat="1" ht="15" customHeight="1">
      <c r="A19" s="408" t="s">
        <v>10</v>
      </c>
      <c r="B19" s="409">
        <v>5063619.7172100004</v>
      </c>
      <c r="C19" s="409">
        <v>5372133.2241900004</v>
      </c>
      <c r="D19" s="410">
        <v>6.0927463792638026</v>
      </c>
      <c r="E19" s="410">
        <v>99.999999999999986</v>
      </c>
      <c r="F19" s="410">
        <v>100</v>
      </c>
    </row>
    <row r="20" spans="1:6" ht="14.25">
      <c r="A20" s="93"/>
      <c r="B20" s="196"/>
      <c r="C20" s="196"/>
      <c r="D20" s="138"/>
      <c r="E20" s="139"/>
      <c r="F20" s="139"/>
    </row>
    <row r="21" spans="1:6" ht="12.75">
      <c r="A21" s="123" t="s">
        <v>472</v>
      </c>
      <c r="B21" s="91"/>
      <c r="C21" s="91"/>
      <c r="D21" s="91"/>
      <c r="E21" s="91"/>
      <c r="F21" s="91"/>
    </row>
    <row r="22" spans="1:6" ht="14.25">
      <c r="A22" s="671">
        <v>2025</v>
      </c>
      <c r="B22" s="671"/>
      <c r="C22" s="671"/>
      <c r="D22" s="671"/>
      <c r="E22" s="671"/>
      <c r="F22" s="671"/>
    </row>
    <row r="23" spans="1:6" ht="15">
      <c r="A23" s="208"/>
      <c r="B23" s="176"/>
      <c r="C23" s="176"/>
      <c r="D23" s="209"/>
      <c r="E23" s="177"/>
      <c r="F23" s="177"/>
    </row>
    <row r="24" spans="1:6" ht="15">
      <c r="A24" s="262"/>
      <c r="B24" s="176"/>
      <c r="C24" s="176"/>
      <c r="D24" s="209"/>
      <c r="E24" s="177"/>
      <c r="F24" s="177"/>
    </row>
    <row r="25" spans="1:6" ht="15">
      <c r="A25" s="210"/>
      <c r="B25" s="176"/>
      <c r="C25" s="176"/>
      <c r="D25" s="209"/>
      <c r="E25" s="177"/>
      <c r="F25" s="177"/>
    </row>
    <row r="26" spans="1:6" ht="15">
      <c r="A26" s="208"/>
      <c r="B26" s="176"/>
      <c r="C26" s="176"/>
      <c r="D26" s="209"/>
      <c r="E26" s="177"/>
      <c r="F26" s="177"/>
    </row>
    <row r="27" spans="1:6" ht="15">
      <c r="A27" s="208"/>
      <c r="B27" s="176"/>
      <c r="C27" s="176"/>
      <c r="D27" s="209"/>
      <c r="E27" s="177"/>
      <c r="F27" s="177"/>
    </row>
    <row r="28" spans="1:6" ht="15">
      <c r="A28" s="208"/>
      <c r="B28" s="176"/>
      <c r="C28" s="176"/>
      <c r="D28" s="209"/>
      <c r="E28" s="177"/>
      <c r="F28" s="177"/>
    </row>
    <row r="29" spans="1:6" s="88" customFormat="1" ht="15">
      <c r="A29" s="296"/>
      <c r="B29" s="298"/>
      <c r="C29" s="298"/>
      <c r="D29" s="299"/>
      <c r="E29" s="300"/>
      <c r="F29" s="300"/>
    </row>
    <row r="30" spans="1:6" ht="15">
      <c r="A30" s="210"/>
      <c r="B30" s="176"/>
      <c r="C30" s="176"/>
      <c r="D30" s="209"/>
      <c r="E30" s="177"/>
      <c r="F30" s="177"/>
    </row>
    <row r="31" spans="1:6" ht="14.25">
      <c r="A31" s="93"/>
      <c r="B31" s="196"/>
      <c r="C31" s="196"/>
      <c r="D31" s="138"/>
      <c r="E31" s="139"/>
      <c r="F31" s="139"/>
    </row>
    <row r="37" spans="1:1" ht="14.25">
      <c r="A37" s="126">
        <v>2026</v>
      </c>
    </row>
    <row r="38" spans="1:1">
      <c r="A38" s="262"/>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6" type="noConversion"/>
  <printOptions horizontalCentered="1"/>
  <pageMargins left="0.7" right="0.7" top="0.75" bottom="0.75" header="0.3" footer="0.3"/>
  <pageSetup paperSize="9" scale="90"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zoomScaleNormal="100" workbookViewId="0">
      <selection activeCell="J30" sqref="J30"/>
    </sheetView>
  </sheetViews>
  <sheetFormatPr defaultRowHeight="12.75"/>
  <cols>
    <col min="1" max="1" width="34.5703125" style="142" customWidth="1"/>
    <col min="2" max="2" width="10" style="142" customWidth="1"/>
    <col min="3" max="3" width="15.5703125" style="142" customWidth="1"/>
    <col min="4" max="4" width="10.5703125" style="142" customWidth="1"/>
    <col min="5" max="5" width="15.85546875" style="142" customWidth="1"/>
    <col min="6" max="6" width="11.5703125" style="142" customWidth="1"/>
    <col min="7" max="7" width="8.7109375" style="142" customWidth="1"/>
    <col min="8" max="8" width="8.28515625" style="142" customWidth="1"/>
    <col min="9" max="11" width="9.140625" style="146"/>
    <col min="12" max="12" width="10.28515625" style="146" bestFit="1" customWidth="1"/>
    <col min="13" max="13" width="12.85546875" style="146" bestFit="1" customWidth="1"/>
    <col min="14" max="14" width="10.28515625" style="146" bestFit="1" customWidth="1"/>
    <col min="15" max="15" width="13" style="146" bestFit="1" customWidth="1"/>
    <col min="16" max="16" width="10.42578125" style="146" bestFit="1" customWidth="1"/>
    <col min="17" max="17" width="13" style="146" bestFit="1" customWidth="1"/>
    <col min="18" max="18" width="9.42578125" style="146" bestFit="1" customWidth="1"/>
    <col min="19" max="20" width="9.28515625" style="146" bestFit="1" customWidth="1"/>
    <col min="21" max="58" width="9.140625" style="146"/>
    <col min="59" max="16384" width="9.140625" style="142"/>
  </cols>
  <sheetData>
    <row r="2" spans="1:8" ht="15.75" customHeight="1">
      <c r="A2" s="646" t="s">
        <v>200</v>
      </c>
      <c r="B2" s="646"/>
      <c r="C2" s="646"/>
      <c r="D2" s="646"/>
      <c r="E2" s="646"/>
      <c r="F2" s="646"/>
      <c r="G2" s="646"/>
      <c r="H2" s="646"/>
    </row>
    <row r="3" spans="1:8" ht="15.75">
      <c r="A3" s="647" t="s">
        <v>201</v>
      </c>
      <c r="B3" s="647"/>
      <c r="C3" s="647"/>
      <c r="D3" s="647"/>
      <c r="E3" s="647"/>
      <c r="F3" s="647"/>
      <c r="G3" s="647"/>
      <c r="H3" s="647"/>
    </row>
    <row r="6" spans="1:8" ht="14.25" customHeight="1">
      <c r="A6" s="103"/>
      <c r="B6" s="103"/>
      <c r="C6" s="102"/>
      <c r="D6" s="211"/>
      <c r="E6" s="150"/>
      <c r="F6" s="200" t="s">
        <v>207</v>
      </c>
      <c r="G6" s="649" t="s">
        <v>13</v>
      </c>
      <c r="H6" s="650"/>
    </row>
    <row r="7" spans="1:8">
      <c r="A7" s="212" t="s">
        <v>49</v>
      </c>
      <c r="B7" s="103" t="s">
        <v>198</v>
      </c>
      <c r="C7" s="143" t="s">
        <v>109</v>
      </c>
      <c r="D7" s="103" t="s">
        <v>198</v>
      </c>
      <c r="E7" s="143" t="s">
        <v>109</v>
      </c>
      <c r="F7" s="103" t="s">
        <v>208</v>
      </c>
      <c r="G7" s="649" t="s">
        <v>16</v>
      </c>
      <c r="H7" s="650"/>
    </row>
    <row r="8" spans="1:8" ht="15" customHeight="1">
      <c r="A8" s="213" t="s">
        <v>36</v>
      </c>
      <c r="B8" s="105" t="s">
        <v>199</v>
      </c>
      <c r="C8" s="75" t="s">
        <v>234</v>
      </c>
      <c r="D8" s="105" t="s">
        <v>199</v>
      </c>
      <c r="E8" s="75" t="s">
        <v>234</v>
      </c>
      <c r="F8" s="105" t="s">
        <v>209</v>
      </c>
      <c r="G8" s="652" t="s">
        <v>19</v>
      </c>
      <c r="H8" s="653"/>
    </row>
    <row r="9" spans="1:8">
      <c r="A9" s="105"/>
      <c r="B9" s="461"/>
      <c r="C9" s="102"/>
      <c r="D9" s="211"/>
      <c r="E9" s="150"/>
      <c r="F9" s="105" t="s">
        <v>20</v>
      </c>
      <c r="G9" s="652" t="s">
        <v>20</v>
      </c>
      <c r="H9" s="653"/>
    </row>
    <row r="10" spans="1:8" ht="21" customHeight="1" thickBot="1">
      <c r="A10" s="615" t="s">
        <v>420</v>
      </c>
      <c r="B10" s="83"/>
      <c r="C10" s="83">
        <v>2025</v>
      </c>
      <c r="D10" s="83"/>
      <c r="E10" s="83">
        <v>2026</v>
      </c>
      <c r="F10" s="83" t="s">
        <v>413</v>
      </c>
      <c r="G10" s="83">
        <v>2025</v>
      </c>
      <c r="H10" s="83">
        <v>2026</v>
      </c>
    </row>
    <row r="11" spans="1:8" ht="15" thickBot="1">
      <c r="A11" s="651" t="s">
        <v>466</v>
      </c>
      <c r="B11" s="651"/>
      <c r="C11" s="651"/>
      <c r="D11" s="651"/>
      <c r="E11" s="651"/>
      <c r="F11" s="651"/>
      <c r="G11" s="651"/>
      <c r="H11" s="651"/>
    </row>
    <row r="12" spans="1:8" s="146" customFormat="1" ht="15.75" customHeight="1">
      <c r="A12" s="207" t="s">
        <v>556</v>
      </c>
      <c r="B12" s="451">
        <v>4951</v>
      </c>
      <c r="C12" s="164">
        <v>434943.34714000003</v>
      </c>
      <c r="D12" s="451">
        <v>4912</v>
      </c>
      <c r="E12" s="164">
        <v>539920.57648000005</v>
      </c>
      <c r="F12" s="163">
        <v>24.135839766324739</v>
      </c>
      <c r="G12" s="163">
        <v>25.31993495179259</v>
      </c>
      <c r="H12" s="163">
        <v>27.020544432914345</v>
      </c>
    </row>
    <row r="13" spans="1:8" s="146" customFormat="1" ht="15.75" customHeight="1">
      <c r="A13" s="207" t="s">
        <v>557</v>
      </c>
      <c r="B13" s="164">
        <v>2072</v>
      </c>
      <c r="C13" s="164">
        <v>258939.99908000001</v>
      </c>
      <c r="D13" s="451">
        <v>2328</v>
      </c>
      <c r="E13" s="164">
        <v>323959.41907999996</v>
      </c>
      <c r="F13" s="163">
        <v>25.109840206615619</v>
      </c>
      <c r="G13" s="163">
        <v>15.074018205438765</v>
      </c>
      <c r="H13" s="163">
        <v>16.212680640513636</v>
      </c>
    </row>
    <row r="14" spans="1:8" s="146" customFormat="1" ht="15.75" customHeight="1">
      <c r="A14" s="207" t="s">
        <v>550</v>
      </c>
      <c r="B14" s="164">
        <v>4206</v>
      </c>
      <c r="C14" s="164">
        <v>268497.25426999998</v>
      </c>
      <c r="D14" s="451">
        <v>4548</v>
      </c>
      <c r="E14" s="164">
        <v>298733.52983999997</v>
      </c>
      <c r="F14" s="163">
        <v>11.261297867722142</v>
      </c>
      <c r="G14" s="163">
        <v>15.630387400000991</v>
      </c>
      <c r="H14" s="163">
        <v>14.950240772944623</v>
      </c>
    </row>
    <row r="15" spans="1:8" s="146" customFormat="1" ht="15.75" customHeight="1">
      <c r="A15" s="207" t="s">
        <v>555</v>
      </c>
      <c r="B15" s="164">
        <v>2586</v>
      </c>
      <c r="C15" s="164">
        <v>144170.64837000001</v>
      </c>
      <c r="D15" s="451">
        <v>2913</v>
      </c>
      <c r="E15" s="164">
        <v>227504.78334999998</v>
      </c>
      <c r="F15" s="163">
        <v>57.802427832696559</v>
      </c>
      <c r="G15" s="163">
        <v>8.392797504984415</v>
      </c>
      <c r="H15" s="163">
        <v>11.38556923925076</v>
      </c>
    </row>
    <row r="16" spans="1:8" s="146" customFormat="1" ht="15.75" customHeight="1">
      <c r="A16" s="207" t="s">
        <v>553</v>
      </c>
      <c r="B16" s="164">
        <v>1641</v>
      </c>
      <c r="C16" s="164">
        <v>289817.90205999999</v>
      </c>
      <c r="D16" s="451">
        <v>1341</v>
      </c>
      <c r="E16" s="164">
        <v>214678.13339999999</v>
      </c>
      <c r="F16" s="485">
        <v>-25.92654495319757</v>
      </c>
      <c r="G16" s="485">
        <v>16.871554597344325</v>
      </c>
      <c r="H16" s="485">
        <v>10.743654335471851</v>
      </c>
    </row>
    <row r="17" spans="1:8" s="146" customFormat="1" ht="15.75" customHeight="1">
      <c r="A17" s="207" t="s">
        <v>552</v>
      </c>
      <c r="B17" s="164">
        <v>669</v>
      </c>
      <c r="C17" s="164">
        <v>79020.343359999999</v>
      </c>
      <c r="D17" s="451">
        <v>665</v>
      </c>
      <c r="E17" s="164">
        <v>163922.06292</v>
      </c>
      <c r="F17" s="163">
        <v>107.44286338165563</v>
      </c>
      <c r="G17" s="163">
        <v>4.6001162378959179</v>
      </c>
      <c r="H17" s="163">
        <v>8.2035461836652406</v>
      </c>
    </row>
    <row r="18" spans="1:8" s="146" customFormat="1" ht="15.75" customHeight="1">
      <c r="A18" s="207" t="s">
        <v>551</v>
      </c>
      <c r="B18" s="164">
        <v>695</v>
      </c>
      <c r="C18" s="164">
        <v>140800.13896000001</v>
      </c>
      <c r="D18" s="451">
        <v>880</v>
      </c>
      <c r="E18" s="164">
        <v>140467.73843</v>
      </c>
      <c r="F18" s="163">
        <v>-0.23607968888045283</v>
      </c>
      <c r="G18" s="163">
        <v>8.1965855624940396</v>
      </c>
      <c r="H18" s="163">
        <v>7.0297649931839556</v>
      </c>
    </row>
    <row r="19" spans="1:8" s="146" customFormat="1">
      <c r="A19" s="324" t="s">
        <v>554</v>
      </c>
      <c r="B19" s="482">
        <v>576</v>
      </c>
      <c r="C19" s="482">
        <v>101600.51104</v>
      </c>
      <c r="D19" s="483">
        <v>499</v>
      </c>
      <c r="E19" s="164">
        <v>88999.166200000007</v>
      </c>
      <c r="F19" s="582">
        <v>-12.402836079278046</v>
      </c>
      <c r="G19" s="582">
        <v>5.9146055400489654</v>
      </c>
      <c r="H19" s="582">
        <v>4.4539994020555884</v>
      </c>
    </row>
    <row r="20" spans="1:8" s="146" customFormat="1" ht="14.25">
      <c r="A20" s="397" t="s">
        <v>10</v>
      </c>
      <c r="B20" s="631">
        <v>17396</v>
      </c>
      <c r="C20" s="631">
        <v>1717790.1442799999</v>
      </c>
      <c r="D20" s="631">
        <v>18086</v>
      </c>
      <c r="E20" s="631">
        <v>1998185.4097</v>
      </c>
      <c r="F20" s="632">
        <v>16.323022131293328</v>
      </c>
      <c r="G20" s="631">
        <v>100</v>
      </c>
      <c r="H20" s="631">
        <v>100</v>
      </c>
    </row>
    <row r="21" spans="1:8">
      <c r="B21" s="217"/>
      <c r="C21" s="217"/>
      <c r="D21" s="217"/>
      <c r="E21" s="217"/>
    </row>
    <row r="22" spans="1:8" s="72" customFormat="1">
      <c r="A22" s="123" t="s">
        <v>473</v>
      </c>
      <c r="B22" s="91"/>
      <c r="C22" s="91"/>
      <c r="D22" s="91"/>
      <c r="E22" s="91"/>
      <c r="F22" s="91"/>
      <c r="G22" s="88"/>
      <c r="H22" s="88"/>
    </row>
    <row r="23" spans="1:8" s="72" customFormat="1" ht="14.25">
      <c r="A23" s="671">
        <v>2025</v>
      </c>
      <c r="B23" s="671"/>
      <c r="C23" s="671"/>
      <c r="D23" s="671"/>
      <c r="E23" s="671"/>
      <c r="F23" s="671"/>
      <c r="G23" s="88"/>
      <c r="H23" s="88"/>
    </row>
    <row r="24" spans="1:8" s="72" customFormat="1" ht="15">
      <c r="A24" s="262"/>
      <c r="B24" s="176"/>
      <c r="C24" s="176"/>
      <c r="D24" s="209"/>
      <c r="E24" s="177"/>
      <c r="F24" s="177"/>
      <c r="G24" s="88"/>
      <c r="H24" s="88"/>
    </row>
    <row r="25" spans="1:8" s="72" customFormat="1" ht="15">
      <c r="A25" s="208"/>
      <c r="B25" s="176"/>
      <c r="C25" s="176"/>
      <c r="D25" s="209"/>
      <c r="E25" s="177"/>
      <c r="F25" s="177"/>
    </row>
    <row r="26" spans="1:8" s="72" customFormat="1" ht="15">
      <c r="A26" s="210"/>
      <c r="B26" s="176"/>
      <c r="C26" s="176"/>
      <c r="D26" s="209"/>
      <c r="E26" s="177"/>
      <c r="F26" s="177"/>
    </row>
    <row r="27" spans="1:8" s="72" customFormat="1" ht="15">
      <c r="A27" s="208"/>
      <c r="B27" s="176"/>
      <c r="C27" s="176"/>
      <c r="D27" s="209"/>
      <c r="E27" s="177"/>
      <c r="F27" s="177"/>
    </row>
    <row r="28" spans="1:8" s="72" customFormat="1" ht="15">
      <c r="A28" s="208"/>
      <c r="B28" s="176"/>
      <c r="C28" s="176"/>
      <c r="D28" s="209"/>
      <c r="E28" s="177"/>
      <c r="F28" s="177"/>
    </row>
    <row r="29" spans="1:8" s="72" customFormat="1" ht="15">
      <c r="A29" s="273"/>
      <c r="B29" s="176"/>
      <c r="C29" s="176"/>
      <c r="D29" s="209"/>
      <c r="E29" s="177"/>
      <c r="F29" s="177"/>
    </row>
    <row r="30" spans="1:8" s="72" customFormat="1" ht="15">
      <c r="A30" s="208"/>
      <c r="B30" s="176"/>
      <c r="C30" s="176"/>
      <c r="D30" s="209"/>
      <c r="E30" s="177"/>
      <c r="F30" s="177"/>
    </row>
    <row r="31" spans="1:8" s="72" customFormat="1" ht="15">
      <c r="A31" s="210"/>
      <c r="B31" s="176"/>
      <c r="C31" s="176"/>
      <c r="D31" s="209"/>
      <c r="E31" s="177"/>
      <c r="F31" s="177"/>
    </row>
    <row r="32" spans="1:8" s="72" customFormat="1" ht="14.25">
      <c r="A32" s="93"/>
      <c r="B32" s="196"/>
      <c r="C32" s="196"/>
      <c r="D32" s="138"/>
      <c r="E32" s="139"/>
      <c r="F32" s="139"/>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6">
        <v>2026</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4" type="noConversion"/>
  <printOptions horizontalCentered="1"/>
  <pageMargins left="0.7" right="0.7" top="0.75" bottom="0.75" header="0.3" footer="0.3"/>
  <pageSetup paperSize="9" scale="75"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zoomScaleNormal="100" workbookViewId="0">
      <selection activeCell="L27" sqref="L27"/>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74" t="s">
        <v>169</v>
      </c>
      <c r="B2" s="674"/>
      <c r="C2" s="674"/>
      <c r="D2" s="674"/>
      <c r="E2" s="674"/>
    </row>
    <row r="3" spans="1:5" s="8" customFormat="1" ht="15.75">
      <c r="A3" s="675" t="s">
        <v>170</v>
      </c>
      <c r="B3" s="675"/>
      <c r="C3" s="675"/>
      <c r="D3" s="675"/>
      <c r="E3" s="675"/>
    </row>
    <row r="4" spans="1:5" s="8" customFormat="1"/>
    <row r="5" spans="1:5" s="8" customFormat="1" ht="14.25">
      <c r="A5" s="55"/>
      <c r="B5" s="676" t="s">
        <v>126</v>
      </c>
      <c r="C5" s="677"/>
      <c r="D5" s="677"/>
      <c r="E5" s="678"/>
    </row>
    <row r="6" spans="1:5" s="8" customFormat="1" ht="3.75" customHeight="1">
      <c r="A6" s="55"/>
      <c r="B6" s="52"/>
      <c r="C6" s="53"/>
      <c r="D6" s="53"/>
      <c r="E6" s="54"/>
    </row>
    <row r="7" spans="1:5" s="8" customFormat="1" ht="10.5" customHeight="1">
      <c r="A7" s="56"/>
      <c r="B7" s="679" t="s">
        <v>242</v>
      </c>
      <c r="C7" s="680"/>
      <c r="D7" s="680"/>
      <c r="E7" s="681"/>
    </row>
    <row r="8" spans="1:5" s="8" customFormat="1" ht="98.25" customHeight="1">
      <c r="A8" s="308" t="s">
        <v>474</v>
      </c>
      <c r="B8" s="57" t="s">
        <v>475</v>
      </c>
      <c r="C8" s="58" t="s">
        <v>476</v>
      </c>
      <c r="D8" s="51" t="s">
        <v>125</v>
      </c>
      <c r="E8" s="62" t="s">
        <v>477</v>
      </c>
    </row>
    <row r="9" spans="1:5" s="8" customFormat="1" ht="15.75" customHeight="1" thickBot="1">
      <c r="A9" s="672" t="s">
        <v>478</v>
      </c>
      <c r="B9" s="672"/>
      <c r="C9" s="672"/>
      <c r="D9" s="672"/>
      <c r="E9" s="672"/>
    </row>
    <row r="10" spans="1:5" s="8" customFormat="1" ht="15" thickBot="1">
      <c r="A10" s="673" t="s">
        <v>479</v>
      </c>
      <c r="B10" s="673"/>
      <c r="C10" s="673"/>
      <c r="D10" s="673"/>
      <c r="E10" s="673"/>
    </row>
    <row r="11" spans="1:5" s="64" customFormat="1" ht="17.25" customHeight="1">
      <c r="A11" s="207" t="s">
        <v>556</v>
      </c>
      <c r="B11" s="164">
        <v>756877.16818999988</v>
      </c>
      <c r="C11" s="164">
        <v>564342.30915000034</v>
      </c>
      <c r="D11" s="451">
        <v>1321219.4773400002</v>
      </c>
      <c r="E11" s="364">
        <v>42.713744296760282</v>
      </c>
    </row>
    <row r="12" spans="1:5" s="64" customFormat="1" ht="17.25" customHeight="1">
      <c r="A12" s="207" t="s">
        <v>550</v>
      </c>
      <c r="B12" s="164">
        <v>481567.16495999997</v>
      </c>
      <c r="C12" s="164">
        <v>653374.85277</v>
      </c>
      <c r="D12" s="451">
        <v>1134942.01773</v>
      </c>
      <c r="E12" s="364">
        <v>57.569007276408399</v>
      </c>
    </row>
    <row r="13" spans="1:5" s="64" customFormat="1" ht="15" customHeight="1">
      <c r="A13" s="207" t="s">
        <v>553</v>
      </c>
      <c r="B13" s="164">
        <v>591154.12160000007</v>
      </c>
      <c r="C13" s="164">
        <v>133480.33221000002</v>
      </c>
      <c r="D13" s="451">
        <v>724634.45381000009</v>
      </c>
      <c r="E13" s="364">
        <v>18.420367884549787</v>
      </c>
    </row>
    <row r="14" spans="1:5" s="64" customFormat="1" ht="15" customHeight="1">
      <c r="A14" s="207" t="s">
        <v>557</v>
      </c>
      <c r="B14" s="164">
        <v>512031.99471999996</v>
      </c>
      <c r="C14" s="164">
        <v>181398.81694000005</v>
      </c>
      <c r="D14" s="451">
        <v>693430.81166000001</v>
      </c>
      <c r="E14" s="364">
        <v>26.159613026965221</v>
      </c>
    </row>
    <row r="15" spans="1:5" s="64" customFormat="1" ht="15" customHeight="1">
      <c r="A15" s="207" t="s">
        <v>555</v>
      </c>
      <c r="B15" s="164">
        <v>363150.42031999998</v>
      </c>
      <c r="C15" s="164">
        <v>106769.26609000005</v>
      </c>
      <c r="D15" s="451">
        <v>469919.68641000002</v>
      </c>
      <c r="E15" s="364">
        <v>22.720747646406323</v>
      </c>
    </row>
    <row r="16" spans="1:5" s="64" customFormat="1" ht="15" customHeight="1">
      <c r="A16" s="207" t="s">
        <v>554</v>
      </c>
      <c r="B16" s="164">
        <v>320747.60311999999</v>
      </c>
      <c r="C16" s="164">
        <v>39794.607360000024</v>
      </c>
      <c r="D16" s="451">
        <v>360542.21048000001</v>
      </c>
      <c r="E16" s="364">
        <v>11.037433677188682</v>
      </c>
    </row>
    <row r="17" spans="1:5" s="64" customFormat="1" ht="15" customHeight="1">
      <c r="A17" s="207" t="s">
        <v>552</v>
      </c>
      <c r="B17" s="164">
        <v>264124.71503000002</v>
      </c>
      <c r="C17" s="164">
        <v>76965.129209999985</v>
      </c>
      <c r="D17" s="451">
        <v>341089.84424000001</v>
      </c>
      <c r="E17" s="364">
        <v>22.564473997016822</v>
      </c>
    </row>
    <row r="18" spans="1:5" s="434" customFormat="1" ht="17.25" customHeight="1">
      <c r="A18" s="324" t="s">
        <v>558</v>
      </c>
      <c r="B18" s="482">
        <v>295448.3063</v>
      </c>
      <c r="C18" s="482">
        <v>30906.416219999956</v>
      </c>
      <c r="D18" s="483">
        <v>326354.72251999995</v>
      </c>
      <c r="E18" s="524">
        <v>9.4701912021836669</v>
      </c>
    </row>
    <row r="19" spans="1:5" s="434" customFormat="1" ht="17.25" customHeight="1">
      <c r="A19" s="397" t="s">
        <v>125</v>
      </c>
      <c r="B19" s="396">
        <v>3585101.4942399994</v>
      </c>
      <c r="C19" s="396">
        <v>1787031.7299500003</v>
      </c>
      <c r="D19" s="396">
        <v>5372133.2241900004</v>
      </c>
      <c r="E19" s="374">
        <v>33.264843878093615</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1"/>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4" type="noConversion"/>
  <printOptions horizontalCentered="1"/>
  <pageMargins left="0.7" right="0.7" top="0.75" bottom="0.75" header="0.3" footer="0.3"/>
  <pageSetup paperSize="9" scale="85"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08"/>
  <sheetViews>
    <sheetView topLeftCell="A6" zoomScaleNormal="100" zoomScaleSheetLayoutView="100" workbookViewId="0">
      <selection activeCell="H21" sqref="H21"/>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6"/>
      <c r="B2" s="306"/>
      <c r="C2" s="635" t="s">
        <v>322</v>
      </c>
      <c r="D2" s="635"/>
      <c r="E2" s="635"/>
      <c r="F2" s="635"/>
      <c r="G2" s="635"/>
      <c r="H2" s="635"/>
    </row>
    <row r="3" spans="1:8" ht="18.75">
      <c r="A3" s="30"/>
      <c r="B3" s="30"/>
      <c r="C3" s="634" t="s">
        <v>323</v>
      </c>
      <c r="D3" s="634"/>
      <c r="E3" s="634"/>
      <c r="F3" s="634"/>
      <c r="G3" s="487"/>
      <c r="H3" s="487"/>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102</v>
      </c>
      <c r="C7" s="43"/>
      <c r="D7" s="43"/>
      <c r="E7" s="43"/>
      <c r="F7" s="488"/>
    </row>
    <row r="8" spans="1:8" ht="27.75" customHeight="1">
      <c r="A8" s="8"/>
      <c r="B8" s="43"/>
      <c r="C8" s="43"/>
      <c r="D8" s="43"/>
      <c r="E8" s="43"/>
      <c r="F8" s="488"/>
    </row>
    <row r="9" spans="1:8" ht="24" customHeight="1">
      <c r="A9" s="63"/>
      <c r="B9" s="63" t="s">
        <v>215</v>
      </c>
      <c r="C9" s="44"/>
      <c r="D9" s="44"/>
      <c r="E9" s="8"/>
      <c r="F9" s="489"/>
      <c r="G9" s="490"/>
    </row>
    <row r="10" spans="1:8" ht="6" customHeight="1">
      <c r="A10" s="63"/>
      <c r="B10" s="63"/>
      <c r="C10" s="44"/>
      <c r="D10" s="44"/>
      <c r="E10" s="8"/>
      <c r="F10" s="489"/>
      <c r="G10" s="490"/>
    </row>
    <row r="11" spans="1:8" ht="25.5" customHeight="1">
      <c r="A11" s="8"/>
      <c r="B11" s="614" t="s">
        <v>417</v>
      </c>
      <c r="C11" s="44"/>
      <c r="D11" s="44"/>
      <c r="E11" s="45"/>
      <c r="F11" s="491"/>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103</v>
      </c>
      <c r="C15" s="43"/>
      <c r="D15" s="8"/>
      <c r="E15" s="8"/>
    </row>
    <row r="16" spans="1:8" ht="27.75" customHeight="1">
      <c r="A16" s="46"/>
      <c r="B16" s="43"/>
      <c r="C16" s="43"/>
      <c r="D16" s="8"/>
      <c r="E16" s="8"/>
    </row>
    <row r="17" spans="1:6" ht="22.5" customHeight="1">
      <c r="A17" s="46"/>
      <c r="B17" s="44" t="s">
        <v>63</v>
      </c>
      <c r="C17" s="44"/>
      <c r="D17" s="44"/>
      <c r="E17" s="44"/>
      <c r="F17" s="490"/>
    </row>
    <row r="18" spans="1:6" ht="27" customHeight="1">
      <c r="A18" s="8"/>
      <c r="B18" s="67" t="s">
        <v>418</v>
      </c>
      <c r="C18" s="490"/>
      <c r="D18" s="44"/>
      <c r="E18" s="8"/>
    </row>
    <row r="19" spans="1:6" ht="27" customHeight="1">
      <c r="A19" s="8"/>
      <c r="B19" s="67" t="s">
        <v>419</v>
      </c>
      <c r="C19" s="44"/>
      <c r="D19" s="44"/>
      <c r="E19" s="8"/>
    </row>
    <row r="20" spans="1:6" ht="27" customHeight="1">
      <c r="A20" s="8"/>
      <c r="B20" s="67" t="s">
        <v>419</v>
      </c>
      <c r="C20" s="44"/>
      <c r="D20" s="44"/>
      <c r="E20" s="8"/>
    </row>
    <row r="21" spans="1:6" ht="27" customHeight="1">
      <c r="A21" s="8"/>
      <c r="B21" s="67" t="s">
        <v>419</v>
      </c>
      <c r="C21" s="44"/>
      <c r="D21" s="44"/>
      <c r="E21" s="8"/>
    </row>
    <row r="22" spans="1:6" ht="27" customHeight="1">
      <c r="A22" s="8"/>
      <c r="B22" s="67" t="s">
        <v>419</v>
      </c>
      <c r="C22" s="44"/>
      <c r="D22" s="44"/>
      <c r="E22" s="8"/>
    </row>
    <row r="23" spans="1:6" ht="27" customHeight="1">
      <c r="A23" s="8"/>
      <c r="B23" s="67" t="s">
        <v>419</v>
      </c>
      <c r="C23" s="44"/>
      <c r="D23" s="44"/>
      <c r="E23" s="8"/>
    </row>
    <row r="24" spans="1:6" ht="27" customHeight="1">
      <c r="A24" s="8"/>
      <c r="B24" s="67" t="s">
        <v>419</v>
      </c>
      <c r="C24" s="44"/>
      <c r="D24" s="44"/>
      <c r="E24" s="8"/>
    </row>
    <row r="25" spans="1:6" ht="27" customHeight="1">
      <c r="A25" s="8"/>
      <c r="B25" s="67" t="s">
        <v>419</v>
      </c>
      <c r="C25" s="44"/>
      <c r="D25" s="44"/>
      <c r="E25" s="8"/>
    </row>
    <row r="26" spans="1:6" ht="27" customHeight="1">
      <c r="A26" s="8"/>
      <c r="B26" s="67" t="s">
        <v>419</v>
      </c>
      <c r="C26" s="44"/>
      <c r="D26" s="44"/>
      <c r="E26" s="8"/>
    </row>
    <row r="27" spans="1:6" ht="27" customHeight="1">
      <c r="A27" s="8"/>
      <c r="B27" s="67" t="s">
        <v>419</v>
      </c>
      <c r="C27" s="44"/>
      <c r="D27" s="44"/>
      <c r="E27" s="8"/>
    </row>
    <row r="28" spans="1:6" ht="27" customHeight="1">
      <c r="A28" s="8"/>
      <c r="B28" s="67" t="s">
        <v>419</v>
      </c>
      <c r="C28" s="44"/>
      <c r="D28" s="44"/>
      <c r="E28" s="8"/>
    </row>
    <row r="29" spans="1:6" ht="27" customHeight="1">
      <c r="A29" s="8"/>
      <c r="B29" s="67" t="s">
        <v>419</v>
      </c>
      <c r="C29" s="44"/>
      <c r="D29" s="44"/>
      <c r="E29" s="8"/>
    </row>
    <row r="30" spans="1:6" ht="27" customHeight="1">
      <c r="A30" s="8"/>
      <c r="B30" s="67" t="s">
        <v>419</v>
      </c>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90"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topLeftCell="A18" zoomScale="112" zoomScaleNormal="112" workbookViewId="0">
      <selection activeCell="L38" sqref="L38"/>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3" customFormat="1" ht="14.25" customHeight="1">
      <c r="A1" s="646" t="s">
        <v>236</v>
      </c>
      <c r="B1" s="646"/>
      <c r="C1" s="646"/>
      <c r="D1" s="646"/>
      <c r="E1" s="646"/>
      <c r="F1" s="646"/>
    </row>
    <row r="2" spans="1:6" s="313" customFormat="1" ht="15.75" customHeight="1">
      <c r="A2" s="647" t="s">
        <v>171</v>
      </c>
      <c r="B2" s="647"/>
      <c r="C2" s="647"/>
      <c r="D2" s="647"/>
      <c r="E2" s="647"/>
      <c r="F2" s="647"/>
    </row>
    <row r="4" spans="1:6">
      <c r="A4" s="73"/>
    </row>
    <row r="5" spans="1:6" ht="12" customHeight="1">
      <c r="A5" s="103"/>
      <c r="B5" s="102"/>
      <c r="C5" s="150"/>
      <c r="D5" s="103" t="s">
        <v>46</v>
      </c>
      <c r="E5" s="649" t="s">
        <v>13</v>
      </c>
      <c r="F5" s="650"/>
    </row>
    <row r="6" spans="1:6" ht="14.25" customHeight="1">
      <c r="A6" s="115" t="s">
        <v>49</v>
      </c>
      <c r="B6" s="661" t="s">
        <v>109</v>
      </c>
      <c r="C6" s="662"/>
      <c r="D6" s="103" t="s">
        <v>15</v>
      </c>
      <c r="E6" s="649" t="s">
        <v>15</v>
      </c>
      <c r="F6" s="650"/>
    </row>
    <row r="7" spans="1:6" ht="15" customHeight="1">
      <c r="A7" s="193" t="s">
        <v>36</v>
      </c>
      <c r="B7" s="664" t="s">
        <v>234</v>
      </c>
      <c r="C7" s="665"/>
      <c r="D7" s="105" t="s">
        <v>47</v>
      </c>
      <c r="E7" s="652" t="s">
        <v>19</v>
      </c>
      <c r="F7" s="653"/>
    </row>
    <row r="8" spans="1:6" ht="12" customHeight="1">
      <c r="A8" s="105"/>
      <c r="B8" s="102"/>
      <c r="C8" s="150"/>
      <c r="D8" s="105" t="s">
        <v>20</v>
      </c>
      <c r="E8" s="652" t="s">
        <v>20</v>
      </c>
      <c r="F8" s="653"/>
    </row>
    <row r="9" spans="1:6" ht="17.25" customHeight="1" thickBot="1">
      <c r="A9" s="615" t="s">
        <v>420</v>
      </c>
      <c r="B9" s="83">
        <v>2025</v>
      </c>
      <c r="C9" s="83">
        <v>2026</v>
      </c>
      <c r="D9" s="83" t="s">
        <v>413</v>
      </c>
      <c r="E9" s="83">
        <v>2025</v>
      </c>
      <c r="F9" s="83">
        <v>2026</v>
      </c>
    </row>
    <row r="10" spans="1:6" ht="15" thickBot="1">
      <c r="A10" s="651" t="s">
        <v>421</v>
      </c>
      <c r="B10" s="651"/>
      <c r="C10" s="651"/>
      <c r="D10" s="651"/>
      <c r="E10" s="651"/>
      <c r="F10" s="651"/>
    </row>
    <row r="11" spans="1:6" ht="17.25" customHeight="1">
      <c r="A11" s="207" t="s">
        <v>556</v>
      </c>
      <c r="B11" s="161">
        <v>791917.88214999996</v>
      </c>
      <c r="C11" s="161">
        <v>845555.46878000011</v>
      </c>
      <c r="D11" s="162">
        <v>6.7731248200101124</v>
      </c>
      <c r="E11" s="162">
        <v>20.871023783106939</v>
      </c>
      <c r="F11" s="162">
        <v>21.019248267371683</v>
      </c>
    </row>
    <row r="12" spans="1:6" ht="15.75" customHeight="1">
      <c r="A12" s="279" t="s">
        <v>550</v>
      </c>
      <c r="B12" s="161">
        <v>631157.17832999991</v>
      </c>
      <c r="C12" s="161">
        <v>666848.24567000009</v>
      </c>
      <c r="D12" s="162">
        <v>5.6548619845275816</v>
      </c>
      <c r="E12" s="162">
        <v>16.634169750076396</v>
      </c>
      <c r="F12" s="162">
        <v>16.576853145569213</v>
      </c>
    </row>
    <row r="13" spans="1:6" ht="15.75" customHeight="1">
      <c r="A13" s="207" t="s">
        <v>553</v>
      </c>
      <c r="B13" s="161">
        <v>601663.35803999996</v>
      </c>
      <c r="C13" s="161">
        <v>631931.90805999993</v>
      </c>
      <c r="D13" s="162">
        <v>5.0308116017907301</v>
      </c>
      <c r="E13" s="162">
        <v>15.856859073550122</v>
      </c>
      <c r="F13" s="162">
        <v>15.708885051328297</v>
      </c>
    </row>
    <row r="14" spans="1:6" ht="15.75" customHeight="1">
      <c r="A14" s="207" t="s">
        <v>557</v>
      </c>
      <c r="B14" s="161">
        <v>531322.86233999999</v>
      </c>
      <c r="C14" s="161">
        <v>560015.39283999999</v>
      </c>
      <c r="D14" s="162">
        <v>5.4002062651012483</v>
      </c>
      <c r="E14" s="162">
        <v>14.003032822418499</v>
      </c>
      <c r="F14" s="162">
        <v>13.92114770736146</v>
      </c>
    </row>
    <row r="15" spans="1:6" ht="15.75" customHeight="1">
      <c r="A15" s="207" t="s">
        <v>555</v>
      </c>
      <c r="B15" s="161">
        <v>364435.0209</v>
      </c>
      <c r="C15" s="161">
        <v>388115.65111999999</v>
      </c>
      <c r="D15" s="162">
        <v>6.4979019199414179</v>
      </c>
      <c r="E15" s="162">
        <v>9.6046978607818208</v>
      </c>
      <c r="F15" s="162">
        <v>9.6479764232551446</v>
      </c>
    </row>
    <row r="16" spans="1:6" ht="15.75" customHeight="1">
      <c r="A16" s="168" t="s">
        <v>554</v>
      </c>
      <c r="B16" s="161">
        <v>320359.60544999997</v>
      </c>
      <c r="C16" s="161">
        <v>341876.20844000002</v>
      </c>
      <c r="D16" s="162">
        <v>6.7163907758521102</v>
      </c>
      <c r="E16" s="162">
        <v>8.4430887282669573</v>
      </c>
      <c r="F16" s="162">
        <v>8.4985328192321656</v>
      </c>
    </row>
    <row r="17" spans="1:6" ht="15.75" customHeight="1">
      <c r="A17" s="279" t="s">
        <v>558</v>
      </c>
      <c r="B17" s="161">
        <v>296598.42774999997</v>
      </c>
      <c r="C17" s="161">
        <v>311481.81744999997</v>
      </c>
      <c r="D17" s="162">
        <v>5.0180271732745307</v>
      </c>
      <c r="E17" s="162">
        <v>7.8168620498834054</v>
      </c>
      <c r="F17" s="162">
        <v>7.7429735759383371</v>
      </c>
    </row>
    <row r="18" spans="1:6" ht="15.75" customHeight="1">
      <c r="A18" s="618" t="s">
        <v>552</v>
      </c>
      <c r="B18" s="325">
        <v>256886.99864999999</v>
      </c>
      <c r="C18" s="325">
        <v>276942.71599</v>
      </c>
      <c r="D18" s="338">
        <v>7.8072138509918343</v>
      </c>
      <c r="E18" s="338">
        <v>6.7702659319158673</v>
      </c>
      <c r="F18" s="338">
        <v>6.8843830099437024</v>
      </c>
    </row>
    <row r="19" spans="1:6" ht="14.25">
      <c r="A19" s="371" t="s">
        <v>10</v>
      </c>
      <c r="B19" s="396">
        <v>3794341.3336099996</v>
      </c>
      <c r="C19" s="396">
        <v>4022767.4083500002</v>
      </c>
      <c r="D19" s="402">
        <v>6.020177276003591</v>
      </c>
      <c r="E19" s="402">
        <v>100.00000000000001</v>
      </c>
      <c r="F19" s="402">
        <v>100</v>
      </c>
    </row>
    <row r="20" spans="1:6" ht="15" customHeight="1">
      <c r="A20" s="140"/>
      <c r="B20" s="140"/>
      <c r="C20" s="140"/>
      <c r="D20" s="214"/>
      <c r="E20" s="214"/>
      <c r="F20" s="214"/>
    </row>
    <row r="21" spans="1:6" ht="12.75">
      <c r="A21" s="215" t="s">
        <v>480</v>
      </c>
      <c r="B21" s="140"/>
      <c r="C21" s="140"/>
      <c r="D21" s="214"/>
      <c r="E21" s="214"/>
      <c r="F21" s="214"/>
    </row>
    <row r="22" spans="1:6" ht="8.25" customHeight="1">
      <c r="B22" s="203"/>
      <c r="C22" s="657"/>
      <c r="D22" s="657"/>
      <c r="E22" s="657"/>
      <c r="F22" s="657"/>
    </row>
    <row r="23" spans="1:6" ht="15">
      <c r="A23" s="203">
        <v>2025</v>
      </c>
      <c r="B23" s="176"/>
      <c r="C23" s="176"/>
      <c r="D23" s="209"/>
      <c r="E23" s="177"/>
      <c r="F23" s="177"/>
    </row>
    <row r="24" spans="1:6" ht="15">
      <c r="A24" s="262"/>
      <c r="B24" s="176"/>
      <c r="C24" s="176"/>
      <c r="D24" s="209"/>
      <c r="E24" s="177"/>
      <c r="F24" s="177"/>
    </row>
    <row r="25" spans="1:6" ht="15">
      <c r="A25" s="210"/>
      <c r="B25" s="176"/>
      <c r="C25" s="176"/>
      <c r="D25" s="209"/>
      <c r="E25" s="177"/>
      <c r="F25" s="177"/>
    </row>
    <row r="26" spans="1:6" ht="15">
      <c r="A26" s="208"/>
      <c r="B26" s="176"/>
      <c r="C26" s="176"/>
      <c r="D26" s="209"/>
      <c r="E26" s="177"/>
      <c r="F26" s="177"/>
    </row>
    <row r="27" spans="1:6" ht="15">
      <c r="A27" s="208"/>
      <c r="B27" s="176"/>
      <c r="C27" s="176"/>
      <c r="D27" s="209"/>
      <c r="E27" s="177"/>
      <c r="F27" s="177"/>
    </row>
    <row r="28" spans="1:6" ht="15">
      <c r="A28" s="208"/>
      <c r="B28" s="176"/>
      <c r="C28" s="176"/>
      <c r="D28" s="209"/>
      <c r="E28" s="177"/>
      <c r="F28" s="177"/>
    </row>
    <row r="29" spans="1:6" ht="15">
      <c r="A29" s="208"/>
      <c r="B29" s="176"/>
      <c r="C29" s="176"/>
      <c r="D29" s="209"/>
      <c r="E29" s="177"/>
      <c r="F29" s="177"/>
    </row>
    <row r="30" spans="1:6" ht="15">
      <c r="A30" s="210"/>
      <c r="B30" s="176"/>
      <c r="C30" s="176"/>
      <c r="D30" s="209"/>
      <c r="E30" s="177"/>
      <c r="F30" s="177"/>
    </row>
    <row r="31" spans="1:6" ht="14.25">
      <c r="A31" s="93"/>
      <c r="B31" s="196"/>
      <c r="C31" s="196"/>
      <c r="D31" s="138"/>
      <c r="E31" s="139"/>
      <c r="F31" s="216"/>
    </row>
    <row r="38" spans="1:2" ht="14.25">
      <c r="A38" s="406">
        <v>2026</v>
      </c>
      <c r="B38" s="203"/>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6"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zoomScaleNormal="100" workbookViewId="0">
      <selection activeCell="L27" sqref="L27"/>
    </sheetView>
  </sheetViews>
  <sheetFormatPr defaultRowHeight="12.75"/>
  <cols>
    <col min="1" max="1" width="34.85546875" style="142" customWidth="1"/>
    <col min="2" max="2" width="13.85546875" style="142" customWidth="1"/>
    <col min="3" max="3" width="13.7109375" style="142" customWidth="1"/>
    <col min="4" max="4" width="12" style="142" customWidth="1"/>
    <col min="5" max="5" width="9.7109375" style="142" customWidth="1"/>
    <col min="6" max="6" width="12.7109375" style="142" customWidth="1"/>
    <col min="7" max="9" width="9.140625" style="142"/>
    <col min="10" max="10" width="11.140625" style="142" customWidth="1"/>
    <col min="11" max="11" width="12.85546875" style="142" bestFit="1" customWidth="1"/>
    <col min="12" max="12" width="13" style="142" bestFit="1" customWidth="1"/>
    <col min="13" max="13" width="12.85546875" style="142" bestFit="1" customWidth="1"/>
    <col min="14" max="14" width="9.140625" style="142"/>
    <col min="15" max="15" width="11.28515625" style="142" bestFit="1" customWidth="1"/>
    <col min="16" max="16" width="13.7109375" style="142" customWidth="1"/>
    <col min="17" max="16384" width="9.140625" style="142"/>
  </cols>
  <sheetData>
    <row r="2" spans="1:6" ht="15.75" customHeight="1">
      <c r="A2" s="646" t="s">
        <v>237</v>
      </c>
      <c r="B2" s="646"/>
      <c r="C2" s="646"/>
      <c r="D2" s="646"/>
      <c r="E2" s="646"/>
      <c r="F2" s="646"/>
    </row>
    <row r="3" spans="1:6" ht="15.75">
      <c r="A3" s="647" t="s">
        <v>172</v>
      </c>
      <c r="B3" s="647"/>
      <c r="C3" s="647"/>
      <c r="D3" s="647"/>
      <c r="E3" s="647"/>
      <c r="F3" s="647"/>
    </row>
    <row r="5" spans="1:6">
      <c r="A5" s="103"/>
      <c r="B5" s="102"/>
      <c r="C5" s="150"/>
      <c r="D5" s="103" t="s">
        <v>46</v>
      </c>
      <c r="E5" s="649" t="s">
        <v>13</v>
      </c>
      <c r="F5" s="650"/>
    </row>
    <row r="6" spans="1:6" ht="14.25">
      <c r="A6" s="115" t="s">
        <v>49</v>
      </c>
      <c r="B6" s="661" t="s">
        <v>109</v>
      </c>
      <c r="C6" s="662"/>
      <c r="D6" s="103" t="s">
        <v>15</v>
      </c>
      <c r="E6" s="649" t="s">
        <v>15</v>
      </c>
      <c r="F6" s="650"/>
    </row>
    <row r="7" spans="1:6" ht="15">
      <c r="A7" s="193" t="s">
        <v>36</v>
      </c>
      <c r="B7" s="664" t="s">
        <v>234</v>
      </c>
      <c r="C7" s="665"/>
      <c r="D7" s="105" t="s">
        <v>47</v>
      </c>
      <c r="E7" s="652" t="s">
        <v>19</v>
      </c>
      <c r="F7" s="653"/>
    </row>
    <row r="8" spans="1:6">
      <c r="A8" s="105"/>
      <c r="B8" s="102"/>
      <c r="C8" s="150"/>
      <c r="D8" s="105" t="s">
        <v>20</v>
      </c>
      <c r="E8" s="652" t="s">
        <v>20</v>
      </c>
      <c r="F8" s="653"/>
    </row>
    <row r="9" spans="1:6" ht="16.5" customHeight="1" thickBot="1">
      <c r="A9" s="615" t="s">
        <v>420</v>
      </c>
      <c r="B9" s="83">
        <v>2025</v>
      </c>
      <c r="C9" s="83">
        <v>2026</v>
      </c>
      <c r="D9" s="83" t="s">
        <v>413</v>
      </c>
      <c r="E9" s="83">
        <v>2025</v>
      </c>
      <c r="F9" s="83">
        <v>2026</v>
      </c>
    </row>
    <row r="10" spans="1:6" ht="15" thickBot="1">
      <c r="A10" s="651" t="s">
        <v>440</v>
      </c>
      <c r="B10" s="651"/>
      <c r="C10" s="651"/>
      <c r="D10" s="651"/>
      <c r="E10" s="651"/>
      <c r="F10" s="651"/>
    </row>
    <row r="11" spans="1:6" ht="13.5" customHeight="1">
      <c r="A11" s="207" t="s">
        <v>556</v>
      </c>
      <c r="B11" s="161">
        <v>297803.52247999999</v>
      </c>
      <c r="C11" s="161">
        <v>358171.52098999999</v>
      </c>
      <c r="D11" s="162">
        <v>20.271082761975801</v>
      </c>
      <c r="E11" s="162">
        <v>20.480223399993974</v>
      </c>
      <c r="F11" s="162">
        <v>23.626713179452068</v>
      </c>
    </row>
    <row r="12" spans="1:6" ht="13.5" customHeight="1">
      <c r="A12" s="207" t="s">
        <v>557</v>
      </c>
      <c r="B12" s="164">
        <v>250654.98415999999</v>
      </c>
      <c r="C12" s="164">
        <v>246656.90396</v>
      </c>
      <c r="D12" s="163">
        <v>-1.595053141830971</v>
      </c>
      <c r="E12" s="163">
        <v>17.23777485628467</v>
      </c>
      <c r="F12" s="163">
        <v>16.270673635599525</v>
      </c>
    </row>
    <row r="13" spans="1:6" ht="13.5" customHeight="1">
      <c r="A13" s="207" t="s">
        <v>550</v>
      </c>
      <c r="B13" s="164">
        <v>213018.12127</v>
      </c>
      <c r="C13" s="164">
        <v>200292.91484000001</v>
      </c>
      <c r="D13" s="163">
        <v>-5.9737670927398785</v>
      </c>
      <c r="E13" s="163">
        <v>14.649453020320124</v>
      </c>
      <c r="F13" s="163">
        <v>13.212282310220921</v>
      </c>
    </row>
    <row r="14" spans="1:6" ht="13.5" customHeight="1">
      <c r="A14" s="207" t="s">
        <v>553</v>
      </c>
      <c r="B14" s="161">
        <v>269512.32604999997</v>
      </c>
      <c r="C14" s="161">
        <v>200078.12305000002</v>
      </c>
      <c r="D14" s="162">
        <v>-25.762904434700516</v>
      </c>
      <c r="E14" s="162">
        <v>18.534611681521355</v>
      </c>
      <c r="F14" s="162">
        <v>13.198113612493072</v>
      </c>
    </row>
    <row r="15" spans="1:6" s="146" customFormat="1" ht="13.5" customHeight="1">
      <c r="A15" s="207" t="s">
        <v>555</v>
      </c>
      <c r="B15" s="161">
        <v>114609.02228999999</v>
      </c>
      <c r="C15" s="161">
        <v>187404.86884000001</v>
      </c>
      <c r="D15" s="162">
        <v>63.516680533057546</v>
      </c>
      <c r="E15" s="162">
        <v>7.8817683572286299</v>
      </c>
      <c r="F15" s="162">
        <v>12.362124917908075</v>
      </c>
    </row>
    <row r="16" spans="1:6" ht="13.5" customHeight="1">
      <c r="A16" s="168" t="s">
        <v>558</v>
      </c>
      <c r="B16" s="161">
        <v>131452.95506000001</v>
      </c>
      <c r="C16" s="161">
        <v>139772.76093000002</v>
      </c>
      <c r="D16" s="162">
        <v>6.3291128496902438</v>
      </c>
      <c r="E16" s="162">
        <v>9.0401411769700317</v>
      </c>
      <c r="F16" s="162">
        <v>9.2200823886426058</v>
      </c>
    </row>
    <row r="17" spans="1:6" ht="13.5" customHeight="1">
      <c r="A17" s="207" t="s">
        <v>552</v>
      </c>
      <c r="B17" s="161">
        <v>77551.10143000001</v>
      </c>
      <c r="C17" s="161">
        <v>94839.740659999996</v>
      </c>
      <c r="D17" s="162">
        <v>22.293222031933666</v>
      </c>
      <c r="E17" s="162">
        <v>5.3332608995874375</v>
      </c>
      <c r="F17" s="162">
        <v>6.2560846389850155</v>
      </c>
    </row>
    <row r="18" spans="1:6" ht="13.5" customHeight="1">
      <c r="A18" s="324" t="s">
        <v>554</v>
      </c>
      <c r="B18" s="325">
        <v>99500.867719999995</v>
      </c>
      <c r="C18" s="325">
        <v>88743.166200000007</v>
      </c>
      <c r="D18" s="165">
        <v>-10.811666035187406</v>
      </c>
      <c r="E18" s="165">
        <v>6.8427666080937781</v>
      </c>
      <c r="F18" s="165">
        <v>5.8539253166987129</v>
      </c>
    </row>
    <row r="19" spans="1:6" ht="14.25">
      <c r="A19" s="371" t="s">
        <v>10</v>
      </c>
      <c r="B19" s="396">
        <v>1454102.9004599999</v>
      </c>
      <c r="C19" s="396">
        <v>1515959.9994700002</v>
      </c>
      <c r="D19" s="402">
        <v>4.2539698525071445</v>
      </c>
      <c r="E19" s="402">
        <v>100.00000000000001</v>
      </c>
      <c r="F19" s="402">
        <v>100</v>
      </c>
    </row>
    <row r="20" spans="1:6">
      <c r="B20" s="217"/>
      <c r="C20" s="217"/>
    </row>
    <row r="21" spans="1:6" ht="17.25" customHeight="1">
      <c r="A21" s="218" t="s">
        <v>481</v>
      </c>
    </row>
    <row r="22" spans="1:6">
      <c r="A22" s="125">
        <v>2025</v>
      </c>
    </row>
    <row r="24" spans="1:6">
      <c r="A24" s="262"/>
    </row>
    <row r="29" spans="1:6" s="146" customFormat="1" ht="14.25">
      <c r="A29" s="296"/>
    </row>
    <row r="35" spans="1:1">
      <c r="A35" s="125"/>
    </row>
    <row r="37" spans="1:1">
      <c r="A37" s="125"/>
    </row>
    <row r="38" spans="1:1">
      <c r="A38" s="125">
        <v>2026</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333"/>
  <sheetViews>
    <sheetView zoomScaleNormal="100" workbookViewId="0">
      <selection activeCell="J48" sqref="J48"/>
    </sheetView>
  </sheetViews>
  <sheetFormatPr defaultRowHeight="12.75"/>
  <cols>
    <col min="1" max="1" width="35.42578125" style="219" customWidth="1"/>
    <col min="2" max="2" width="14.140625" style="219" customWidth="1"/>
    <col min="3" max="3" width="12.85546875" style="219" customWidth="1"/>
    <col min="4" max="4" width="12.28515625" style="219" customWidth="1"/>
    <col min="5" max="5" width="11.28515625" style="219" bestFit="1" customWidth="1"/>
    <col min="6" max="6" width="12.28515625" style="219" customWidth="1"/>
    <col min="7" max="8" width="9.140625" style="146"/>
    <col min="9" max="9" width="20.28515625" style="146" customWidth="1"/>
    <col min="10" max="10" width="12.85546875" style="146" bestFit="1" customWidth="1"/>
    <col min="11" max="11" width="11.28515625" style="146" bestFit="1" customWidth="1"/>
    <col min="12" max="12" width="13" style="146" bestFit="1" customWidth="1"/>
    <col min="13" max="13" width="11.42578125" style="146" bestFit="1" customWidth="1"/>
    <col min="14" max="14" width="12.85546875" style="146" bestFit="1" customWidth="1"/>
    <col min="15" max="15" width="11.28515625" style="146" bestFit="1" customWidth="1"/>
    <col min="16" max="16" width="12.85546875" style="146" bestFit="1" customWidth="1"/>
    <col min="17" max="56" width="9.140625" style="146"/>
    <col min="57" max="16384" width="9.140625" style="219"/>
  </cols>
  <sheetData>
    <row r="1" spans="1:6">
      <c r="A1" s="142"/>
      <c r="B1" s="142"/>
      <c r="C1" s="142"/>
      <c r="D1" s="142"/>
      <c r="E1" s="142"/>
      <c r="F1" s="142"/>
    </row>
    <row r="2" spans="1:6" ht="15.75" customHeight="1">
      <c r="A2" s="646" t="s">
        <v>238</v>
      </c>
      <c r="B2" s="646"/>
      <c r="C2" s="646"/>
      <c r="D2" s="646"/>
      <c r="E2" s="646"/>
      <c r="F2" s="646"/>
    </row>
    <row r="3" spans="1:6" ht="15.75">
      <c r="A3" s="142"/>
      <c r="B3" s="317" t="s">
        <v>173</v>
      </c>
      <c r="C3" s="317"/>
      <c r="D3" s="317"/>
      <c r="E3" s="142"/>
      <c r="F3" s="142"/>
    </row>
    <row r="4" spans="1:6">
      <c r="A4" s="142"/>
      <c r="B4" s="142"/>
      <c r="C4" s="142"/>
      <c r="D4" s="142"/>
      <c r="E4" s="142"/>
      <c r="F4" s="142"/>
    </row>
    <row r="5" spans="1:6" ht="21" customHeight="1">
      <c r="A5" s="220"/>
      <c r="B5" s="682" t="s">
        <v>126</v>
      </c>
      <c r="C5" s="682"/>
      <c r="D5" s="682"/>
      <c r="E5" s="682"/>
      <c r="F5" s="682"/>
    </row>
    <row r="6" spans="1:6" ht="10.5" customHeight="1">
      <c r="A6" s="221"/>
      <c r="B6" s="683" t="s">
        <v>234</v>
      </c>
      <c r="C6" s="683"/>
      <c r="D6" s="683"/>
      <c r="E6" s="683"/>
      <c r="F6" s="683"/>
    </row>
    <row r="7" spans="1:6" ht="39.75" customHeight="1">
      <c r="A7" s="307" t="s">
        <v>482</v>
      </c>
      <c r="B7" s="222" t="s">
        <v>483</v>
      </c>
      <c r="C7" s="223" t="s">
        <v>484</v>
      </c>
      <c r="D7" s="223" t="s">
        <v>485</v>
      </c>
      <c r="E7" s="223" t="s">
        <v>486</v>
      </c>
      <c r="F7" s="224" t="s">
        <v>125</v>
      </c>
    </row>
    <row r="8" spans="1:6" ht="15" customHeight="1" thickBot="1">
      <c r="A8" s="684" t="s">
        <v>478</v>
      </c>
      <c r="B8" s="672"/>
      <c r="C8" s="672"/>
      <c r="D8" s="672"/>
      <c r="E8" s="672"/>
      <c r="F8" s="672"/>
    </row>
    <row r="9" spans="1:6" ht="15" thickBot="1">
      <c r="A9" s="651" t="s">
        <v>487</v>
      </c>
      <c r="B9" s="663"/>
      <c r="C9" s="651"/>
      <c r="D9" s="651"/>
      <c r="E9" s="651"/>
      <c r="F9" s="651"/>
    </row>
    <row r="10" spans="1:6">
      <c r="A10" s="619" t="s">
        <v>556</v>
      </c>
      <c r="B10" s="230">
        <v>631632.80241999996</v>
      </c>
      <c r="C10" s="230">
        <v>114721.23003999999</v>
      </c>
      <c r="D10" s="230">
        <v>10523.135729999998</v>
      </c>
      <c r="E10" s="230">
        <v>88678.300589999999</v>
      </c>
      <c r="F10" s="230">
        <v>845555.46877999988</v>
      </c>
    </row>
    <row r="11" spans="1:6" ht="14.25" customHeight="1">
      <c r="A11" s="279" t="s">
        <v>550</v>
      </c>
      <c r="B11" s="230">
        <v>422043.73200000002</v>
      </c>
      <c r="C11" s="230">
        <v>51009.541239999999</v>
      </c>
      <c r="D11" s="230">
        <v>8513.8917199999996</v>
      </c>
      <c r="E11" s="230">
        <v>185281.08071000001</v>
      </c>
      <c r="F11" s="161">
        <v>666848.24567000009</v>
      </c>
    </row>
    <row r="12" spans="1:6" ht="14.25" customHeight="1">
      <c r="A12" s="207" t="s">
        <v>553</v>
      </c>
      <c r="B12" s="230">
        <v>468315.20790000004</v>
      </c>
      <c r="C12" s="230">
        <v>114682.13966000002</v>
      </c>
      <c r="D12" s="230">
        <v>8156.7740400000002</v>
      </c>
      <c r="E12" s="230">
        <v>40777.786440000003</v>
      </c>
      <c r="F12" s="161">
        <v>631931.90804000013</v>
      </c>
    </row>
    <row r="13" spans="1:6" ht="14.25" customHeight="1">
      <c r="A13" s="207" t="s">
        <v>557</v>
      </c>
      <c r="B13" s="230">
        <v>448585.39799999999</v>
      </c>
      <c r="C13" s="230">
        <v>57508.683119999994</v>
      </c>
      <c r="D13" s="230">
        <v>5937.9135999999999</v>
      </c>
      <c r="E13" s="230">
        <v>47983.398119999998</v>
      </c>
      <c r="F13" s="161">
        <v>560015.39283999999</v>
      </c>
    </row>
    <row r="14" spans="1:6" ht="15" customHeight="1">
      <c r="A14" s="207" t="s">
        <v>555</v>
      </c>
      <c r="B14" s="230">
        <v>306513.85600000003</v>
      </c>
      <c r="C14" s="230">
        <v>50060.054280000004</v>
      </c>
      <c r="D14" s="230">
        <v>6576.5100400000001</v>
      </c>
      <c r="E14" s="230">
        <v>24965.230799999998</v>
      </c>
      <c r="F14" s="161">
        <v>388115.65112000005</v>
      </c>
    </row>
    <row r="15" spans="1:6">
      <c r="A15" s="168" t="s">
        <v>554</v>
      </c>
      <c r="B15" s="230">
        <v>273246</v>
      </c>
      <c r="C15" s="230">
        <v>41992.345239999995</v>
      </c>
      <c r="D15" s="230">
        <v>5509.2578800000001</v>
      </c>
      <c r="E15" s="230">
        <v>21128.605319999999</v>
      </c>
      <c r="F15" s="230">
        <v>341876.20843999996</v>
      </c>
    </row>
    <row r="16" spans="1:6">
      <c r="A16" s="279" t="s">
        <v>551</v>
      </c>
      <c r="B16" s="230">
        <v>260302.7936</v>
      </c>
      <c r="C16" s="230">
        <v>30462.274249999999</v>
      </c>
      <c r="D16" s="230">
        <v>4683.2384499999989</v>
      </c>
      <c r="E16" s="230">
        <v>16033.51116</v>
      </c>
      <c r="F16" s="230">
        <v>311481.81745999999</v>
      </c>
    </row>
    <row r="17" spans="1:14" ht="15" customHeight="1">
      <c r="A17" s="618" t="s">
        <v>552</v>
      </c>
      <c r="B17" s="230">
        <v>258623.57352000001</v>
      </c>
      <c r="C17" s="230">
        <v>0</v>
      </c>
      <c r="D17" s="230">
        <v>5501.1415099999995</v>
      </c>
      <c r="E17" s="230">
        <v>12818.000959999999</v>
      </c>
      <c r="F17" s="230">
        <v>276942.71599</v>
      </c>
    </row>
    <row r="18" spans="1:14" ht="14.25">
      <c r="A18" s="371" t="s">
        <v>125</v>
      </c>
      <c r="B18" s="396">
        <v>3069263.36344</v>
      </c>
      <c r="C18" s="396">
        <v>460436.26783000003</v>
      </c>
      <c r="D18" s="396">
        <v>55401.862969999995</v>
      </c>
      <c r="E18" s="396">
        <v>437665.91410000005</v>
      </c>
      <c r="F18" s="396">
        <v>4022767.4083400001</v>
      </c>
    </row>
    <row r="19" spans="1:14" ht="18" customHeight="1">
      <c r="A19" s="142"/>
      <c r="B19" s="226"/>
      <c r="C19" s="226"/>
      <c r="D19" s="226"/>
      <c r="E19" s="226"/>
      <c r="F19" s="226"/>
    </row>
    <row r="20" spans="1:14">
      <c r="A20" s="142"/>
      <c r="B20" s="142"/>
      <c r="C20" s="142"/>
      <c r="D20" s="142"/>
      <c r="E20" s="142"/>
      <c r="F20" s="142"/>
    </row>
    <row r="21" spans="1:14">
      <c r="A21" s="142"/>
      <c r="B21" s="142"/>
      <c r="C21" s="142"/>
      <c r="D21" s="142"/>
      <c r="E21" s="142"/>
      <c r="F21" s="142"/>
    </row>
    <row r="22" spans="1:14">
      <c r="D22" s="142"/>
      <c r="E22" s="142"/>
      <c r="F22" s="142"/>
    </row>
    <row r="23" spans="1:14">
      <c r="A23" s="142"/>
      <c r="D23" s="142"/>
      <c r="E23" s="142"/>
      <c r="F23" s="142"/>
    </row>
    <row r="24" spans="1:14">
      <c r="A24" s="463"/>
      <c r="D24" s="142"/>
      <c r="E24" s="142"/>
      <c r="F24" s="142"/>
    </row>
    <row r="25" spans="1:14" ht="14.25">
      <c r="A25" s="227"/>
      <c r="D25" s="228"/>
      <c r="E25" s="142"/>
      <c r="F25" s="142"/>
    </row>
    <row r="26" spans="1:14" ht="15">
      <c r="A26" s="227"/>
      <c r="D26" s="229"/>
      <c r="E26" s="142"/>
      <c r="F26" s="142"/>
    </row>
    <row r="27" spans="1:14">
      <c r="D27" s="142"/>
      <c r="E27" s="142"/>
      <c r="F27" s="142"/>
    </row>
    <row r="28" spans="1:14">
      <c r="D28" s="142"/>
      <c r="E28" s="142"/>
      <c r="F28" s="142"/>
    </row>
    <row r="29" spans="1:14">
      <c r="A29" s="225"/>
      <c r="D29" s="142"/>
      <c r="E29" s="142"/>
      <c r="F29" s="142"/>
      <c r="M29" s="583"/>
      <c r="N29" s="583"/>
    </row>
    <row r="30" spans="1:14">
      <c r="E30" s="142"/>
      <c r="F30" s="142"/>
    </row>
    <row r="31" spans="1:14">
      <c r="A31" s="142"/>
      <c r="B31" s="142"/>
      <c r="C31" s="142"/>
      <c r="D31" s="142"/>
      <c r="E31" s="142"/>
      <c r="F31" s="142"/>
    </row>
    <row r="32" spans="1:14">
      <c r="A32" s="142"/>
      <c r="B32" s="142"/>
      <c r="C32" s="142"/>
      <c r="D32" s="142"/>
      <c r="E32" s="142"/>
      <c r="F32" s="142"/>
    </row>
    <row r="33" spans="1:6">
      <c r="A33" s="142"/>
      <c r="B33" s="142"/>
      <c r="C33" s="142"/>
      <c r="D33" s="142"/>
      <c r="E33" s="142"/>
      <c r="F33" s="142"/>
    </row>
    <row r="34" spans="1:6">
      <c r="A34" s="142"/>
      <c r="B34" s="142"/>
      <c r="C34" s="142"/>
      <c r="D34" s="142"/>
      <c r="E34" s="142"/>
      <c r="F34" s="142"/>
    </row>
    <row r="35" spans="1:6">
      <c r="A35" s="142"/>
      <c r="B35" s="142"/>
      <c r="C35" s="142"/>
      <c r="D35" s="142"/>
      <c r="E35" s="142"/>
      <c r="F35" s="142"/>
    </row>
    <row r="36" spans="1:6">
      <c r="A36" s="142"/>
      <c r="B36" s="142"/>
      <c r="C36" s="142"/>
      <c r="D36" s="142"/>
      <c r="E36" s="142"/>
      <c r="F36" s="142"/>
    </row>
    <row r="37" spans="1:6">
      <c r="A37" s="142"/>
      <c r="B37" s="142"/>
      <c r="C37" s="142"/>
      <c r="D37" s="142"/>
      <c r="E37" s="142"/>
      <c r="F37" s="142"/>
    </row>
    <row r="38" spans="1:6">
      <c r="A38" s="262"/>
      <c r="B38" s="142"/>
      <c r="C38" s="142"/>
      <c r="D38" s="142"/>
      <c r="E38" s="142"/>
      <c r="F38" s="142"/>
    </row>
    <row r="39" spans="1:6">
      <c r="A39" s="142"/>
      <c r="B39" s="142"/>
      <c r="C39" s="142"/>
      <c r="D39" s="142"/>
      <c r="E39" s="142"/>
      <c r="F39" s="142"/>
    </row>
    <row r="40" spans="1:6">
      <c r="A40" s="142"/>
      <c r="B40" s="142"/>
      <c r="C40" s="142"/>
      <c r="D40" s="142"/>
      <c r="E40" s="142"/>
      <c r="F40" s="142"/>
    </row>
    <row r="41" spans="1:6">
      <c r="A41" s="142"/>
      <c r="B41" s="142"/>
      <c r="C41" s="142"/>
      <c r="D41" s="142"/>
      <c r="E41" s="142"/>
      <c r="F41" s="142"/>
    </row>
    <row r="42" spans="1:6">
      <c r="A42" s="142"/>
      <c r="B42" s="142"/>
      <c r="C42" s="142"/>
      <c r="D42" s="142"/>
      <c r="E42" s="142"/>
      <c r="F42" s="142"/>
    </row>
    <row r="43" spans="1:6">
      <c r="A43" s="142"/>
      <c r="B43" s="142"/>
      <c r="C43" s="142"/>
      <c r="D43" s="142"/>
      <c r="E43" s="142"/>
      <c r="F43" s="142"/>
    </row>
    <row r="44" spans="1:6">
      <c r="A44" s="142"/>
      <c r="B44" s="142"/>
      <c r="C44" s="142"/>
      <c r="D44" s="142"/>
      <c r="E44" s="142"/>
      <c r="F44" s="142"/>
    </row>
    <row r="45" spans="1:6">
      <c r="A45" s="142"/>
      <c r="B45" s="142"/>
      <c r="C45" s="142"/>
      <c r="D45" s="142"/>
      <c r="E45" s="142"/>
      <c r="F45" s="142"/>
    </row>
    <row r="46" spans="1:6">
      <c r="A46" s="142"/>
      <c r="B46" s="142"/>
      <c r="C46" s="142"/>
      <c r="D46" s="142"/>
      <c r="E46" s="142"/>
      <c r="F46" s="142"/>
    </row>
    <row r="47" spans="1:6">
      <c r="A47" s="142"/>
      <c r="B47" s="142"/>
      <c r="C47" s="142"/>
      <c r="D47" s="142"/>
      <c r="E47" s="142"/>
      <c r="F47" s="142"/>
    </row>
    <row r="48" spans="1:6">
      <c r="A48" s="142"/>
      <c r="B48" s="142"/>
      <c r="C48" s="142"/>
      <c r="D48" s="142"/>
      <c r="E48" s="142"/>
      <c r="F48" s="142"/>
    </row>
    <row r="49" spans="1:6">
      <c r="A49" s="142"/>
      <c r="B49" s="142"/>
      <c r="C49" s="142"/>
      <c r="D49" s="142"/>
      <c r="E49" s="142"/>
      <c r="F49" s="142"/>
    </row>
    <row r="50" spans="1:6">
      <c r="A50" s="142"/>
      <c r="B50" s="142"/>
      <c r="C50" s="142"/>
      <c r="D50" s="142"/>
      <c r="E50" s="142"/>
      <c r="F50" s="142"/>
    </row>
    <row r="51" spans="1:6">
      <c r="A51" s="142"/>
      <c r="B51" s="142"/>
      <c r="C51" s="142"/>
      <c r="D51" s="142"/>
      <c r="E51" s="142"/>
      <c r="F51" s="142"/>
    </row>
    <row r="52" spans="1:6">
      <c r="A52" s="142"/>
      <c r="B52" s="142"/>
      <c r="C52" s="142"/>
      <c r="D52" s="142"/>
      <c r="E52" s="142"/>
      <c r="F52" s="142"/>
    </row>
    <row r="53" spans="1:6">
      <c r="A53" s="142"/>
      <c r="B53" s="142"/>
      <c r="C53" s="142"/>
      <c r="D53" s="142"/>
      <c r="E53" s="142"/>
      <c r="F53" s="142"/>
    </row>
    <row r="54" spans="1:6">
      <c r="A54" s="142"/>
      <c r="B54" s="142"/>
      <c r="C54" s="142"/>
      <c r="D54" s="142"/>
      <c r="E54" s="142"/>
      <c r="F54" s="142"/>
    </row>
    <row r="55" spans="1:6">
      <c r="A55" s="142"/>
      <c r="B55" s="142"/>
      <c r="C55" s="142"/>
      <c r="D55" s="142"/>
      <c r="E55" s="142"/>
      <c r="F55" s="142"/>
    </row>
    <row r="56" spans="1:6">
      <c r="A56" s="142"/>
      <c r="B56" s="142"/>
      <c r="C56" s="142"/>
      <c r="D56" s="142"/>
      <c r="E56" s="142"/>
      <c r="F56" s="142"/>
    </row>
    <row r="57" spans="1:6" s="146" customFormat="1"/>
    <row r="58" spans="1:6" s="146" customFormat="1"/>
    <row r="59" spans="1:6" s="146" customFormat="1"/>
    <row r="60" spans="1:6" s="146" customFormat="1"/>
    <row r="61" spans="1:6" s="146" customFormat="1"/>
    <row r="62" spans="1:6" s="146" customFormat="1"/>
    <row r="63" spans="1:6" s="146" customFormat="1"/>
    <row r="64" spans="1:6" s="146" customFormat="1"/>
    <row r="65" s="146" customFormat="1"/>
    <row r="66" s="146" customFormat="1"/>
    <row r="67" s="146" customFormat="1"/>
    <row r="68" s="146" customFormat="1"/>
    <row r="69" s="146" customFormat="1"/>
    <row r="70" s="146" customFormat="1"/>
    <row r="71" s="146" customFormat="1"/>
    <row r="72" s="146" customFormat="1"/>
    <row r="73" s="146" customFormat="1"/>
    <row r="74" s="146" customFormat="1"/>
    <row r="75" s="146" customFormat="1"/>
    <row r="76" s="146" customFormat="1"/>
    <row r="77" s="146" customFormat="1"/>
    <row r="78" s="146" customFormat="1"/>
    <row r="79" s="146" customFormat="1"/>
    <row r="80" s="146" customFormat="1"/>
    <row r="81" s="146" customFormat="1"/>
    <row r="82" s="146" customFormat="1"/>
    <row r="83" s="146" customFormat="1"/>
    <row r="84" s="146" customFormat="1"/>
    <row r="85" s="146" customFormat="1"/>
    <row r="86" s="146" customFormat="1"/>
    <row r="87" s="146" customFormat="1"/>
    <row r="88" s="146" customFormat="1"/>
    <row r="89" s="146" customFormat="1"/>
    <row r="90" s="146" customFormat="1"/>
    <row r="91" s="146" customFormat="1"/>
    <row r="92" s="146" customFormat="1"/>
    <row r="93" s="146" customFormat="1"/>
    <row r="94" s="146" customFormat="1"/>
    <row r="95" s="146" customFormat="1"/>
    <row r="96" s="146" customFormat="1"/>
    <row r="97" s="146" customFormat="1"/>
    <row r="98" s="146" customFormat="1"/>
    <row r="99" s="146" customFormat="1"/>
    <row r="100" s="146" customFormat="1"/>
    <row r="101" s="146" customFormat="1"/>
    <row r="102" s="146" customFormat="1"/>
    <row r="103" s="146" customFormat="1"/>
    <row r="104" s="146" customFormat="1"/>
    <row r="105" s="146" customFormat="1"/>
    <row r="106" s="146" customFormat="1"/>
    <row r="107" s="146" customFormat="1"/>
    <row r="108" s="146" customFormat="1"/>
    <row r="109" s="146" customFormat="1"/>
    <row r="110" s="146" customFormat="1"/>
    <row r="111" s="146" customFormat="1"/>
    <row r="112" s="146" customFormat="1"/>
    <row r="113" s="146" customFormat="1"/>
    <row r="114" s="146" customFormat="1"/>
    <row r="115" s="146" customFormat="1"/>
    <row r="116" s="146" customFormat="1"/>
    <row r="117" s="146" customFormat="1"/>
    <row r="118" s="146" customFormat="1"/>
    <row r="119" s="146" customFormat="1"/>
    <row r="120" s="146" customFormat="1"/>
    <row r="121" s="146" customFormat="1"/>
    <row r="122" s="146" customFormat="1"/>
    <row r="123" s="146" customFormat="1"/>
    <row r="124" s="146" customFormat="1"/>
    <row r="125" s="146" customFormat="1"/>
    <row r="126" s="146" customFormat="1"/>
    <row r="127" s="146" customFormat="1"/>
    <row r="128" s="146" customFormat="1"/>
    <row r="129" s="146" customFormat="1"/>
    <row r="130" s="146" customFormat="1"/>
    <row r="131" s="146" customFormat="1"/>
    <row r="132" s="146" customFormat="1"/>
    <row r="133" s="146" customFormat="1"/>
    <row r="134" s="146" customFormat="1"/>
    <row r="135" s="146" customFormat="1"/>
    <row r="136" s="146" customFormat="1"/>
    <row r="137" s="146" customFormat="1"/>
    <row r="138" s="146" customFormat="1"/>
    <row r="139" s="146" customFormat="1"/>
    <row r="140" s="146" customFormat="1"/>
    <row r="141" s="146" customFormat="1"/>
    <row r="142" s="146" customFormat="1"/>
    <row r="143" s="146" customFormat="1"/>
    <row r="144" s="146" customFormat="1"/>
    <row r="145" s="146" customFormat="1"/>
    <row r="146" s="146" customFormat="1"/>
    <row r="147" s="146" customFormat="1"/>
    <row r="148" s="146" customFormat="1"/>
    <row r="149" s="146" customFormat="1"/>
    <row r="150" s="146" customFormat="1"/>
    <row r="151" s="146" customFormat="1"/>
    <row r="152" s="146" customFormat="1"/>
    <row r="153" s="146" customFormat="1"/>
    <row r="154" s="146" customFormat="1"/>
    <row r="155" s="146" customFormat="1"/>
    <row r="156" s="146" customFormat="1"/>
    <row r="157" s="146" customFormat="1"/>
    <row r="158" s="146" customFormat="1"/>
    <row r="159" s="146" customFormat="1"/>
    <row r="160" s="146" customFormat="1"/>
    <row r="161" s="146" customFormat="1"/>
    <row r="162" s="146" customFormat="1"/>
    <row r="163" s="146" customFormat="1"/>
    <row r="164" s="146" customFormat="1"/>
    <row r="165" s="146" customFormat="1"/>
    <row r="166" s="146" customFormat="1"/>
    <row r="167" s="146" customFormat="1"/>
    <row r="168" s="146" customFormat="1"/>
    <row r="169" s="146" customFormat="1"/>
    <row r="170" s="146" customFormat="1"/>
    <row r="171" s="146" customFormat="1"/>
    <row r="172" s="146" customFormat="1"/>
    <row r="173" s="146" customFormat="1"/>
    <row r="174" s="146" customFormat="1"/>
    <row r="175" s="146" customFormat="1"/>
    <row r="176" s="146" customFormat="1"/>
    <row r="177" s="146" customFormat="1"/>
    <row r="178" s="146" customFormat="1"/>
    <row r="179" s="146" customFormat="1"/>
    <row r="180" s="146" customFormat="1"/>
    <row r="181" s="146" customFormat="1"/>
    <row r="182" s="146" customFormat="1"/>
    <row r="183" s="146" customFormat="1"/>
    <row r="184" s="146" customFormat="1"/>
    <row r="185" s="146" customFormat="1"/>
    <row r="186" s="146" customFormat="1"/>
    <row r="187" s="146" customFormat="1"/>
    <row r="188" s="146" customFormat="1"/>
    <row r="189" s="146" customFormat="1"/>
    <row r="190" s="146" customFormat="1"/>
    <row r="191" s="146" customFormat="1"/>
    <row r="192" s="146" customFormat="1"/>
    <row r="193" s="146" customFormat="1"/>
    <row r="194" s="146" customFormat="1"/>
    <row r="195" s="146" customFormat="1"/>
    <row r="196" s="146" customFormat="1"/>
    <row r="197" s="146" customFormat="1"/>
    <row r="198" s="146" customFormat="1"/>
    <row r="199" s="146" customFormat="1"/>
    <row r="200" s="146" customFormat="1"/>
    <row r="201" s="146" customFormat="1"/>
    <row r="202" s="146" customFormat="1"/>
    <row r="203" s="146" customFormat="1"/>
    <row r="204" s="146" customFormat="1"/>
    <row r="205" s="146" customFormat="1"/>
    <row r="206" s="146" customFormat="1"/>
    <row r="207" s="146" customFormat="1"/>
    <row r="208" s="146" customFormat="1"/>
    <row r="209" s="146" customFormat="1"/>
    <row r="210" s="146" customFormat="1"/>
    <row r="211" s="146" customFormat="1"/>
    <row r="212" s="146" customFormat="1"/>
    <row r="213" s="146" customFormat="1"/>
    <row r="214" s="146" customFormat="1"/>
    <row r="215" s="146" customFormat="1"/>
    <row r="216" s="146" customFormat="1"/>
    <row r="217" s="146" customFormat="1"/>
    <row r="218" s="146" customFormat="1"/>
    <row r="219" s="146" customFormat="1"/>
    <row r="220" s="146" customFormat="1"/>
    <row r="221" s="146" customFormat="1"/>
    <row r="222" s="146" customFormat="1"/>
    <row r="223" s="146" customFormat="1"/>
    <row r="224" s="146" customFormat="1"/>
    <row r="225" s="146" customFormat="1"/>
    <row r="226" s="146" customFormat="1"/>
    <row r="227" s="146" customFormat="1"/>
    <row r="228" s="146" customFormat="1"/>
    <row r="229" s="146" customFormat="1"/>
    <row r="230" s="146" customFormat="1"/>
    <row r="231" s="146" customFormat="1"/>
    <row r="232" s="146" customFormat="1"/>
    <row r="233" s="146" customFormat="1"/>
    <row r="234" s="146" customFormat="1"/>
    <row r="235" s="146" customFormat="1"/>
    <row r="236" s="146" customFormat="1"/>
    <row r="237" s="146" customFormat="1"/>
    <row r="238" s="146" customFormat="1"/>
    <row r="239" s="146" customFormat="1"/>
    <row r="240" s="146" customFormat="1"/>
    <row r="241" s="146" customFormat="1"/>
    <row r="242" s="146" customFormat="1"/>
    <row r="243" s="146" customFormat="1"/>
    <row r="244" s="146" customFormat="1"/>
    <row r="245" s="146" customFormat="1"/>
    <row r="246" s="146" customFormat="1"/>
    <row r="247" s="146" customFormat="1"/>
    <row r="248" s="146" customFormat="1"/>
    <row r="249" s="146" customFormat="1"/>
    <row r="250" s="146" customFormat="1"/>
    <row r="251" s="146" customFormat="1"/>
    <row r="252" s="146" customFormat="1"/>
    <row r="253" s="146" customFormat="1"/>
    <row r="254" s="146" customFormat="1"/>
    <row r="255" s="146" customFormat="1"/>
    <row r="256" s="146" customFormat="1"/>
    <row r="257" s="146" customFormat="1"/>
    <row r="258" s="146" customFormat="1"/>
    <row r="259" s="146" customFormat="1"/>
    <row r="260" s="146" customFormat="1"/>
    <row r="261" s="146" customFormat="1"/>
    <row r="262" s="146" customFormat="1"/>
    <row r="263" s="146" customFormat="1"/>
    <row r="264" s="146" customFormat="1"/>
    <row r="265" s="146" customFormat="1"/>
    <row r="266" s="146" customFormat="1"/>
    <row r="267" s="146" customFormat="1"/>
    <row r="268" s="146" customFormat="1"/>
    <row r="269" s="146" customFormat="1"/>
    <row r="270" s="146" customFormat="1"/>
    <row r="271" s="146" customFormat="1"/>
    <row r="272" s="146" customFormat="1"/>
    <row r="273" s="146" customFormat="1"/>
    <row r="274" s="146" customFormat="1"/>
    <row r="275" s="146" customFormat="1"/>
    <row r="276" s="146" customFormat="1"/>
    <row r="277" s="146" customFormat="1"/>
    <row r="278" s="146" customFormat="1"/>
    <row r="279" s="146" customFormat="1"/>
    <row r="280" s="146" customFormat="1"/>
    <row r="281" s="146" customFormat="1"/>
    <row r="282" s="146" customFormat="1"/>
    <row r="283" s="146" customFormat="1"/>
    <row r="284" s="146" customFormat="1"/>
    <row r="285" s="146" customFormat="1"/>
    <row r="286" s="146" customFormat="1"/>
    <row r="287" s="146" customFormat="1"/>
    <row r="288" s="146" customFormat="1"/>
    <row r="289" s="146" customFormat="1"/>
    <row r="290" s="146" customFormat="1"/>
    <row r="291" s="146" customFormat="1"/>
    <row r="292" s="146" customFormat="1"/>
    <row r="293" s="146" customFormat="1"/>
    <row r="294" s="146" customFormat="1"/>
    <row r="295" s="146" customFormat="1"/>
    <row r="296" s="146" customFormat="1"/>
    <row r="297" s="146" customFormat="1"/>
    <row r="298" s="146" customFormat="1"/>
    <row r="299" s="146" customFormat="1"/>
    <row r="300" s="146" customFormat="1"/>
    <row r="301" s="146" customFormat="1"/>
    <row r="302" s="146" customFormat="1"/>
    <row r="303" s="146" customFormat="1"/>
    <row r="304" s="146" customFormat="1"/>
    <row r="305" s="146" customFormat="1"/>
    <row r="306" s="146" customFormat="1"/>
    <row r="307" s="146" customFormat="1"/>
    <row r="308" s="146" customFormat="1"/>
    <row r="309" s="146" customFormat="1"/>
    <row r="310" s="146" customFormat="1"/>
    <row r="311" s="146" customFormat="1"/>
    <row r="312" s="146" customFormat="1"/>
    <row r="313" s="146" customFormat="1"/>
    <row r="314" s="146" customFormat="1"/>
    <row r="315" s="146" customFormat="1"/>
    <row r="316" s="146" customFormat="1"/>
    <row r="317" s="146" customFormat="1"/>
    <row r="318" s="146" customFormat="1"/>
    <row r="319" s="146" customFormat="1"/>
    <row r="320" s="146" customFormat="1"/>
    <row r="321" s="146" customFormat="1"/>
    <row r="322" s="146" customFormat="1"/>
    <row r="323" s="146" customFormat="1"/>
    <row r="324" s="146" customFormat="1"/>
    <row r="325" s="146" customFormat="1"/>
    <row r="326" s="146" customFormat="1"/>
    <row r="327" s="146" customFormat="1"/>
    <row r="328" s="146" customFormat="1"/>
    <row r="329" s="146" customFormat="1"/>
    <row r="330" s="146" customFormat="1"/>
    <row r="331" s="146" customFormat="1"/>
    <row r="332" s="146" customFormat="1"/>
    <row r="333" s="146" customFormat="1"/>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topLeftCell="A19" zoomScaleNormal="100" workbookViewId="0">
      <selection activeCell="M47" sqref="M47"/>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3" customFormat="1" ht="14.25" customHeight="1">
      <c r="A2" s="646" t="s">
        <v>239</v>
      </c>
      <c r="B2" s="646"/>
      <c r="C2" s="646"/>
      <c r="D2" s="646"/>
      <c r="E2" s="646"/>
      <c r="F2" s="646"/>
    </row>
    <row r="3" spans="1:6" s="313" customFormat="1" ht="15.75" customHeight="1">
      <c r="A3" s="647" t="s">
        <v>174</v>
      </c>
      <c r="B3" s="647"/>
      <c r="C3" s="647"/>
      <c r="D3" s="647"/>
      <c r="E3" s="647"/>
      <c r="F3" s="647"/>
    </row>
    <row r="5" spans="1:6">
      <c r="A5" s="73"/>
    </row>
    <row r="6" spans="1:6" ht="12" customHeight="1">
      <c r="A6" s="103"/>
      <c r="B6" s="102"/>
      <c r="C6" s="150"/>
      <c r="D6" s="103" t="s">
        <v>46</v>
      </c>
      <c r="E6" s="649" t="s">
        <v>13</v>
      </c>
      <c r="F6" s="650"/>
    </row>
    <row r="7" spans="1:6" ht="12" customHeight="1">
      <c r="A7" s="115" t="s">
        <v>49</v>
      </c>
      <c r="B7" s="661" t="s">
        <v>109</v>
      </c>
      <c r="C7" s="662"/>
      <c r="D7" s="103" t="s">
        <v>15</v>
      </c>
      <c r="E7" s="649" t="s">
        <v>15</v>
      </c>
      <c r="F7" s="650"/>
    </row>
    <row r="8" spans="1:6" ht="12" customHeight="1">
      <c r="A8" s="193" t="s">
        <v>36</v>
      </c>
      <c r="B8" s="664" t="s">
        <v>234</v>
      </c>
      <c r="C8" s="665"/>
      <c r="D8" s="105" t="s">
        <v>47</v>
      </c>
      <c r="E8" s="652" t="s">
        <v>19</v>
      </c>
      <c r="F8" s="653"/>
    </row>
    <row r="9" spans="1:6" ht="12" customHeight="1">
      <c r="A9" s="105"/>
      <c r="B9" s="468"/>
      <c r="C9" s="150"/>
      <c r="D9" s="105" t="s">
        <v>20</v>
      </c>
      <c r="E9" s="652" t="s">
        <v>20</v>
      </c>
      <c r="F9" s="653"/>
    </row>
    <row r="10" spans="1:6" ht="21" customHeight="1" thickBot="1">
      <c r="A10" s="615" t="s">
        <v>420</v>
      </c>
      <c r="B10" s="83">
        <v>2025</v>
      </c>
      <c r="C10" s="83">
        <v>2026</v>
      </c>
      <c r="D10" s="83" t="s">
        <v>413</v>
      </c>
      <c r="E10" s="83">
        <v>2025</v>
      </c>
      <c r="F10" s="83">
        <v>2026</v>
      </c>
    </row>
    <row r="11" spans="1:6" ht="15" thickBot="1">
      <c r="A11" s="651" t="s">
        <v>421</v>
      </c>
      <c r="B11" s="651"/>
      <c r="C11" s="651"/>
      <c r="D11" s="651"/>
      <c r="E11" s="651"/>
      <c r="F11" s="651"/>
    </row>
    <row r="12" spans="1:6" ht="12.75">
      <c r="A12" s="207" t="s">
        <v>556</v>
      </c>
      <c r="B12" s="161">
        <v>589500.17879999999</v>
      </c>
      <c r="C12" s="161">
        <v>631632.80241999996</v>
      </c>
      <c r="D12" s="162">
        <v>7.147177411509209</v>
      </c>
      <c r="E12" s="162">
        <v>20.597172697931576</v>
      </c>
      <c r="F12" s="162">
        <v>20.579296320537061</v>
      </c>
    </row>
    <row r="13" spans="1:6" ht="12.75">
      <c r="A13" s="168" t="s">
        <v>553</v>
      </c>
      <c r="B13" s="161">
        <v>436155.05235999997</v>
      </c>
      <c r="C13" s="161">
        <v>468315.20790000004</v>
      </c>
      <c r="D13" s="162">
        <v>7.3735602433089076</v>
      </c>
      <c r="E13" s="162">
        <v>15.239284498304054</v>
      </c>
      <c r="F13" s="162">
        <v>15.258228195025826</v>
      </c>
    </row>
    <row r="14" spans="1:6" ht="12.75">
      <c r="A14" s="207" t="s">
        <v>557</v>
      </c>
      <c r="B14" s="161">
        <v>417578.158</v>
      </c>
      <c r="C14" s="161">
        <v>448585.39799999999</v>
      </c>
      <c r="D14" s="162">
        <v>7.4254937443351654</v>
      </c>
      <c r="E14" s="162">
        <v>14.590206660697552</v>
      </c>
      <c r="F14" s="162">
        <v>14.615409135084123</v>
      </c>
    </row>
    <row r="15" spans="1:6" ht="14.25" customHeight="1">
      <c r="A15" s="207" t="s">
        <v>550</v>
      </c>
      <c r="B15" s="161">
        <v>393360.408</v>
      </c>
      <c r="C15" s="161">
        <v>422043.73200000002</v>
      </c>
      <c r="D15" s="355">
        <v>7.2918685807342509</v>
      </c>
      <c r="E15" s="364">
        <v>13.744036978237514</v>
      </c>
      <c r="F15" s="364">
        <v>13.75065225836396</v>
      </c>
    </row>
    <row r="16" spans="1:6" ht="12.75">
      <c r="A16" s="279" t="s">
        <v>555</v>
      </c>
      <c r="B16" s="161">
        <v>286144.7</v>
      </c>
      <c r="C16" s="161">
        <v>306513.85600000003</v>
      </c>
      <c r="D16" s="162">
        <v>7.1184809643512592</v>
      </c>
      <c r="E16" s="162">
        <v>9.9979135112313582</v>
      </c>
      <c r="F16" s="162">
        <v>9.9865609335154062</v>
      </c>
    </row>
    <row r="17" spans="1:6" ht="12.75">
      <c r="A17" s="207" t="s">
        <v>554</v>
      </c>
      <c r="B17" s="161">
        <v>256202</v>
      </c>
      <c r="C17" s="161">
        <v>273246</v>
      </c>
      <c r="D17" s="162">
        <v>6.6525632118406675</v>
      </c>
      <c r="E17" s="162">
        <v>8.9517137217795621</v>
      </c>
      <c r="F17" s="162">
        <v>8.9026573364414254</v>
      </c>
    </row>
    <row r="18" spans="1:6" ht="12.75">
      <c r="A18" s="207" t="s">
        <v>551</v>
      </c>
      <c r="B18" s="230">
        <v>242959.40741000001</v>
      </c>
      <c r="C18" s="230">
        <v>260302.7936</v>
      </c>
      <c r="D18" s="438">
        <v>7.13838841429697</v>
      </c>
      <c r="E18" s="438">
        <v>8.4890167178536</v>
      </c>
      <c r="F18" s="438">
        <v>8.4809533355995637</v>
      </c>
    </row>
    <row r="19" spans="1:6" ht="15" customHeight="1">
      <c r="A19" s="324" t="s">
        <v>552</v>
      </c>
      <c r="B19" s="325">
        <v>240144.25773000001</v>
      </c>
      <c r="C19" s="325">
        <v>258623.57352000001</v>
      </c>
      <c r="D19" s="484">
        <v>7.6950895951785503</v>
      </c>
      <c r="E19" s="457">
        <v>8.3906552139647967</v>
      </c>
      <c r="F19" s="457">
        <v>8.4262424854326383</v>
      </c>
    </row>
    <row r="20" spans="1:6" ht="14.25">
      <c r="A20" s="397" t="s">
        <v>10</v>
      </c>
      <c r="B20" s="396">
        <v>2862044.1622999995</v>
      </c>
      <c r="C20" s="396">
        <v>3069263.36344</v>
      </c>
      <c r="D20" s="402">
        <v>7.2402517008498757</v>
      </c>
      <c r="E20" s="402">
        <v>100.00000000000001</v>
      </c>
      <c r="F20" s="402">
        <v>100</v>
      </c>
    </row>
    <row r="21" spans="1:6" ht="14.25">
      <c r="A21" s="203"/>
      <c r="B21" s="196"/>
      <c r="C21" s="196"/>
      <c r="D21" s="138"/>
      <c r="E21" s="139"/>
      <c r="F21" s="139"/>
    </row>
    <row r="22" spans="1:6" ht="15">
      <c r="A22" s="218" t="s">
        <v>488</v>
      </c>
      <c r="B22" s="231"/>
      <c r="C22" s="91"/>
      <c r="D22" s="232"/>
      <c r="E22" s="232"/>
      <c r="F22" s="232"/>
    </row>
    <row r="23" spans="1:6" ht="14.25">
      <c r="A23" s="671">
        <v>2025</v>
      </c>
      <c r="B23" s="671"/>
      <c r="C23" s="671"/>
      <c r="D23" s="671"/>
      <c r="E23" s="671"/>
      <c r="F23" s="671"/>
    </row>
    <row r="24" spans="1:6" ht="15">
      <c r="A24" s="262"/>
      <c r="B24" s="234"/>
      <c r="C24" s="234"/>
      <c r="D24" s="235"/>
      <c r="E24" s="236"/>
      <c r="F24" s="236"/>
    </row>
    <row r="25" spans="1:6" ht="15">
      <c r="A25" s="233"/>
      <c r="B25" s="234"/>
      <c r="C25" s="234"/>
      <c r="D25" s="235"/>
      <c r="E25" s="236"/>
      <c r="F25" s="236"/>
    </row>
    <row r="26" spans="1:6" ht="15">
      <c r="A26" s="237"/>
      <c r="B26" s="234"/>
      <c r="C26" s="234"/>
      <c r="D26" s="235"/>
      <c r="E26" s="236"/>
      <c r="F26" s="236"/>
    </row>
    <row r="27" spans="1:6" ht="15">
      <c r="A27" s="233"/>
      <c r="B27" s="234"/>
      <c r="C27" s="234"/>
      <c r="D27" s="235"/>
      <c r="E27" s="236"/>
      <c r="F27" s="236"/>
    </row>
    <row r="28" spans="1:6" ht="15">
      <c r="A28" s="233"/>
      <c r="B28" s="234"/>
      <c r="C28" s="234"/>
      <c r="D28" s="235"/>
      <c r="E28" s="236"/>
      <c r="F28" s="236"/>
    </row>
    <row r="29" spans="1:6" ht="15">
      <c r="A29" s="273"/>
      <c r="B29" s="234"/>
      <c r="C29" s="234"/>
      <c r="D29" s="235"/>
      <c r="E29" s="236"/>
      <c r="F29" s="236"/>
    </row>
    <row r="30" spans="1:6" ht="15">
      <c r="A30" s="233"/>
      <c r="B30" s="234"/>
      <c r="C30" s="234"/>
      <c r="D30" s="235"/>
      <c r="E30" s="236"/>
      <c r="F30" s="236"/>
    </row>
    <row r="31" spans="1:6" ht="15">
      <c r="A31" s="237"/>
      <c r="B31" s="234"/>
      <c r="C31" s="234"/>
      <c r="D31" s="235"/>
      <c r="E31" s="236"/>
      <c r="F31" s="236"/>
    </row>
    <row r="32" spans="1:6" ht="14.25">
      <c r="A32" s="218"/>
      <c r="B32" s="238"/>
      <c r="C32" s="238"/>
      <c r="D32" s="239"/>
      <c r="E32" s="240"/>
      <c r="F32" s="240"/>
    </row>
    <row r="36" spans="1:6" ht="14.25">
      <c r="A36" s="126"/>
    </row>
    <row r="37" spans="1:6" ht="14.25">
      <c r="A37" s="671">
        <v>2026</v>
      </c>
      <c r="B37" s="671"/>
      <c r="C37" s="671"/>
      <c r="D37" s="671"/>
      <c r="E37" s="671"/>
      <c r="F37" s="671"/>
    </row>
    <row r="38" spans="1:6">
      <c r="A38" s="262"/>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6"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topLeftCell="A11" zoomScaleNormal="100" workbookViewId="0">
      <selection activeCell="I30" sqref="I30"/>
    </sheetView>
  </sheetViews>
  <sheetFormatPr defaultRowHeight="12.75"/>
  <cols>
    <col min="1" max="1" width="35.7109375" style="142" customWidth="1"/>
    <col min="2" max="2" width="12.42578125" style="142" customWidth="1"/>
    <col min="3" max="3" width="12.85546875" style="142" customWidth="1"/>
    <col min="4" max="4" width="14.42578125" style="142" customWidth="1"/>
    <col min="5" max="5" width="12.140625" style="142" customWidth="1"/>
    <col min="6" max="6" width="10.140625" style="142" customWidth="1"/>
    <col min="7" max="8" width="9.140625" style="142"/>
    <col min="9" max="9" width="14.7109375" style="142" customWidth="1"/>
    <col min="10" max="10" width="12.5703125" style="142" customWidth="1"/>
    <col min="11" max="11" width="12.85546875" style="142" bestFit="1" customWidth="1"/>
    <col min="12" max="13" width="11.42578125" style="142" bestFit="1" customWidth="1"/>
    <col min="14" max="15" width="9.28515625" style="142" bestFit="1" customWidth="1"/>
    <col min="16" max="16384" width="9.140625" style="142"/>
  </cols>
  <sheetData>
    <row r="2" spans="1:6" ht="15.75" customHeight="1">
      <c r="A2" s="646" t="s">
        <v>240</v>
      </c>
      <c r="B2" s="646"/>
      <c r="C2" s="646"/>
      <c r="D2" s="646"/>
      <c r="E2" s="646"/>
      <c r="F2" s="646"/>
    </row>
    <row r="3" spans="1:6" ht="15.75">
      <c r="A3" s="647" t="s">
        <v>175</v>
      </c>
      <c r="B3" s="647"/>
      <c r="C3" s="647"/>
      <c r="D3" s="647"/>
      <c r="E3" s="647"/>
      <c r="F3" s="647"/>
    </row>
    <row r="4" spans="1:6" ht="9" customHeight="1"/>
    <row r="5" spans="1:6" ht="18" customHeight="1">
      <c r="A5" s="103"/>
      <c r="B5" s="102"/>
      <c r="C5" s="150"/>
      <c r="D5" s="103" t="s">
        <v>46</v>
      </c>
      <c r="E5" s="649" t="s">
        <v>13</v>
      </c>
      <c r="F5" s="650"/>
    </row>
    <row r="6" spans="1:6" ht="14.25">
      <c r="A6" s="115" t="s">
        <v>49</v>
      </c>
      <c r="B6" s="661" t="s">
        <v>109</v>
      </c>
      <c r="C6" s="662"/>
      <c r="D6" s="103" t="s">
        <v>15</v>
      </c>
      <c r="E6" s="649" t="s">
        <v>15</v>
      </c>
      <c r="F6" s="650"/>
    </row>
    <row r="7" spans="1:6" ht="15">
      <c r="A7" s="193" t="s">
        <v>36</v>
      </c>
      <c r="B7" s="664" t="s">
        <v>234</v>
      </c>
      <c r="C7" s="665"/>
      <c r="D7" s="105" t="s">
        <v>47</v>
      </c>
      <c r="E7" s="652" t="s">
        <v>19</v>
      </c>
      <c r="F7" s="653"/>
    </row>
    <row r="8" spans="1:6">
      <c r="A8" s="105"/>
      <c r="B8" s="102"/>
      <c r="C8" s="150"/>
      <c r="D8" s="105" t="s">
        <v>20</v>
      </c>
      <c r="E8" s="652" t="s">
        <v>20</v>
      </c>
      <c r="F8" s="653"/>
    </row>
    <row r="9" spans="1:6" ht="19.5" customHeight="1" thickBot="1">
      <c r="A9" s="615" t="s">
        <v>420</v>
      </c>
      <c r="B9" s="83">
        <v>2025</v>
      </c>
      <c r="C9" s="83">
        <v>2026</v>
      </c>
      <c r="D9" s="83" t="s">
        <v>413</v>
      </c>
      <c r="E9" s="83">
        <v>2025</v>
      </c>
      <c r="F9" s="83">
        <v>2026</v>
      </c>
    </row>
    <row r="10" spans="1:6" ht="15" thickBot="1">
      <c r="A10" s="651" t="s">
        <v>489</v>
      </c>
      <c r="B10" s="651"/>
      <c r="C10" s="651"/>
      <c r="D10" s="651"/>
      <c r="E10" s="651"/>
      <c r="F10" s="651"/>
    </row>
    <row r="11" spans="1:6">
      <c r="A11" s="168" t="s">
        <v>556</v>
      </c>
      <c r="B11" s="164">
        <v>214677.49708999999</v>
      </c>
      <c r="C11" s="164">
        <v>262790.52117999998</v>
      </c>
      <c r="D11" s="163">
        <v>22.411768695919456</v>
      </c>
      <c r="E11" s="163">
        <v>20.351771282423471</v>
      </c>
      <c r="F11" s="163">
        <v>23.038953495734045</v>
      </c>
    </row>
    <row r="12" spans="1:6">
      <c r="A12" s="207" t="s">
        <v>557</v>
      </c>
      <c r="B12" s="164">
        <v>198277.21844</v>
      </c>
      <c r="C12" s="164">
        <v>163038.99056000001</v>
      </c>
      <c r="D12" s="162">
        <v>-17.772202049860464</v>
      </c>
      <c r="E12" s="162">
        <v>18.796998543886819</v>
      </c>
      <c r="F12" s="162">
        <v>14.293695619753336</v>
      </c>
    </row>
    <row r="13" spans="1:6">
      <c r="A13" s="207" t="s">
        <v>553</v>
      </c>
      <c r="B13" s="161">
        <v>174917.31125999999</v>
      </c>
      <c r="C13" s="161">
        <v>154350.44769</v>
      </c>
      <c r="D13" s="162">
        <v>-11.758049230146838</v>
      </c>
      <c r="E13" s="162">
        <v>16.582441850472922</v>
      </c>
      <c r="F13" s="162">
        <v>13.531967478917881</v>
      </c>
    </row>
    <row r="14" spans="1:6">
      <c r="A14" s="207" t="s">
        <v>555</v>
      </c>
      <c r="B14" s="161">
        <v>91161.241379999992</v>
      </c>
      <c r="C14" s="161">
        <v>151023.3034</v>
      </c>
      <c r="D14" s="162">
        <v>65.666133012020666</v>
      </c>
      <c r="E14" s="162">
        <v>8.642231997002261</v>
      </c>
      <c r="F14" s="162">
        <v>13.240275365265111</v>
      </c>
    </row>
    <row r="15" spans="1:6">
      <c r="A15" s="156" t="s">
        <v>550</v>
      </c>
      <c r="B15" s="161">
        <v>114004.864</v>
      </c>
      <c r="C15" s="161">
        <v>129712.22500000001</v>
      </c>
      <c r="D15" s="162">
        <v>13.777798989348389</v>
      </c>
      <c r="E15" s="162">
        <v>10.807844085489256</v>
      </c>
      <c r="F15" s="162">
        <v>11.371924322781203</v>
      </c>
    </row>
    <row r="16" spans="1:6" s="146" customFormat="1">
      <c r="A16" s="279" t="s">
        <v>551</v>
      </c>
      <c r="B16" s="164">
        <v>103230.82580999999</v>
      </c>
      <c r="C16" s="164">
        <v>118027.69082999999</v>
      </c>
      <c r="D16" s="163">
        <v>14.333766008260129</v>
      </c>
      <c r="E16" s="163">
        <v>9.7864479727003566</v>
      </c>
      <c r="F16" s="163">
        <v>10.347536387656421</v>
      </c>
    </row>
    <row r="17" spans="1:10">
      <c r="A17" s="207" t="s">
        <v>552</v>
      </c>
      <c r="B17" s="161">
        <v>72487.503900000011</v>
      </c>
      <c r="C17" s="161">
        <v>90334.489659999992</v>
      </c>
      <c r="D17" s="162">
        <v>24.620775719661637</v>
      </c>
      <c r="E17" s="162">
        <v>6.8719317124705706</v>
      </c>
      <c r="F17" s="162">
        <v>7.9196620068045318</v>
      </c>
      <c r="G17" s="146"/>
      <c r="J17" s="217"/>
    </row>
    <row r="18" spans="1:10">
      <c r="A18" s="324" t="s">
        <v>554</v>
      </c>
      <c r="B18" s="325">
        <v>86078</v>
      </c>
      <c r="C18" s="325">
        <v>71358</v>
      </c>
      <c r="D18" s="338">
        <v>-17.100769069913333</v>
      </c>
      <c r="E18" s="338">
        <v>8.1603325555543318</v>
      </c>
      <c r="F18" s="338">
        <v>6.255985323087482</v>
      </c>
      <c r="G18" s="146"/>
      <c r="J18" s="217"/>
    </row>
    <row r="19" spans="1:10" ht="14.25">
      <c r="A19" s="397" t="s">
        <v>10</v>
      </c>
      <c r="B19" s="396">
        <v>1054834.4618800001</v>
      </c>
      <c r="C19" s="396">
        <v>1140635.6683199999</v>
      </c>
      <c r="D19" s="402">
        <v>8.1340920818114846</v>
      </c>
      <c r="E19" s="402">
        <v>99.999999999999986</v>
      </c>
      <c r="F19" s="402">
        <v>100</v>
      </c>
      <c r="G19" s="146"/>
      <c r="J19" s="217"/>
    </row>
    <row r="20" spans="1:10" ht="14.25">
      <c r="A20" s="93"/>
      <c r="B20" s="196"/>
      <c r="C20" s="196"/>
      <c r="D20" s="138"/>
      <c r="E20" s="139"/>
      <c r="F20" s="139"/>
      <c r="J20" s="217"/>
    </row>
    <row r="21" spans="1:10" ht="18" customHeight="1">
      <c r="A21" s="123" t="s">
        <v>490</v>
      </c>
      <c r="J21" s="217"/>
    </row>
    <row r="22" spans="1:10" ht="14.25">
      <c r="A22" s="126">
        <v>2025</v>
      </c>
    </row>
    <row r="24" spans="1:10">
      <c r="A24" s="262"/>
    </row>
    <row r="29" spans="1:10" s="146" customFormat="1" ht="14.25">
      <c r="A29" s="296"/>
    </row>
    <row r="32" spans="1:10">
      <c r="J32" s="412" t="s">
        <v>190</v>
      </c>
    </row>
    <row r="38" spans="1:1" ht="14.25">
      <c r="A38" s="126">
        <v>2026</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zoomScaleNormal="100" zoomScaleSheetLayoutView="100" workbookViewId="0">
      <selection activeCell="Q17" sqref="Q17"/>
    </sheetView>
  </sheetViews>
  <sheetFormatPr defaultRowHeight="12"/>
  <cols>
    <col min="1" max="1" width="24.7109375" style="149" customWidth="1"/>
    <col min="2" max="10" width="10.42578125" style="149" customWidth="1"/>
    <col min="11" max="16384" width="9.140625" style="149"/>
  </cols>
  <sheetData>
    <row r="1" spans="1:13" s="313" customFormat="1" ht="15.75" customHeight="1">
      <c r="A1" s="646" t="s">
        <v>176</v>
      </c>
      <c r="B1" s="646"/>
      <c r="C1" s="646"/>
      <c r="D1" s="646"/>
      <c r="E1" s="646"/>
      <c r="F1" s="646"/>
      <c r="G1" s="646"/>
      <c r="H1" s="646"/>
      <c r="I1" s="646"/>
      <c r="J1" s="646"/>
      <c r="K1" s="646"/>
      <c r="L1" s="646"/>
    </row>
    <row r="2" spans="1:13" s="313" customFormat="1" ht="17.25" customHeight="1">
      <c r="A2" s="687" t="s">
        <v>177</v>
      </c>
      <c r="B2" s="687"/>
      <c r="C2" s="687"/>
      <c r="D2" s="687"/>
      <c r="E2" s="687"/>
      <c r="F2" s="687"/>
      <c r="G2" s="687"/>
      <c r="H2" s="687"/>
      <c r="I2" s="687"/>
      <c r="J2" s="687"/>
      <c r="K2" s="687"/>
      <c r="L2" s="687"/>
    </row>
    <row r="3" spans="1:13" ht="12" customHeight="1" thickBot="1">
      <c r="A3" s="688" t="s">
        <v>235</v>
      </c>
      <c r="B3" s="688"/>
      <c r="C3" s="688"/>
      <c r="D3" s="688"/>
      <c r="E3" s="688"/>
      <c r="F3" s="688"/>
      <c r="G3" s="688"/>
      <c r="H3" s="688"/>
      <c r="I3" s="688"/>
      <c r="J3" s="688"/>
      <c r="K3" s="688"/>
      <c r="L3" s="688"/>
      <c r="M3" s="688"/>
    </row>
    <row r="4" spans="1:13" s="72" customFormat="1" ht="15" customHeight="1" thickBot="1">
      <c r="A4" s="685" t="s">
        <v>512</v>
      </c>
      <c r="B4" s="689">
        <v>2025</v>
      </c>
      <c r="C4" s="690"/>
      <c r="D4" s="690"/>
      <c r="E4" s="690"/>
      <c r="F4" s="690"/>
      <c r="G4" s="690"/>
      <c r="H4" s="690"/>
      <c r="I4" s="690"/>
      <c r="J4" s="691"/>
      <c r="K4" s="689">
        <v>2026</v>
      </c>
      <c r="L4" s="690"/>
      <c r="M4" s="691"/>
    </row>
    <row r="5" spans="1:13" s="72" customFormat="1" ht="19.5" customHeight="1" thickBot="1">
      <c r="A5" s="686"/>
      <c r="B5" s="576" t="s">
        <v>212</v>
      </c>
      <c r="C5" s="576" t="s">
        <v>248</v>
      </c>
      <c r="D5" s="576" t="s">
        <v>301</v>
      </c>
      <c r="E5" s="576" t="s">
        <v>360</v>
      </c>
      <c r="F5" s="576" t="s">
        <v>312</v>
      </c>
      <c r="G5" s="576" t="s">
        <v>361</v>
      </c>
      <c r="H5" s="576" t="s">
        <v>302</v>
      </c>
      <c r="I5" s="576" t="s">
        <v>299</v>
      </c>
      <c r="J5" s="576" t="s">
        <v>300</v>
      </c>
      <c r="K5" s="576" t="s">
        <v>341</v>
      </c>
      <c r="L5" s="576" t="s">
        <v>266</v>
      </c>
      <c r="M5" s="576" t="s">
        <v>561</v>
      </c>
    </row>
    <row r="6" spans="1:13" s="72" customFormat="1" ht="17.25" customHeight="1" thickBot="1">
      <c r="A6" s="106"/>
      <c r="C6" s="106"/>
      <c r="D6" s="106"/>
      <c r="I6" s="106"/>
    </row>
    <row r="7" spans="1:13" s="72" customFormat="1" ht="26.25" customHeight="1" thickBot="1">
      <c r="A7" s="241" t="s">
        <v>573</v>
      </c>
      <c r="B7" s="328">
        <v>54071</v>
      </c>
      <c r="C7" s="271">
        <v>62539</v>
      </c>
      <c r="D7" s="271">
        <v>67735</v>
      </c>
      <c r="E7" s="271">
        <v>80173</v>
      </c>
      <c r="F7" s="271">
        <v>74469</v>
      </c>
      <c r="G7" s="271">
        <v>62475</v>
      </c>
      <c r="H7" s="328">
        <v>65011</v>
      </c>
      <c r="I7" s="328">
        <v>55433</v>
      </c>
      <c r="J7" s="328">
        <v>81718</v>
      </c>
      <c r="K7" s="328">
        <v>56284</v>
      </c>
      <c r="L7" s="569">
        <v>51837</v>
      </c>
      <c r="M7" s="328">
        <v>53905</v>
      </c>
    </row>
    <row r="8" spans="1:13" s="72" customFormat="1" ht="28.5" customHeight="1" thickBot="1">
      <c r="A8" s="242" t="s">
        <v>572</v>
      </c>
      <c r="B8" s="269">
        <v>14.66409364661973</v>
      </c>
      <c r="C8" s="269">
        <v>15.660890310887538</v>
      </c>
      <c r="D8" s="269">
        <v>8.3084155486976137</v>
      </c>
      <c r="E8" s="269">
        <v>18.362737137373589</v>
      </c>
      <c r="F8" s="269">
        <v>-7.1146146458283956</v>
      </c>
      <c r="G8" s="579">
        <v>-16.106030697337147</v>
      </c>
      <c r="H8" s="269">
        <v>4.0592236894757905</v>
      </c>
      <c r="I8" s="269">
        <v>-14.732891356847302</v>
      </c>
      <c r="J8" s="269">
        <v>47.417603232731402</v>
      </c>
      <c r="K8" s="269">
        <v>-31.124109743263418</v>
      </c>
      <c r="L8" s="269">
        <v>-7.9010020609764764</v>
      </c>
      <c r="M8" s="269">
        <v>3.9894284005633045</v>
      </c>
    </row>
    <row r="9" spans="1:13" s="72" customFormat="1" ht="24.75" customHeight="1" thickBot="1">
      <c r="A9" s="243" t="s">
        <v>513</v>
      </c>
      <c r="B9" s="453">
        <v>1036436</v>
      </c>
      <c r="C9" s="272">
        <v>1190645</v>
      </c>
      <c r="D9" s="272">
        <v>1280187</v>
      </c>
      <c r="E9" s="272">
        <v>1511725</v>
      </c>
      <c r="F9" s="272">
        <v>1402445</v>
      </c>
      <c r="G9" s="580">
        <v>1194513</v>
      </c>
      <c r="H9" s="453">
        <v>1249294</v>
      </c>
      <c r="I9" s="453">
        <v>1068502</v>
      </c>
      <c r="J9" s="453">
        <v>1576247</v>
      </c>
      <c r="K9" s="453">
        <v>1067594</v>
      </c>
      <c r="L9" s="568">
        <v>985434</v>
      </c>
      <c r="M9" s="453">
        <v>1016235</v>
      </c>
    </row>
    <row r="10" spans="1:13" s="72" customFormat="1" ht="26.25" customHeight="1" thickBot="1">
      <c r="A10" s="242" t="s">
        <v>514</v>
      </c>
      <c r="B10" s="269">
        <v>13.684187434187434</v>
      </c>
      <c r="C10" s="269">
        <v>14.878776885403441</v>
      </c>
      <c r="D10" s="269">
        <v>7.5204615985453263</v>
      </c>
      <c r="E10" s="269">
        <v>18.086263959874614</v>
      </c>
      <c r="F10" s="269">
        <v>-7.228827994509583</v>
      </c>
      <c r="G10" s="579">
        <v>-14.826392478849437</v>
      </c>
      <c r="H10" s="269">
        <v>4.5860530609545478</v>
      </c>
      <c r="I10" s="269">
        <v>-14.471533522133301</v>
      </c>
      <c r="J10" s="269">
        <v>47.519330801439772</v>
      </c>
      <c r="K10" s="269">
        <v>-32.26987902276737</v>
      </c>
      <c r="L10" s="269">
        <v>-7.6958094556544898</v>
      </c>
      <c r="M10" s="269">
        <v>3.1256278959321473</v>
      </c>
    </row>
    <row r="11" spans="1:13" s="72" customFormat="1">
      <c r="A11" s="91"/>
    </row>
    <row r="12" spans="1:13" ht="12" customHeight="1">
      <c r="A12" s="244"/>
    </row>
    <row r="13" spans="1:13" ht="12" customHeight="1">
      <c r="A13" s="244"/>
    </row>
    <row r="14" spans="1:13" ht="12" customHeight="1">
      <c r="A14" s="310" t="s">
        <v>515</v>
      </c>
      <c r="F14" s="310" t="s">
        <v>516</v>
      </c>
    </row>
    <row r="15" spans="1:13" ht="12" customHeight="1">
      <c r="A15" s="244"/>
    </row>
    <row r="16" spans="1:13" ht="19.5" customHeight="1">
      <c r="A16" s="245"/>
    </row>
    <row r="17" spans="1:1" ht="33" customHeight="1">
      <c r="A17" s="245"/>
    </row>
    <row r="18" spans="1:1" ht="27" customHeight="1">
      <c r="A18" s="246"/>
    </row>
    <row r="19" spans="1:1" ht="27" customHeight="1">
      <c r="A19" s="246"/>
    </row>
    <row r="20" spans="1:1" ht="27" customHeight="1">
      <c r="A20" s="246"/>
    </row>
    <row r="21" spans="1:1" ht="12" hidden="1" customHeight="1"/>
    <row r="22" spans="1:1" ht="12" hidden="1" customHeight="1"/>
    <row r="23" spans="1:1" ht="12" hidden="1" customHeight="1"/>
    <row r="24" spans="1:1" ht="12" hidden="1" customHeight="1">
      <c r="A24" s="349"/>
    </row>
    <row r="25" spans="1:1" ht="12" hidden="1" customHeight="1"/>
    <row r="26" spans="1:1" ht="12" hidden="1" customHeight="1"/>
    <row r="27" spans="1:1" ht="12" hidden="1" customHeight="1"/>
    <row r="28" spans="1:1" ht="12" hidden="1" customHeight="1"/>
    <row r="29" spans="1:1" ht="12" hidden="1" customHeight="1"/>
    <row r="30" spans="1:1" ht="12" hidden="1" customHeight="1">
      <c r="A30" s="242"/>
    </row>
    <row r="31" spans="1:1" ht="12" hidden="1" customHeight="1"/>
    <row r="32" spans="1:1" ht="12" hidden="1" customHeight="1"/>
    <row r="35" spans="1:1" ht="12.75" customHeight="1"/>
    <row r="40" spans="1:1">
      <c r="A40" s="349"/>
    </row>
    <row r="41" spans="1:1" ht="12" customHeight="1">
      <c r="A41" s="244"/>
    </row>
  </sheetData>
  <mergeCells count="6">
    <mergeCell ref="A4:A5"/>
    <mergeCell ref="A1:L1"/>
    <mergeCell ref="A2:L2"/>
    <mergeCell ref="A3:M3"/>
    <mergeCell ref="K4:M4"/>
    <mergeCell ref="B4:J4"/>
  </mergeCells>
  <phoneticPr fontId="6" type="noConversion"/>
  <printOptions horizontalCentered="1"/>
  <pageMargins left="0.7" right="0.7" top="0.75" bottom="0.75" header="0.3" footer="0.3"/>
  <pageSetup paperSize="9" scale="90"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94" t="s">
        <v>50</v>
      </c>
      <c r="B1" s="694"/>
      <c r="C1" s="694"/>
      <c r="D1" s="694"/>
      <c r="E1" s="18"/>
      <c r="F1" s="18"/>
    </row>
    <row r="2" spans="1:6" s="6" customFormat="1" ht="15.75" customHeight="1">
      <c r="A2" s="695" t="s">
        <v>37</v>
      </c>
      <c r="B2" s="695"/>
      <c r="C2" s="695"/>
      <c r="D2" s="695"/>
      <c r="E2" s="7"/>
      <c r="F2" s="7"/>
    </row>
    <row r="5" spans="1:6">
      <c r="A5" s="13"/>
    </row>
    <row r="6" spans="1:6" ht="12" customHeight="1">
      <c r="A6" s="4"/>
      <c r="B6" s="693" t="s">
        <v>12</v>
      </c>
      <c r="C6" s="693"/>
      <c r="D6" s="4" t="s">
        <v>46</v>
      </c>
      <c r="E6" s="693" t="s">
        <v>13</v>
      </c>
      <c r="F6" s="693"/>
    </row>
    <row r="7" spans="1:6" ht="12" customHeight="1">
      <c r="A7" s="4" t="s">
        <v>49</v>
      </c>
      <c r="B7" s="9"/>
      <c r="C7" s="9"/>
      <c r="D7" s="4" t="s">
        <v>15</v>
      </c>
      <c r="E7" s="696" t="s">
        <v>16</v>
      </c>
      <c r="F7" s="696"/>
    </row>
    <row r="8" spans="1:6" ht="12" customHeight="1">
      <c r="A8" s="5" t="s">
        <v>36</v>
      </c>
      <c r="B8" s="692" t="s">
        <v>18</v>
      </c>
      <c r="C8" s="692"/>
      <c r="D8" s="5" t="s">
        <v>47</v>
      </c>
      <c r="E8" s="692" t="s">
        <v>19</v>
      </c>
      <c r="F8" s="692"/>
    </row>
    <row r="9" spans="1:6" ht="12" customHeight="1">
      <c r="A9" s="5"/>
      <c r="B9" s="10"/>
      <c r="C9" s="10"/>
      <c r="D9" s="5" t="s">
        <v>20</v>
      </c>
      <c r="E9" s="692" t="s">
        <v>21</v>
      </c>
      <c r="F9" s="692"/>
    </row>
    <row r="10" spans="1:6" ht="12" customHeight="1">
      <c r="A10" s="17" t="s">
        <v>44</v>
      </c>
      <c r="B10" s="16"/>
      <c r="C10" s="16"/>
      <c r="D10" s="11" t="s">
        <v>48</v>
      </c>
      <c r="E10" s="16"/>
      <c r="F10" s="16"/>
    </row>
    <row r="11" spans="1:6" ht="13.5">
      <c r="A11" s="14"/>
      <c r="B11" s="14" t="s">
        <v>23</v>
      </c>
      <c r="C11" s="15"/>
      <c r="D11" s="15"/>
      <c r="E11" s="19"/>
      <c r="F11" s="19"/>
    </row>
    <row r="12" spans="1:6">
      <c r="A12" s="20"/>
      <c r="B12" s="29" t="e">
        <f>#REF!</f>
        <v>#REF!</v>
      </c>
      <c r="C12" s="29" t="e">
        <f>#REF!</f>
        <v>#REF!</v>
      </c>
      <c r="D12" s="26" t="e">
        <f t="shared" ref="D12:D20" si="0">C12/B12-1</f>
        <v>#REF!</v>
      </c>
      <c r="E12" s="25" t="e">
        <f t="shared" ref="E12:E20" si="1">B12/$B$20</f>
        <v>#REF!</v>
      </c>
      <c r="F12" s="25" t="e">
        <f t="shared" ref="F12:F20" si="2">C12/$C$20</f>
        <v>#REF!</v>
      </c>
    </row>
    <row r="13" spans="1:6">
      <c r="A13" s="20"/>
      <c r="B13" s="29" t="e">
        <f>#REF!</f>
        <v>#REF!</v>
      </c>
      <c r="C13" s="29" t="e">
        <f>#REF!</f>
        <v>#REF!</v>
      </c>
      <c r="D13" s="26" t="e">
        <f t="shared" si="0"/>
        <v>#REF!</v>
      </c>
      <c r="E13" s="25" t="e">
        <f t="shared" si="1"/>
        <v>#REF!</v>
      </c>
      <c r="F13" s="25" t="e">
        <f t="shared" si="2"/>
        <v>#REF!</v>
      </c>
    </row>
    <row r="14" spans="1:6">
      <c r="A14" s="20"/>
      <c r="B14" s="29" t="e">
        <f>#REF!</f>
        <v>#REF!</v>
      </c>
      <c r="C14" s="29" t="e">
        <f>#REF!</f>
        <v>#REF!</v>
      </c>
      <c r="D14" s="26" t="e">
        <f t="shared" si="0"/>
        <v>#REF!</v>
      </c>
      <c r="E14" s="25" t="e">
        <f t="shared" si="1"/>
        <v>#REF!</v>
      </c>
      <c r="F14" s="25" t="e">
        <f t="shared" si="2"/>
        <v>#REF!</v>
      </c>
    </row>
    <row r="15" spans="1:6">
      <c r="A15" s="20"/>
      <c r="B15" s="29" t="e">
        <f>#REF!</f>
        <v>#REF!</v>
      </c>
      <c r="C15" s="29" t="e">
        <f>#REF!</f>
        <v>#REF!</v>
      </c>
      <c r="D15" s="26" t="e">
        <f t="shared" si="0"/>
        <v>#REF!</v>
      </c>
      <c r="E15" s="25" t="e">
        <f t="shared" si="1"/>
        <v>#REF!</v>
      </c>
      <c r="F15" s="25" t="e">
        <f t="shared" si="2"/>
        <v>#REF!</v>
      </c>
    </row>
    <row r="16" spans="1:6">
      <c r="A16" s="20"/>
      <c r="B16" s="29" t="e">
        <f>#REF!</f>
        <v>#REF!</v>
      </c>
      <c r="C16" s="29" t="e">
        <f>#REF!</f>
        <v>#REF!</v>
      </c>
      <c r="D16" s="26" t="e">
        <f t="shared" si="0"/>
        <v>#REF!</v>
      </c>
      <c r="E16" s="25" t="e">
        <f t="shared" si="1"/>
        <v>#REF!</v>
      </c>
      <c r="F16" s="25" t="e">
        <f t="shared" si="2"/>
        <v>#REF!</v>
      </c>
    </row>
    <row r="17" spans="1:6">
      <c r="A17" s="20"/>
      <c r="B17" s="29" t="e">
        <f>#REF!</f>
        <v>#REF!</v>
      </c>
      <c r="C17" s="29" t="e">
        <f>#REF!</f>
        <v>#REF!</v>
      </c>
      <c r="D17" s="26" t="e">
        <f t="shared" si="0"/>
        <v>#REF!</v>
      </c>
      <c r="E17" s="25" t="e">
        <f t="shared" si="1"/>
        <v>#REF!</v>
      </c>
      <c r="F17" s="25" t="e">
        <f t="shared" si="2"/>
        <v>#REF!</v>
      </c>
    </row>
    <row r="18" spans="1:6">
      <c r="A18" s="20"/>
      <c r="B18" s="29" t="e">
        <f>#REF!</f>
        <v>#REF!</v>
      </c>
      <c r="C18" s="29" t="e">
        <f>#REF!</f>
        <v>#REF!</v>
      </c>
      <c r="D18" s="26" t="e">
        <f t="shared" si="0"/>
        <v>#REF!</v>
      </c>
      <c r="E18" s="25" t="e">
        <f t="shared" si="1"/>
        <v>#REF!</v>
      </c>
      <c r="F18" s="25" t="e">
        <f t="shared" si="2"/>
        <v>#REF!</v>
      </c>
    </row>
    <row r="19" spans="1:6">
      <c r="A19" s="21"/>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c r="B23" s="29" t="e">
        <f>#REF!</f>
        <v>#REF!</v>
      </c>
      <c r="C23" s="29" t="e">
        <f>#REF!</f>
        <v>#REF!</v>
      </c>
      <c r="D23" s="26" t="e">
        <f t="shared" ref="D23:D31" si="3">C23/B23-1</f>
        <v>#REF!</v>
      </c>
      <c r="E23" s="25" t="e">
        <f t="shared" ref="E23:E31" si="4">B23/$B$31</f>
        <v>#REF!</v>
      </c>
      <c r="F23" s="25" t="e">
        <f t="shared" ref="F23:F31" si="5">C23/$C$31</f>
        <v>#REF!</v>
      </c>
    </row>
    <row r="24" spans="1:6">
      <c r="A24" s="20"/>
      <c r="B24" s="29" t="e">
        <f>#REF!</f>
        <v>#REF!</v>
      </c>
      <c r="C24" s="29" t="e">
        <f>#REF!</f>
        <v>#REF!</v>
      </c>
      <c r="D24" s="26" t="e">
        <f t="shared" si="3"/>
        <v>#REF!</v>
      </c>
      <c r="E24" s="25" t="e">
        <f t="shared" si="4"/>
        <v>#REF!</v>
      </c>
      <c r="F24" s="25" t="e">
        <f t="shared" si="5"/>
        <v>#REF!</v>
      </c>
    </row>
    <row r="25" spans="1:6">
      <c r="A25" s="20"/>
      <c r="B25" s="29" t="e">
        <f>#REF!</f>
        <v>#REF!</v>
      </c>
      <c r="C25" s="29" t="e">
        <f>#REF!</f>
        <v>#REF!</v>
      </c>
      <c r="D25" s="26" t="e">
        <f t="shared" si="3"/>
        <v>#REF!</v>
      </c>
      <c r="E25" s="25" t="e">
        <f t="shared" si="4"/>
        <v>#REF!</v>
      </c>
      <c r="F25" s="25" t="e">
        <f t="shared" si="5"/>
        <v>#REF!</v>
      </c>
    </row>
    <row r="26" spans="1:6">
      <c r="A26" s="20"/>
      <c r="B26" s="29" t="e">
        <f>#REF!</f>
        <v>#REF!</v>
      </c>
      <c r="C26" s="29" t="e">
        <f>#REF!</f>
        <v>#REF!</v>
      </c>
      <c r="D26" s="26" t="e">
        <f t="shared" si="3"/>
        <v>#REF!</v>
      </c>
      <c r="E26" s="25" t="e">
        <f t="shared" si="4"/>
        <v>#REF!</v>
      </c>
      <c r="F26" s="25" t="e">
        <f t="shared" si="5"/>
        <v>#REF!</v>
      </c>
    </row>
    <row r="27" spans="1:6">
      <c r="A27" s="20"/>
      <c r="B27" s="29" t="e">
        <f>#REF!</f>
        <v>#REF!</v>
      </c>
      <c r="C27" s="29" t="e">
        <f>#REF!</f>
        <v>#REF!</v>
      </c>
      <c r="D27" s="26" t="e">
        <f t="shared" si="3"/>
        <v>#REF!</v>
      </c>
      <c r="E27" s="25" t="e">
        <f t="shared" si="4"/>
        <v>#REF!</v>
      </c>
      <c r="F27" s="25" t="e">
        <f t="shared" si="5"/>
        <v>#REF!</v>
      </c>
    </row>
    <row r="28" spans="1:6">
      <c r="A28" s="20"/>
      <c r="B28" s="29" t="e">
        <f>#REF!</f>
        <v>#REF!</v>
      </c>
      <c r="C28" s="29" t="e">
        <f>#REF!</f>
        <v>#REF!</v>
      </c>
      <c r="D28" s="26" t="e">
        <f t="shared" si="3"/>
        <v>#REF!</v>
      </c>
      <c r="E28" s="25" t="e">
        <f t="shared" si="4"/>
        <v>#REF!</v>
      </c>
      <c r="F28" s="25" t="e">
        <f t="shared" si="5"/>
        <v>#REF!</v>
      </c>
    </row>
    <row r="29" spans="1:6">
      <c r="A29" s="20"/>
      <c r="B29" s="29" t="e">
        <f>#REF!</f>
        <v>#REF!</v>
      </c>
      <c r="C29" s="29" t="e">
        <f>#REF!</f>
        <v>#REF!</v>
      </c>
      <c r="D29" s="26" t="e">
        <f t="shared" si="3"/>
        <v>#REF!</v>
      </c>
      <c r="E29" s="25" t="e">
        <f t="shared" si="4"/>
        <v>#REF!</v>
      </c>
      <c r="F29" s="25" t="e">
        <f t="shared" si="5"/>
        <v>#REF!</v>
      </c>
    </row>
    <row r="30" spans="1:6">
      <c r="A30" s="21"/>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6"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zoomScaleNormal="100" workbookViewId="0">
      <selection activeCell="I39" sqref="I39"/>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3" customFormat="1" ht="15.75" customHeight="1">
      <c r="A2" s="646" t="s">
        <v>178</v>
      </c>
      <c r="B2" s="646"/>
      <c r="C2" s="646"/>
      <c r="D2" s="646"/>
      <c r="E2" s="646"/>
      <c r="F2" s="646"/>
    </row>
    <row r="3" spans="1:6" s="313" customFormat="1" ht="15.75" customHeight="1">
      <c r="A3" s="647" t="s">
        <v>179</v>
      </c>
      <c r="B3" s="647"/>
      <c r="C3" s="647"/>
      <c r="D3" s="647"/>
      <c r="E3" s="647"/>
      <c r="F3" s="647"/>
    </row>
    <row r="4" spans="1:6">
      <c r="D4" s="247"/>
    </row>
    <row r="5" spans="1:6" ht="12" customHeight="1">
      <c r="A5" s="103"/>
      <c r="B5" s="102"/>
      <c r="C5" s="150"/>
      <c r="D5" s="103" t="s">
        <v>46</v>
      </c>
      <c r="E5" s="649" t="s">
        <v>13</v>
      </c>
      <c r="F5" s="650"/>
    </row>
    <row r="6" spans="1:6" ht="12" customHeight="1">
      <c r="A6" s="115" t="s">
        <v>49</v>
      </c>
      <c r="B6" s="649" t="s">
        <v>109</v>
      </c>
      <c r="C6" s="650"/>
      <c r="D6" s="103" t="s">
        <v>15</v>
      </c>
      <c r="E6" s="649" t="s">
        <v>15</v>
      </c>
      <c r="F6" s="650"/>
    </row>
    <row r="7" spans="1:6" ht="12" customHeight="1">
      <c r="A7" s="193" t="s">
        <v>36</v>
      </c>
      <c r="B7" s="652" t="s">
        <v>234</v>
      </c>
      <c r="C7" s="653"/>
      <c r="D7" s="105" t="s">
        <v>47</v>
      </c>
      <c r="E7" s="652" t="s">
        <v>19</v>
      </c>
      <c r="F7" s="653"/>
    </row>
    <row r="8" spans="1:6" ht="12" customHeight="1">
      <c r="A8" s="105"/>
      <c r="B8" s="102"/>
      <c r="C8" s="150"/>
      <c r="D8" s="105" t="s">
        <v>20</v>
      </c>
      <c r="E8" s="652" t="s">
        <v>20</v>
      </c>
      <c r="F8" s="653"/>
    </row>
    <row r="9" spans="1:6" ht="16.5" customHeight="1" thickBot="1">
      <c r="A9" s="615" t="s">
        <v>420</v>
      </c>
      <c r="B9" s="83">
        <v>2025</v>
      </c>
      <c r="C9" s="83">
        <v>2026</v>
      </c>
      <c r="D9" s="83" t="s">
        <v>413</v>
      </c>
      <c r="E9" s="83">
        <v>2025</v>
      </c>
      <c r="F9" s="83">
        <v>2026</v>
      </c>
    </row>
    <row r="10" spans="1:6" ht="15" thickBot="1">
      <c r="A10" s="651" t="s">
        <v>421</v>
      </c>
      <c r="B10" s="651"/>
      <c r="C10" s="651"/>
      <c r="D10" s="651"/>
      <c r="E10" s="651"/>
      <c r="F10" s="651"/>
    </row>
    <row r="11" spans="1:6" ht="15.75" customHeight="1">
      <c r="A11" s="207" t="s">
        <v>556</v>
      </c>
      <c r="B11" s="164">
        <v>115805.56946</v>
      </c>
      <c r="C11" s="164">
        <v>114721.23003999999</v>
      </c>
      <c r="D11" s="163">
        <v>-0.93634479330853004</v>
      </c>
      <c r="E11" s="163">
        <v>24.918900894960601</v>
      </c>
      <c r="F11" s="163">
        <v>24.915767513422029</v>
      </c>
    </row>
    <row r="12" spans="1:6" ht="15.75" customHeight="1">
      <c r="A12" s="207" t="s">
        <v>553</v>
      </c>
      <c r="B12" s="164">
        <v>115954.43074</v>
      </c>
      <c r="C12" s="164">
        <v>114682.13966000002</v>
      </c>
      <c r="D12" s="163">
        <v>-1.0972336907528635</v>
      </c>
      <c r="E12" s="364">
        <v>24.950932683247764</v>
      </c>
      <c r="F12" s="364">
        <v>24.9072776565773</v>
      </c>
    </row>
    <row r="13" spans="1:6" ht="15.75" customHeight="1">
      <c r="A13" s="207" t="s">
        <v>557</v>
      </c>
      <c r="B13" s="164">
        <v>57496.829960000003</v>
      </c>
      <c r="C13" s="164">
        <v>57508.683119999994</v>
      </c>
      <c r="D13" s="163">
        <v>2.061532785067044E-2</v>
      </c>
      <c r="E13" s="163">
        <v>12.372097596243206</v>
      </c>
      <c r="F13" s="163">
        <v>12.490041974980359</v>
      </c>
    </row>
    <row r="14" spans="1:6" ht="15.75" customHeight="1">
      <c r="A14" s="207" t="s">
        <v>550</v>
      </c>
      <c r="B14" s="164">
        <v>51561.904770000001</v>
      </c>
      <c r="C14" s="164">
        <v>51009.541239999999</v>
      </c>
      <c r="D14" s="163">
        <v>-1.0712628489267573</v>
      </c>
      <c r="E14" s="163">
        <v>11.095027647723175</v>
      </c>
      <c r="F14" s="163">
        <v>11.078523740191876</v>
      </c>
    </row>
    <row r="15" spans="1:6" ht="15.75" customHeight="1">
      <c r="A15" s="207" t="s">
        <v>555</v>
      </c>
      <c r="B15" s="164">
        <v>51287.727850000003</v>
      </c>
      <c r="C15" s="164">
        <v>50060.054280000004</v>
      </c>
      <c r="D15" s="163">
        <v>-2.3936984956528962</v>
      </c>
      <c r="E15" s="364">
        <v>11.03603059318578</v>
      </c>
      <c r="F15" s="364">
        <v>10.872309107171143</v>
      </c>
    </row>
    <row r="16" spans="1:6" ht="15.75" customHeight="1">
      <c r="A16" s="168" t="s">
        <v>554</v>
      </c>
      <c r="B16" s="164">
        <v>41730.423519999997</v>
      </c>
      <c r="C16" s="164">
        <v>41992.345239999995</v>
      </c>
      <c r="D16" s="163">
        <v>0.62765171763585759</v>
      </c>
      <c r="E16" s="163">
        <v>8.9795015287135467</v>
      </c>
      <c r="F16" s="163">
        <v>9.1201211055563931</v>
      </c>
    </row>
    <row r="17" spans="1:6" ht="15.75" customHeight="1">
      <c r="A17" s="324" t="s">
        <v>551</v>
      </c>
      <c r="B17" s="479">
        <v>30892.95852</v>
      </c>
      <c r="C17" s="479">
        <v>30462.274249999999</v>
      </c>
      <c r="D17" s="480">
        <v>-1.394117917586879</v>
      </c>
      <c r="E17" s="608">
        <v>6.6475090559259247</v>
      </c>
      <c r="F17" s="608">
        <v>6.6159589021008935</v>
      </c>
    </row>
    <row r="18" spans="1:6" ht="15.75" customHeight="1">
      <c r="A18" s="397" t="s">
        <v>10</v>
      </c>
      <c r="B18" s="396">
        <v>464729.84482</v>
      </c>
      <c r="C18" s="396">
        <v>460436.26783000003</v>
      </c>
      <c r="D18" s="402">
        <v>-0.92388664895471928</v>
      </c>
      <c r="E18" s="402">
        <v>99.999999999999986</v>
      </c>
      <c r="F18" s="402">
        <v>99.999999999999986</v>
      </c>
    </row>
    <row r="19" spans="1:6" ht="13.5" customHeight="1">
      <c r="A19" s="123" t="s">
        <v>491</v>
      </c>
      <c r="B19" s="231"/>
      <c r="C19" s="91"/>
      <c r="D19" s="91"/>
      <c r="E19" s="91"/>
      <c r="F19" s="91"/>
    </row>
    <row r="20" spans="1:6" ht="14.25">
      <c r="A20" s="671">
        <v>2025</v>
      </c>
      <c r="B20" s="671"/>
      <c r="C20" s="671"/>
      <c r="D20" s="671"/>
      <c r="E20" s="671"/>
      <c r="F20" s="671"/>
    </row>
    <row r="21" spans="1:6" ht="15">
      <c r="A21" s="210"/>
      <c r="B21" s="176"/>
      <c r="C21" s="176"/>
      <c r="D21" s="209"/>
      <c r="E21" s="177"/>
      <c r="F21" s="177"/>
    </row>
    <row r="22" spans="1:6" ht="15">
      <c r="A22" s="208"/>
      <c r="B22" s="176"/>
      <c r="C22" s="176"/>
      <c r="D22" s="209"/>
      <c r="E22" s="177"/>
      <c r="F22" s="177"/>
    </row>
    <row r="23" spans="1:6" ht="15">
      <c r="A23" s="208"/>
      <c r="B23" s="176"/>
      <c r="C23" s="176"/>
      <c r="D23" s="209"/>
      <c r="E23" s="177"/>
      <c r="F23" s="177"/>
    </row>
    <row r="24" spans="1:6" ht="15">
      <c r="A24" s="262"/>
      <c r="B24" s="176"/>
      <c r="C24" s="176"/>
      <c r="D24" s="209"/>
      <c r="E24" s="177"/>
      <c r="F24" s="177"/>
    </row>
    <row r="25" spans="1:6" ht="15">
      <c r="A25" s="208"/>
      <c r="B25" s="176"/>
      <c r="C25" s="176"/>
      <c r="D25" s="209"/>
      <c r="E25" s="177"/>
      <c r="F25" s="177"/>
    </row>
    <row r="26" spans="1:6" ht="14.25">
      <c r="A26" s="93"/>
      <c r="B26" s="196"/>
      <c r="C26" s="196"/>
      <c r="D26" s="138"/>
      <c r="E26" s="139"/>
      <c r="F26" s="139"/>
    </row>
    <row r="27" spans="1:6" s="88" customFormat="1" ht="14.25">
      <c r="A27" s="296"/>
    </row>
    <row r="36" spans="1:1">
      <c r="A36" s="262"/>
    </row>
    <row r="38" spans="1:1" ht="14.25">
      <c r="A38" s="126">
        <v>2026</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8"/>
  <sheetViews>
    <sheetView topLeftCell="A20" zoomScaleNormal="100" workbookViewId="0">
      <selection activeCell="N52" sqref="N52"/>
    </sheetView>
  </sheetViews>
  <sheetFormatPr defaultRowHeight="12.75"/>
  <cols>
    <col min="1" max="1" width="34.5703125" style="142" customWidth="1"/>
    <col min="2" max="2" width="11.7109375" style="142" customWidth="1"/>
    <col min="3" max="3" width="11.5703125" style="142" customWidth="1"/>
    <col min="4" max="4" width="16" style="142" customWidth="1"/>
    <col min="5" max="5" width="11.7109375" style="142" customWidth="1"/>
    <col min="6" max="6" width="10.42578125" style="142" customWidth="1"/>
    <col min="7" max="9" width="9.140625" style="142"/>
    <col min="10" max="10" width="10.28515625" style="142" bestFit="1" customWidth="1"/>
    <col min="11" max="11" width="10.5703125" style="142" bestFit="1" customWidth="1"/>
    <col min="12" max="12" width="11.28515625" style="142" bestFit="1" customWidth="1"/>
    <col min="13" max="15" width="9.140625" style="142"/>
    <col min="16" max="51" width="9.140625" style="146"/>
    <col min="52" max="16384" width="9.140625" style="142"/>
  </cols>
  <sheetData>
    <row r="3" spans="1:6" ht="15.75" customHeight="1">
      <c r="A3" s="646" t="s">
        <v>180</v>
      </c>
      <c r="B3" s="646"/>
      <c r="C3" s="646"/>
      <c r="D3" s="646"/>
      <c r="E3" s="646"/>
      <c r="F3" s="646"/>
    </row>
    <row r="4" spans="1:6" ht="15.75">
      <c r="A4" s="647" t="s">
        <v>181</v>
      </c>
      <c r="B4" s="647"/>
      <c r="C4" s="647"/>
      <c r="D4" s="647"/>
      <c r="E4" s="647"/>
      <c r="F4" s="647"/>
    </row>
    <row r="6" spans="1:6">
      <c r="A6" s="103"/>
      <c r="B6" s="102"/>
      <c r="C6" s="150"/>
      <c r="D6" s="103" t="s">
        <v>46</v>
      </c>
      <c r="E6" s="649" t="s">
        <v>13</v>
      </c>
      <c r="F6" s="650"/>
    </row>
    <row r="7" spans="1:6" ht="14.25">
      <c r="A7" s="115" t="s">
        <v>49</v>
      </c>
      <c r="B7" s="661" t="s">
        <v>109</v>
      </c>
      <c r="C7" s="662"/>
      <c r="D7" s="103" t="s">
        <v>15</v>
      </c>
      <c r="E7" s="649" t="s">
        <v>15</v>
      </c>
      <c r="F7" s="650"/>
    </row>
    <row r="8" spans="1:6" ht="15">
      <c r="A8" s="193" t="s">
        <v>36</v>
      </c>
      <c r="B8" s="664" t="s">
        <v>234</v>
      </c>
      <c r="C8" s="665"/>
      <c r="D8" s="105" t="s">
        <v>47</v>
      </c>
      <c r="E8" s="652" t="s">
        <v>19</v>
      </c>
      <c r="F8" s="653"/>
    </row>
    <row r="9" spans="1:6">
      <c r="A9" s="105"/>
      <c r="B9" s="468"/>
      <c r="C9" s="150"/>
      <c r="D9" s="105" t="s">
        <v>20</v>
      </c>
      <c r="E9" s="652" t="s">
        <v>20</v>
      </c>
      <c r="F9" s="653"/>
    </row>
    <row r="10" spans="1:6" ht="19.5" customHeight="1" thickBot="1">
      <c r="A10" s="615" t="s">
        <v>420</v>
      </c>
      <c r="B10" s="83">
        <v>2025</v>
      </c>
      <c r="C10" s="83">
        <v>2026</v>
      </c>
      <c r="D10" s="83" t="s">
        <v>413</v>
      </c>
      <c r="E10" s="83">
        <v>2025</v>
      </c>
      <c r="F10" s="83">
        <v>2026</v>
      </c>
    </row>
    <row r="11" spans="1:6" ht="15" thickBot="1">
      <c r="A11" s="651" t="s">
        <v>489</v>
      </c>
      <c r="B11" s="651"/>
      <c r="C11" s="651"/>
      <c r="D11" s="651"/>
      <c r="E11" s="651"/>
      <c r="F11" s="651"/>
    </row>
    <row r="12" spans="1:6" ht="15.75" customHeight="1">
      <c r="A12" s="207" t="s">
        <v>556</v>
      </c>
      <c r="B12" s="164">
        <v>33533.244870000002</v>
      </c>
      <c r="C12" s="164">
        <v>39683.847540000002</v>
      </c>
      <c r="D12" s="163">
        <v>18.341805852205329</v>
      </c>
      <c r="E12" s="364">
        <v>25.024366208190713</v>
      </c>
      <c r="F12" s="364">
        <v>30.355273491906683</v>
      </c>
    </row>
    <row r="13" spans="1:6" ht="15.75" customHeight="1">
      <c r="A13" s="207" t="s">
        <v>553</v>
      </c>
      <c r="B13" s="164">
        <v>65868.141789999994</v>
      </c>
      <c r="C13" s="164">
        <v>27806.606359999998</v>
      </c>
      <c r="D13" s="163">
        <v>-57.78443781114597</v>
      </c>
      <c r="E13" s="364">
        <v>49.154458746717474</v>
      </c>
      <c r="F13" s="364">
        <v>21.270042933432549</v>
      </c>
    </row>
    <row r="14" spans="1:6" ht="15.75" customHeight="1">
      <c r="A14" s="207" t="s">
        <v>557</v>
      </c>
      <c r="B14" s="164">
        <v>5399.4821700000002</v>
      </c>
      <c r="C14" s="164">
        <v>23969.502559999997</v>
      </c>
      <c r="D14" s="163">
        <v>343.92224671426214</v>
      </c>
      <c r="E14" s="364">
        <v>4.0293929108410875</v>
      </c>
      <c r="F14" s="364">
        <v>18.334936020010655</v>
      </c>
    </row>
    <row r="15" spans="1:6" ht="15.75" customHeight="1">
      <c r="A15" s="207" t="s">
        <v>555</v>
      </c>
      <c r="B15" s="164">
        <v>8350.7724500000004</v>
      </c>
      <c r="C15" s="164">
        <v>17631.883239999999</v>
      </c>
      <c r="D15" s="163">
        <v>111.14074590788303</v>
      </c>
      <c r="E15" s="364">
        <v>6.2318093199809672</v>
      </c>
      <c r="F15" s="364">
        <v>13.487115567311889</v>
      </c>
    </row>
    <row r="16" spans="1:6" ht="15.75" customHeight="1">
      <c r="A16" s="207" t="s">
        <v>550</v>
      </c>
      <c r="B16" s="164">
        <v>8984.5172700000003</v>
      </c>
      <c r="C16" s="164">
        <v>9096.5138399999996</v>
      </c>
      <c r="D16" s="163">
        <v>1.2465507787932539</v>
      </c>
      <c r="E16" s="364">
        <v>6.7047448357565962</v>
      </c>
      <c r="F16" s="364">
        <v>6.958175241394807</v>
      </c>
    </row>
    <row r="17" spans="1:6" ht="15.75" customHeight="1">
      <c r="A17" s="207" t="s">
        <v>554</v>
      </c>
      <c r="B17" s="164">
        <v>6285.8677200000002</v>
      </c>
      <c r="C17" s="164">
        <v>7202.1662000000006</v>
      </c>
      <c r="D17" s="163">
        <v>14.577119990682853</v>
      </c>
      <c r="E17" s="364">
        <v>4.6908629442613439</v>
      </c>
      <c r="F17" s="364">
        <v>5.5091362931681669</v>
      </c>
    </row>
    <row r="18" spans="1:6" ht="13.5" customHeight="1">
      <c r="A18" s="324" t="s">
        <v>551</v>
      </c>
      <c r="B18" s="164">
        <v>5580.3480199999995</v>
      </c>
      <c r="C18" s="164">
        <v>5340.79306</v>
      </c>
      <c r="D18" s="163">
        <v>-4.2928319011902634</v>
      </c>
      <c r="E18" s="364">
        <v>4.1643650342518113</v>
      </c>
      <c r="F18" s="364">
        <v>4.0853204527752593</v>
      </c>
    </row>
    <row r="19" spans="1:6" ht="13.5" customHeight="1">
      <c r="A19" s="397" t="s">
        <v>10</v>
      </c>
      <c r="B19" s="396">
        <v>134002.37429000001</v>
      </c>
      <c r="C19" s="396">
        <v>130731.31279999999</v>
      </c>
      <c r="D19" s="402">
        <v>-2.4410474122801618</v>
      </c>
      <c r="E19" s="402">
        <v>100</v>
      </c>
      <c r="F19" s="402">
        <v>100.00000000000001</v>
      </c>
    </row>
    <row r="20" spans="1:6" ht="14.25">
      <c r="A20" s="203"/>
      <c r="B20" s="429"/>
      <c r="C20" s="429"/>
      <c r="D20" s="430"/>
      <c r="E20" s="430"/>
      <c r="F20" s="430"/>
    </row>
    <row r="21" spans="1:6" ht="15">
      <c r="A21" s="123" t="s">
        <v>492</v>
      </c>
      <c r="B21" s="231"/>
    </row>
    <row r="22" spans="1:6" ht="14.25">
      <c r="A22" s="126">
        <v>2025</v>
      </c>
    </row>
    <row r="25" spans="1:6">
      <c r="A25" s="262"/>
    </row>
    <row r="28" spans="1:6" s="146" customFormat="1">
      <c r="A28" s="302"/>
    </row>
    <row r="37" spans="1:1">
      <c r="A37" s="262"/>
    </row>
    <row r="38" spans="1:1" ht="14.25">
      <c r="A38" s="126">
        <v>2026</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topLeftCell="A14" zoomScaleNormal="100" workbookViewId="0">
      <selection activeCell="Q29" sqref="Q29"/>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3" customFormat="1" ht="14.25" customHeight="1">
      <c r="A2" s="646" t="s">
        <v>243</v>
      </c>
      <c r="B2" s="646"/>
      <c r="C2" s="646"/>
      <c r="D2" s="646"/>
      <c r="E2" s="646"/>
      <c r="F2" s="646"/>
    </row>
    <row r="3" spans="1:6" s="313" customFormat="1" ht="15.75" customHeight="1">
      <c r="A3" s="647" t="s">
        <v>244</v>
      </c>
      <c r="B3" s="647"/>
      <c r="C3" s="647"/>
      <c r="D3" s="647"/>
      <c r="E3" s="647"/>
      <c r="F3" s="647"/>
    </row>
    <row r="5" spans="1:6">
      <c r="A5" s="73"/>
    </row>
    <row r="6" spans="1:6" ht="12" customHeight="1">
      <c r="A6" s="103"/>
      <c r="B6" s="102"/>
      <c r="C6" s="150"/>
      <c r="D6" s="103" t="s">
        <v>46</v>
      </c>
      <c r="E6" s="649" t="s">
        <v>13</v>
      </c>
      <c r="F6" s="650"/>
    </row>
    <row r="7" spans="1:6" ht="12" customHeight="1">
      <c r="A7" s="115" t="s">
        <v>49</v>
      </c>
      <c r="B7" s="649" t="s">
        <v>109</v>
      </c>
      <c r="C7" s="650"/>
      <c r="D7" s="103" t="s">
        <v>15</v>
      </c>
      <c r="E7" s="649" t="s">
        <v>15</v>
      </c>
      <c r="F7" s="650"/>
    </row>
    <row r="8" spans="1:6" ht="12" customHeight="1">
      <c r="A8" s="193" t="s">
        <v>36</v>
      </c>
      <c r="B8" s="652" t="s">
        <v>234</v>
      </c>
      <c r="C8" s="653"/>
      <c r="D8" s="105" t="s">
        <v>47</v>
      </c>
      <c r="E8" s="652" t="s">
        <v>19</v>
      </c>
      <c r="F8" s="653"/>
    </row>
    <row r="9" spans="1:6" ht="12" customHeight="1">
      <c r="A9" s="105"/>
      <c r="B9" s="468"/>
      <c r="C9" s="150"/>
      <c r="D9" s="105" t="s">
        <v>20</v>
      </c>
      <c r="E9" s="652" t="s">
        <v>20</v>
      </c>
      <c r="F9" s="653"/>
    </row>
    <row r="10" spans="1:6" ht="14.25" customHeight="1" thickBot="1">
      <c r="A10" s="615" t="s">
        <v>420</v>
      </c>
      <c r="B10" s="83">
        <v>2025</v>
      </c>
      <c r="C10" s="83">
        <v>2026</v>
      </c>
      <c r="D10" s="83" t="s">
        <v>413</v>
      </c>
      <c r="E10" s="83">
        <v>2025</v>
      </c>
      <c r="F10" s="83">
        <v>2026</v>
      </c>
    </row>
    <row r="11" spans="1:6" ht="15" thickBot="1">
      <c r="A11" s="651" t="s">
        <v>421</v>
      </c>
      <c r="B11" s="651"/>
      <c r="C11" s="651"/>
      <c r="D11" s="651"/>
      <c r="E11" s="651"/>
      <c r="F11" s="651"/>
    </row>
    <row r="12" spans="1:6" s="88" customFormat="1" ht="12.75">
      <c r="A12" s="207" t="s">
        <v>550</v>
      </c>
      <c r="B12" s="161">
        <v>192365.65544999999</v>
      </c>
      <c r="C12" s="161">
        <v>219547.13690000001</v>
      </c>
      <c r="D12" s="162">
        <v>14.130111420572721</v>
      </c>
      <c r="E12" s="162">
        <v>34.721481291838877</v>
      </c>
      <c r="F12" s="162">
        <v>38.542335474165881</v>
      </c>
    </row>
    <row r="13" spans="1:6" s="88" customFormat="1" ht="12.75">
      <c r="A13" s="207" t="s">
        <v>556</v>
      </c>
      <c r="B13" s="164">
        <v>137115.90705000001</v>
      </c>
      <c r="C13" s="164">
        <v>164666.89946999997</v>
      </c>
      <c r="D13" s="163">
        <v>20.093213845679749</v>
      </c>
      <c r="E13" s="163">
        <v>24.749050917186963</v>
      </c>
      <c r="F13" s="163">
        <v>28.907900920403613</v>
      </c>
    </row>
    <row r="14" spans="1:6" s="88" customFormat="1" ht="12.75">
      <c r="A14" s="207" t="s">
        <v>557</v>
      </c>
      <c r="B14" s="164">
        <v>115186.96242</v>
      </c>
      <c r="C14" s="164">
        <v>79887.790630000003</v>
      </c>
      <c r="D14" s="163">
        <v>-30.645110391304986</v>
      </c>
      <c r="E14" s="163">
        <v>20.790935634398235</v>
      </c>
      <c r="F14" s="163">
        <v>14.024605696196559</v>
      </c>
    </row>
    <row r="15" spans="1:6" s="88" customFormat="1" ht="12.75">
      <c r="A15" s="168" t="s">
        <v>553</v>
      </c>
      <c r="B15" s="164">
        <v>40814.81839</v>
      </c>
      <c r="C15" s="164">
        <v>41961.472769999993</v>
      </c>
      <c r="D15" s="163">
        <v>2.8094070370307866</v>
      </c>
      <c r="E15" s="163">
        <v>7.3669644918842314</v>
      </c>
      <c r="F15" s="163">
        <v>7.3664962491770778</v>
      </c>
    </row>
    <row r="16" spans="1:6" s="88" customFormat="1" ht="12.75">
      <c r="A16" s="168" t="s">
        <v>552</v>
      </c>
      <c r="B16" s="164">
        <v>23923.11967</v>
      </c>
      <c r="C16" s="164">
        <v>25898.386050000001</v>
      </c>
      <c r="D16" s="163">
        <v>8.256725741655746</v>
      </c>
      <c r="E16" s="163">
        <v>4.3180584918924394</v>
      </c>
      <c r="F16" s="163">
        <v>4.5465602397411997</v>
      </c>
    </row>
    <row r="17" spans="1:6" s="88" customFormat="1" ht="12.75">
      <c r="A17" s="207" t="s">
        <v>555</v>
      </c>
      <c r="B17" s="164">
        <v>31481.905889999998</v>
      </c>
      <c r="C17" s="164">
        <v>24618.671999999999</v>
      </c>
      <c r="D17" s="163">
        <v>-21.800566693708511</v>
      </c>
      <c r="E17" s="163">
        <v>5.6823989907865187</v>
      </c>
      <c r="F17" s="163">
        <v>4.3219015677013566</v>
      </c>
    </row>
    <row r="18" spans="1:6" s="88" customFormat="1" ht="12.75">
      <c r="A18" s="207" t="s">
        <v>554</v>
      </c>
      <c r="B18" s="164">
        <v>8486.6024500000003</v>
      </c>
      <c r="C18" s="164">
        <v>6568.3110800000004</v>
      </c>
      <c r="D18" s="163">
        <v>-22.603761414557599</v>
      </c>
      <c r="E18" s="163">
        <v>1.5318088226800934</v>
      </c>
      <c r="F18" s="163">
        <v>1.1530920089354209</v>
      </c>
    </row>
    <row r="19" spans="1:6" s="88" customFormat="1" ht="12.75">
      <c r="A19" s="324" t="s">
        <v>551</v>
      </c>
      <c r="B19" s="479">
        <v>4649.9385999999986</v>
      </c>
      <c r="C19" s="479">
        <v>6477.2611299999999</v>
      </c>
      <c r="D19" s="480">
        <v>39.297777609364594</v>
      </c>
      <c r="E19" s="480">
        <v>0.83930135933264083</v>
      </c>
      <c r="F19" s="480">
        <v>1.1371078436788979</v>
      </c>
    </row>
    <row r="20" spans="1:6" ht="14.25">
      <c r="A20" s="78" t="s">
        <v>10</v>
      </c>
      <c r="B20" s="414">
        <v>554024.90992000001</v>
      </c>
      <c r="C20" s="414">
        <v>569625.93002999993</v>
      </c>
      <c r="D20" s="415">
        <v>2.8159419965886778</v>
      </c>
      <c r="E20" s="415">
        <v>100</v>
      </c>
      <c r="F20" s="415">
        <v>100.00000000000001</v>
      </c>
    </row>
    <row r="21" spans="1:6" ht="18.75" customHeight="1">
      <c r="A21" s="203"/>
      <c r="B21" s="196"/>
      <c r="C21" s="196"/>
      <c r="D21" s="138"/>
      <c r="E21" s="139"/>
      <c r="F21" s="139"/>
    </row>
    <row r="22" spans="1:6" ht="14.25" customHeight="1">
      <c r="A22" s="123" t="s">
        <v>493</v>
      </c>
      <c r="B22" s="231"/>
      <c r="C22" s="196"/>
      <c r="D22" s="138"/>
      <c r="E22" s="139"/>
      <c r="F22" s="139"/>
    </row>
    <row r="23" spans="1:6" ht="15">
      <c r="A23" s="126">
        <v>2025</v>
      </c>
      <c r="B23" s="248"/>
      <c r="C23" s="249"/>
      <c r="D23" s="249"/>
      <c r="E23" s="250"/>
      <c r="F23" s="250"/>
    </row>
    <row r="24" spans="1:6">
      <c r="A24" s="262"/>
      <c r="B24" s="251"/>
      <c r="C24" s="251"/>
      <c r="D24" s="252"/>
      <c r="E24" s="232"/>
      <c r="F24" s="232"/>
    </row>
    <row r="25" spans="1:6">
      <c r="A25" s="175"/>
      <c r="B25" s="251"/>
      <c r="C25" s="251"/>
      <c r="D25" s="252"/>
      <c r="E25" s="232"/>
      <c r="F25" s="232"/>
    </row>
    <row r="26" spans="1:6">
      <c r="A26" s="175"/>
      <c r="B26" s="251"/>
      <c r="C26" s="251"/>
      <c r="D26" s="252"/>
      <c r="E26" s="232"/>
      <c r="F26" s="232"/>
    </row>
    <row r="27" spans="1:6">
      <c r="A27" s="175"/>
      <c r="B27" s="251"/>
      <c r="C27" s="251"/>
      <c r="D27" s="252"/>
      <c r="E27" s="232"/>
      <c r="F27" s="232"/>
    </row>
    <row r="28" spans="1:6">
      <c r="A28" s="175"/>
      <c r="B28" s="251"/>
      <c r="C28" s="251"/>
      <c r="D28" s="252"/>
      <c r="E28" s="232"/>
      <c r="F28" s="232"/>
    </row>
    <row r="29" spans="1:6">
      <c r="A29" s="273"/>
      <c r="B29" s="251"/>
      <c r="C29" s="251"/>
      <c r="D29" s="252"/>
      <c r="E29" s="232"/>
      <c r="F29" s="232"/>
    </row>
    <row r="30" spans="1:6">
      <c r="A30" s="175"/>
      <c r="B30" s="251"/>
      <c r="C30" s="251"/>
      <c r="D30" s="252"/>
      <c r="E30" s="232"/>
      <c r="F30" s="232"/>
    </row>
    <row r="31" spans="1:6">
      <c r="A31" s="175"/>
      <c r="B31" s="251"/>
      <c r="C31" s="251"/>
      <c r="D31" s="252"/>
      <c r="E31" s="232"/>
      <c r="F31" s="232"/>
    </row>
    <row r="32" spans="1:6">
      <c r="A32" s="106"/>
      <c r="B32" s="253"/>
      <c r="C32" s="253"/>
      <c r="D32" s="254"/>
      <c r="E32" s="255"/>
      <c r="F32" s="255"/>
    </row>
    <row r="36" spans="1:3">
      <c r="C36" s="256"/>
    </row>
    <row r="38" spans="1:3">
      <c r="A38" s="262"/>
    </row>
    <row r="39" spans="1:3" ht="14.25">
      <c r="A39" s="126">
        <v>2026</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6" type="noConversion"/>
  <printOptions horizontalCentered="1"/>
  <pageMargins left="0.7" right="0.7" top="0.75" bottom="0.75" header="0.3" footer="0.3"/>
  <pageSetup paperSize="9" scale="85"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20" sqref="E20"/>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40" t="s">
        <v>56</v>
      </c>
      <c r="B1" s="640"/>
      <c r="D1" s="639"/>
      <c r="E1" s="639"/>
    </row>
    <row r="2" spans="1:5" ht="42.75" customHeight="1">
      <c r="A2" s="636" t="s">
        <v>99</v>
      </c>
      <c r="B2" s="636"/>
      <c r="D2" s="637"/>
      <c r="E2" s="637"/>
    </row>
    <row r="3" spans="1:5" ht="28.5" customHeight="1">
      <c r="A3" s="636" t="s">
        <v>298</v>
      </c>
      <c r="B3" s="636"/>
      <c r="D3" s="637"/>
      <c r="E3" s="637"/>
    </row>
    <row r="4" spans="1:5" ht="16.5" customHeight="1">
      <c r="A4" s="638" t="s">
        <v>290</v>
      </c>
      <c r="B4" s="638"/>
      <c r="D4" s="639"/>
      <c r="E4" s="639"/>
    </row>
    <row r="5" spans="1:5" ht="123.75" customHeight="1">
      <c r="A5" s="641" t="s">
        <v>291</v>
      </c>
      <c r="B5" s="641"/>
      <c r="D5" s="637"/>
      <c r="E5" s="637"/>
    </row>
    <row r="6" spans="1:5" ht="4.5" customHeight="1">
      <c r="A6" s="331"/>
      <c r="B6" s="331"/>
      <c r="D6" s="31"/>
      <c r="E6" s="31"/>
    </row>
    <row r="7" spans="1:5" ht="14.25" customHeight="1">
      <c r="A7" s="638" t="s">
        <v>97</v>
      </c>
      <c r="B7" s="638"/>
      <c r="D7" s="639"/>
      <c r="E7" s="639"/>
    </row>
    <row r="8" spans="1:5" ht="15.75" customHeight="1">
      <c r="A8" s="636" t="s">
        <v>100</v>
      </c>
      <c r="B8" s="636"/>
      <c r="D8" s="637"/>
      <c r="E8" s="637"/>
    </row>
    <row r="9" spans="1:5" ht="2.25" customHeight="1">
      <c r="A9" s="331"/>
      <c r="B9" s="331"/>
      <c r="D9" s="32"/>
      <c r="E9" s="32"/>
    </row>
    <row r="10" spans="1:5" ht="14.25" customHeight="1">
      <c r="A10" s="638" t="s">
        <v>57</v>
      </c>
      <c r="B10" s="638"/>
      <c r="D10" s="639"/>
      <c r="E10" s="639"/>
    </row>
    <row r="11" spans="1:5" ht="11.25" customHeight="1">
      <c r="A11" s="636" t="s">
        <v>58</v>
      </c>
      <c r="B11" s="636"/>
      <c r="D11" s="637"/>
      <c r="E11" s="637"/>
    </row>
    <row r="12" spans="1:5" ht="4.5" customHeight="1">
      <c r="A12" s="39"/>
      <c r="B12" s="39"/>
      <c r="D12" s="33"/>
      <c r="E12" s="33"/>
    </row>
    <row r="13" spans="1:5" ht="12.75" customHeight="1">
      <c r="A13" s="38" t="s">
        <v>3</v>
      </c>
      <c r="B13" s="59" t="s">
        <v>38</v>
      </c>
      <c r="C13" s="33"/>
      <c r="D13" s="34"/>
      <c r="E13" s="36"/>
    </row>
    <row r="14" spans="1:5" ht="4.5" customHeight="1">
      <c r="A14" s="39"/>
      <c r="B14" s="39"/>
    </row>
    <row r="15" spans="1:5" ht="12" customHeight="1">
      <c r="A15" s="38" t="s">
        <v>59</v>
      </c>
      <c r="B15" s="39" t="s">
        <v>303</v>
      </c>
      <c r="D15" s="34"/>
    </row>
    <row r="16" spans="1:5" ht="13.5" customHeight="1">
      <c r="A16" s="39"/>
      <c r="B16" s="39" t="s">
        <v>213</v>
      </c>
      <c r="C16" s="270"/>
      <c r="E16" s="35"/>
    </row>
    <row r="17" spans="1:2" ht="13.5" customHeight="1">
      <c r="A17" s="39"/>
      <c r="B17" s="39" t="s">
        <v>214</v>
      </c>
    </row>
    <row r="18" spans="1:2" ht="34.5" customHeight="1">
      <c r="A18" s="638" t="s">
        <v>0</v>
      </c>
      <c r="B18" s="638"/>
    </row>
    <row r="19" spans="1:2" ht="44.25" customHeight="1">
      <c r="A19" s="636" t="s">
        <v>39</v>
      </c>
      <c r="B19" s="636"/>
    </row>
    <row r="20" spans="1:2" ht="27" customHeight="1">
      <c r="A20" s="636" t="s">
        <v>297</v>
      </c>
      <c r="B20" s="636"/>
    </row>
    <row r="21" spans="1:2" ht="15.75">
      <c r="A21" s="638" t="s">
        <v>7</v>
      </c>
      <c r="B21" s="638"/>
    </row>
    <row r="22" spans="1:2" ht="120" customHeight="1">
      <c r="A22" s="636" t="s">
        <v>292</v>
      </c>
      <c r="B22" s="636"/>
    </row>
    <row r="23" spans="1:2" ht="3" customHeight="1">
      <c r="A23" s="638" t="s">
        <v>6</v>
      </c>
      <c r="B23" s="638"/>
    </row>
    <row r="24" spans="1:2">
      <c r="A24" s="636" t="s">
        <v>101</v>
      </c>
      <c r="B24" s="636"/>
    </row>
    <row r="25" spans="1:2" ht="15" customHeight="1">
      <c r="A25" s="638" t="s">
        <v>1</v>
      </c>
      <c r="B25" s="638"/>
    </row>
    <row r="26" spans="1:2" ht="3" customHeight="1">
      <c r="A26" s="636" t="s">
        <v>2</v>
      </c>
      <c r="B26" s="636"/>
    </row>
    <row r="27" spans="1:2" ht="5.25" customHeight="1">
      <c r="A27" s="41"/>
      <c r="B27" s="41"/>
    </row>
    <row r="28" spans="1:2" ht="13.5" customHeight="1">
      <c r="A28" s="42" t="s">
        <v>3</v>
      </c>
      <c r="B28" s="60" t="s">
        <v>38</v>
      </c>
    </row>
    <row r="29" spans="1:2" ht="23.25" customHeight="1">
      <c r="A29" s="40" t="s">
        <v>4</v>
      </c>
      <c r="B29" s="39" t="s">
        <v>304</v>
      </c>
    </row>
    <row r="30" spans="1:2" ht="15.75">
      <c r="A30" s="39"/>
      <c r="B30" s="39" t="s">
        <v>249</v>
      </c>
    </row>
    <row r="31" spans="1:2" ht="15.75">
      <c r="A31" s="1"/>
      <c r="B31" s="39" t="s">
        <v>214</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 ref="A22:B22"/>
    <mergeCell ref="D11:E11"/>
    <mergeCell ref="A23:B23"/>
    <mergeCell ref="D1:E1"/>
    <mergeCell ref="A4:B4"/>
    <mergeCell ref="D4:E4"/>
    <mergeCell ref="A3:B3"/>
    <mergeCell ref="A2:B2"/>
    <mergeCell ref="D2:E2"/>
    <mergeCell ref="D3:E3"/>
    <mergeCell ref="A1:B1"/>
  </mergeCells>
  <phoneticPr fontId="6"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9"/>
  <sheetViews>
    <sheetView zoomScaleNormal="100" workbookViewId="0">
      <selection activeCell="J40" sqref="J40"/>
    </sheetView>
  </sheetViews>
  <sheetFormatPr defaultRowHeight="12.75"/>
  <cols>
    <col min="1" max="1" width="35.140625" style="142" customWidth="1"/>
    <col min="2" max="2" width="13.5703125" style="142" customWidth="1"/>
    <col min="3" max="3" width="14.42578125" style="142" customWidth="1"/>
    <col min="4" max="4" width="12.7109375" style="142" customWidth="1"/>
    <col min="5" max="5" width="11.42578125" style="142" bestFit="1" customWidth="1"/>
    <col min="6" max="6" width="9.7109375" style="142" customWidth="1"/>
    <col min="7" max="7" width="10.5703125" style="142" bestFit="1" customWidth="1"/>
    <col min="8" max="8" width="9.140625" style="142"/>
    <col min="9" max="9" width="11.28515625" style="142" bestFit="1" customWidth="1"/>
    <col min="10" max="12" width="12.85546875" style="142" bestFit="1" customWidth="1"/>
    <col min="13" max="13" width="13" style="142" bestFit="1" customWidth="1"/>
    <col min="14" max="14" width="10.28515625" style="142" bestFit="1" customWidth="1"/>
    <col min="15" max="16" width="9.28515625" style="142" bestFit="1" customWidth="1"/>
    <col min="17" max="16384" width="9.140625" style="142"/>
  </cols>
  <sheetData>
    <row r="2" spans="1:6" ht="15.75" customHeight="1">
      <c r="A2" s="646" t="s">
        <v>245</v>
      </c>
      <c r="B2" s="646"/>
      <c r="C2" s="646"/>
      <c r="D2" s="646"/>
      <c r="E2" s="646"/>
      <c r="F2" s="646"/>
    </row>
    <row r="3" spans="1:6" ht="15.75">
      <c r="A3" s="647" t="s">
        <v>246</v>
      </c>
      <c r="B3" s="647"/>
      <c r="C3" s="647"/>
      <c r="D3" s="647"/>
      <c r="E3" s="647"/>
      <c r="F3" s="647"/>
    </row>
    <row r="5" spans="1:6">
      <c r="A5" s="103"/>
      <c r="B5" s="102"/>
      <c r="C5" s="150"/>
      <c r="D5" s="103" t="s">
        <v>46</v>
      </c>
      <c r="E5" s="649" t="s">
        <v>13</v>
      </c>
      <c r="F5" s="650"/>
    </row>
    <row r="6" spans="1:6" ht="14.25">
      <c r="A6" s="115" t="s">
        <v>49</v>
      </c>
      <c r="B6" s="661" t="s">
        <v>109</v>
      </c>
      <c r="C6" s="662"/>
      <c r="D6" s="103" t="s">
        <v>15</v>
      </c>
      <c r="E6" s="649" t="s">
        <v>15</v>
      </c>
      <c r="F6" s="650"/>
    </row>
    <row r="7" spans="1:6" ht="15">
      <c r="A7" s="193" t="s">
        <v>36</v>
      </c>
      <c r="B7" s="664" t="s">
        <v>234</v>
      </c>
      <c r="C7" s="665"/>
      <c r="D7" s="105" t="s">
        <v>47</v>
      </c>
      <c r="E7" s="652" t="s">
        <v>19</v>
      </c>
      <c r="F7" s="653"/>
    </row>
    <row r="8" spans="1:6">
      <c r="A8" s="105"/>
      <c r="B8" s="102"/>
      <c r="C8" s="150"/>
      <c r="D8" s="105" t="s">
        <v>20</v>
      </c>
      <c r="E8" s="652" t="s">
        <v>20</v>
      </c>
      <c r="F8" s="653"/>
    </row>
    <row r="9" spans="1:6" ht="18" customHeight="1" thickBot="1">
      <c r="A9" s="615" t="s">
        <v>420</v>
      </c>
      <c r="B9" s="83">
        <v>2025</v>
      </c>
      <c r="C9" s="83">
        <v>2026</v>
      </c>
      <c r="D9" s="83" t="s">
        <v>413</v>
      </c>
      <c r="E9" s="83">
        <v>2025</v>
      </c>
      <c r="F9" s="83">
        <v>2026</v>
      </c>
    </row>
    <row r="10" spans="1:6" ht="15" thickBot="1">
      <c r="A10" s="651" t="s">
        <v>422</v>
      </c>
      <c r="B10" s="651"/>
      <c r="C10" s="651"/>
      <c r="D10" s="651"/>
      <c r="E10" s="651"/>
      <c r="F10" s="651"/>
    </row>
    <row r="11" spans="1:6">
      <c r="A11" s="344" t="s">
        <v>556</v>
      </c>
      <c r="B11" s="164">
        <v>42532.059889999997</v>
      </c>
      <c r="C11" s="164">
        <v>95843.95564</v>
      </c>
      <c r="D11" s="163">
        <v>125.34520050963845</v>
      </c>
      <c r="E11" s="341">
        <v>56.32599976311753</v>
      </c>
      <c r="F11" s="341">
        <v>32.06349422059639</v>
      </c>
    </row>
    <row r="12" spans="1:6">
      <c r="A12" s="344" t="s">
        <v>557</v>
      </c>
      <c r="B12" s="164">
        <v>1448.68858</v>
      </c>
      <c r="C12" s="164">
        <v>69278.073680000001</v>
      </c>
      <c r="D12" s="164">
        <v>4682.1232690327415</v>
      </c>
      <c r="E12" s="341">
        <v>1.9185252918609834</v>
      </c>
      <c r="F12" s="341">
        <v>23.176183622847923</v>
      </c>
    </row>
    <row r="13" spans="1:6">
      <c r="A13" s="344" t="s">
        <v>552</v>
      </c>
      <c r="B13" s="164">
        <v>407.95800000000003</v>
      </c>
      <c r="C13" s="164">
        <v>65209.589659999998</v>
      </c>
      <c r="D13" s="164">
        <v>15884.388015432958</v>
      </c>
      <c r="E13" s="341">
        <v>0.54026638424734674</v>
      </c>
      <c r="F13" s="341">
        <v>21.815119036241729</v>
      </c>
    </row>
    <row r="14" spans="1:6">
      <c r="A14" s="207" t="s">
        <v>550</v>
      </c>
      <c r="B14" s="164">
        <v>15799.962</v>
      </c>
      <c r="C14" s="164">
        <v>51417.84</v>
      </c>
      <c r="D14" s="163">
        <v>225.43014976871461</v>
      </c>
      <c r="E14" s="341">
        <v>20.924184207652445</v>
      </c>
      <c r="F14" s="341">
        <v>17.201247639110377</v>
      </c>
    </row>
    <row r="15" spans="1:6">
      <c r="A15" s="344" t="s">
        <v>555</v>
      </c>
      <c r="B15" s="164">
        <v>579.28736000000004</v>
      </c>
      <c r="C15" s="164">
        <v>14075.224</v>
      </c>
      <c r="D15" s="163">
        <v>2329.7481650557679</v>
      </c>
      <c r="E15" s="341">
        <v>0.76716104948889607</v>
      </c>
      <c r="F15" s="341">
        <v>4.7087044807784562</v>
      </c>
    </row>
    <row r="16" spans="1:6" ht="16.5" customHeight="1">
      <c r="A16" s="344" t="s">
        <v>553</v>
      </c>
      <c r="B16" s="161">
        <v>5685.5462900000002</v>
      </c>
      <c r="C16" s="161">
        <v>2500.02</v>
      </c>
      <c r="D16" s="163">
        <v>-56.028499769720462</v>
      </c>
      <c r="E16" s="341">
        <v>7.5294749375406695</v>
      </c>
      <c r="F16" s="341">
        <v>0.83635296859472763</v>
      </c>
    </row>
    <row r="17" spans="1:6">
      <c r="A17" s="344" t="s">
        <v>551</v>
      </c>
      <c r="B17" s="161">
        <v>9057.0259999999998</v>
      </c>
      <c r="C17" s="161">
        <v>338.54450000000003</v>
      </c>
      <c r="D17" s="163">
        <v>-96.262078744170537</v>
      </c>
      <c r="E17" s="341">
        <v>11.994388366092121</v>
      </c>
      <c r="F17" s="341">
        <v>0.11325617298118325</v>
      </c>
    </row>
    <row r="18" spans="1:6" ht="12.75" customHeight="1">
      <c r="A18" s="601" t="s">
        <v>554</v>
      </c>
      <c r="B18" s="164">
        <v>0</v>
      </c>
      <c r="C18" s="164">
        <v>256</v>
      </c>
      <c r="D18" s="163" t="s">
        <v>371</v>
      </c>
      <c r="E18" s="341">
        <v>0</v>
      </c>
      <c r="F18" s="341">
        <v>8.5641858849229299E-2</v>
      </c>
    </row>
    <row r="19" spans="1:6" ht="14.25">
      <c r="A19" s="397" t="s">
        <v>10</v>
      </c>
      <c r="B19" s="396">
        <v>75510.528120000003</v>
      </c>
      <c r="C19" s="396">
        <v>298919.24747999996</v>
      </c>
      <c r="D19" s="402">
        <v>295.86433166639063</v>
      </c>
      <c r="E19" s="402">
        <v>100</v>
      </c>
      <c r="F19" s="402">
        <v>100.00000000000003</v>
      </c>
    </row>
    <row r="20" spans="1:6">
      <c r="A20" s="570"/>
      <c r="B20" s="570"/>
      <c r="C20" s="570"/>
      <c r="D20" s="570"/>
      <c r="E20" s="570"/>
      <c r="F20" s="570"/>
    </row>
    <row r="21" spans="1:6" ht="15" customHeight="1">
      <c r="A21" s="123" t="s">
        <v>494</v>
      </c>
    </row>
    <row r="22" spans="1:6" ht="14.25">
      <c r="A22" s="126">
        <v>2025</v>
      </c>
    </row>
    <row r="24" spans="1:6">
      <c r="A24" s="262"/>
    </row>
    <row r="29" spans="1:6" s="146" customFormat="1" ht="14.25">
      <c r="A29" s="296"/>
    </row>
    <row r="37" spans="1:1" ht="14.25">
      <c r="A37" s="126"/>
    </row>
    <row r="38" spans="1:1" ht="14.25">
      <c r="A38" s="126">
        <v>2026</v>
      </c>
    </row>
    <row r="39" spans="1:1" ht="14.25">
      <c r="A39" s="126"/>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topLeftCell="A9" zoomScaleNormal="100" workbookViewId="0">
      <selection activeCell="K28" sqref="K28"/>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3" customFormat="1" ht="17.25" customHeight="1">
      <c r="A2" s="646" t="s">
        <v>182</v>
      </c>
      <c r="B2" s="646"/>
      <c r="C2" s="646"/>
      <c r="D2" s="646"/>
      <c r="E2" s="646"/>
      <c r="F2" s="646"/>
    </row>
    <row r="3" spans="1:6" s="313" customFormat="1" ht="15.75" customHeight="1">
      <c r="A3" s="647" t="s">
        <v>183</v>
      </c>
      <c r="B3" s="647"/>
      <c r="C3" s="647"/>
      <c r="D3" s="647"/>
      <c r="E3" s="647"/>
      <c r="F3" s="647"/>
    </row>
    <row r="6" spans="1:6" ht="12" customHeight="1">
      <c r="A6" s="103"/>
      <c r="B6" s="102"/>
      <c r="C6" s="150"/>
      <c r="D6" s="103" t="s">
        <v>46</v>
      </c>
      <c r="E6" s="649" t="s">
        <v>13</v>
      </c>
      <c r="F6" s="650"/>
    </row>
    <row r="7" spans="1:6" ht="12" customHeight="1">
      <c r="A7" s="115" t="s">
        <v>49</v>
      </c>
      <c r="B7" s="661" t="s">
        <v>109</v>
      </c>
      <c r="C7" s="662"/>
      <c r="D7" s="103" t="s">
        <v>15</v>
      </c>
      <c r="E7" s="649" t="s">
        <v>15</v>
      </c>
      <c r="F7" s="650"/>
    </row>
    <row r="8" spans="1:6" ht="12" customHeight="1">
      <c r="A8" s="193" t="s">
        <v>36</v>
      </c>
      <c r="B8" s="664" t="s">
        <v>234</v>
      </c>
      <c r="C8" s="665"/>
      <c r="D8" s="105" t="s">
        <v>47</v>
      </c>
      <c r="E8" s="652" t="s">
        <v>19</v>
      </c>
      <c r="F8" s="653"/>
    </row>
    <row r="9" spans="1:6" ht="12" customHeight="1">
      <c r="A9" s="105"/>
      <c r="B9" s="468"/>
      <c r="C9" s="150"/>
      <c r="D9" s="105" t="s">
        <v>20</v>
      </c>
      <c r="E9" s="652" t="s">
        <v>20</v>
      </c>
      <c r="F9" s="653"/>
    </row>
    <row r="10" spans="1:6" ht="18.75" customHeight="1" thickBot="1">
      <c r="A10" s="615" t="s">
        <v>420</v>
      </c>
      <c r="B10" s="83">
        <v>2025</v>
      </c>
      <c r="C10" s="83">
        <v>2026</v>
      </c>
      <c r="D10" s="83" t="s">
        <v>413</v>
      </c>
      <c r="E10" s="83">
        <v>2025</v>
      </c>
      <c r="F10" s="83">
        <v>2026</v>
      </c>
    </row>
    <row r="11" spans="1:6" ht="15" thickBot="1">
      <c r="A11" s="651" t="s">
        <v>421</v>
      </c>
      <c r="B11" s="651"/>
      <c r="C11" s="651"/>
      <c r="D11" s="651"/>
      <c r="E11" s="651"/>
      <c r="F11" s="651"/>
    </row>
    <row r="12" spans="1:6" ht="12.75">
      <c r="A12" s="207" t="s">
        <v>556</v>
      </c>
      <c r="B12" s="161">
        <v>184894.60420999999</v>
      </c>
      <c r="C12" s="161">
        <v>167812.03075000001</v>
      </c>
      <c r="D12" s="162">
        <v>-9.2390870642162781</v>
      </c>
      <c r="E12" s="339">
        <v>47.795906498296972</v>
      </c>
      <c r="F12" s="162">
        <v>41.154664303144585</v>
      </c>
    </row>
    <row r="13" spans="1:6" ht="12.75">
      <c r="A13" s="207" t="s">
        <v>550</v>
      </c>
      <c r="B13" s="161">
        <v>117225.69533</v>
      </c>
      <c r="C13" s="161">
        <v>132126.93668000001</v>
      </c>
      <c r="D13" s="162">
        <v>12.711582821540768</v>
      </c>
      <c r="E13" s="339">
        <v>30.303255182216375</v>
      </c>
      <c r="F13" s="162">
        <v>32.403157867560942</v>
      </c>
    </row>
    <row r="14" spans="1:6" ht="12.75">
      <c r="A14" s="207" t="s">
        <v>555</v>
      </c>
      <c r="B14" s="161">
        <v>37491.614679999999</v>
      </c>
      <c r="C14" s="161">
        <v>38663.401640000004</v>
      </c>
      <c r="D14" s="162">
        <v>3.1254641071116529</v>
      </c>
      <c r="E14" s="339">
        <v>9.6917144627984833</v>
      </c>
      <c r="F14" s="162">
        <v>9.4819144265188502</v>
      </c>
    </row>
    <row r="15" spans="1:6" ht="12.75">
      <c r="A15" s="168" t="s">
        <v>557</v>
      </c>
      <c r="B15" s="161">
        <v>19212.952529999999</v>
      </c>
      <c r="C15" s="161">
        <v>37956.036359999998</v>
      </c>
      <c r="D15" s="162">
        <v>97.554417004537314</v>
      </c>
      <c r="E15" s="339">
        <v>4.966615908580593</v>
      </c>
      <c r="F15" s="162">
        <v>9.3084383026200275</v>
      </c>
    </row>
    <row r="16" spans="1:6" ht="12.75">
      <c r="A16" s="207" t="s">
        <v>553</v>
      </c>
      <c r="B16" s="161">
        <v>21915.267169999999</v>
      </c>
      <c r="C16" s="161">
        <v>19142.857909999999</v>
      </c>
      <c r="D16" s="162">
        <v>-12.650583898859225</v>
      </c>
      <c r="E16" s="339">
        <v>5.6651737621982248</v>
      </c>
      <c r="F16" s="162">
        <v>4.6946448807505767</v>
      </c>
    </row>
    <row r="17" spans="1:6" ht="12.75">
      <c r="A17" s="168" t="s">
        <v>552</v>
      </c>
      <c r="B17" s="161">
        <v>3799.04484</v>
      </c>
      <c r="C17" s="161">
        <v>9558.0430100000012</v>
      </c>
      <c r="D17" s="162">
        <v>151.59068693698282</v>
      </c>
      <c r="E17" s="339">
        <v>0.9820664736610899</v>
      </c>
      <c r="F17" s="162">
        <v>2.3440396359756681</v>
      </c>
    </row>
    <row r="18" spans="1:6" ht="12.75">
      <c r="A18" s="207" t="s">
        <v>554</v>
      </c>
      <c r="B18" s="161">
        <v>1667.96083</v>
      </c>
      <c r="C18" s="161">
        <v>1710.4962399999999</v>
      </c>
      <c r="D18" s="162">
        <v>2.5501444179597321</v>
      </c>
      <c r="E18" s="339">
        <v>0.43117375011633829</v>
      </c>
      <c r="F18" s="162">
        <v>0.41948660196993076</v>
      </c>
    </row>
    <row r="19" spans="1:6" ht="12.75">
      <c r="A19" s="618" t="s">
        <v>551</v>
      </c>
      <c r="B19" s="325">
        <v>634.78423999999995</v>
      </c>
      <c r="C19" s="325">
        <v>789.64240000000007</v>
      </c>
      <c r="D19" s="338">
        <v>24.395400868805449</v>
      </c>
      <c r="E19" s="411">
        <v>0.16409396213192232</v>
      </c>
      <c r="F19" s="338">
        <v>0.19365398145942775</v>
      </c>
    </row>
    <row r="20" spans="1:6" ht="14.25">
      <c r="A20" s="397" t="s">
        <v>10</v>
      </c>
      <c r="B20" s="396">
        <v>386841.92382999999</v>
      </c>
      <c r="C20" s="396">
        <v>407759.44498999999</v>
      </c>
      <c r="D20" s="402">
        <v>5.4072529039516315</v>
      </c>
      <c r="E20" s="402">
        <v>100</v>
      </c>
      <c r="F20" s="402">
        <v>100.00000000000001</v>
      </c>
    </row>
    <row r="21" spans="1:6" ht="12" customHeight="1">
      <c r="A21" s="203"/>
      <c r="B21" s="196"/>
      <c r="C21" s="196"/>
      <c r="D21" s="138"/>
      <c r="E21" s="139"/>
      <c r="F21" s="139"/>
    </row>
    <row r="22" spans="1:6" ht="12.75">
      <c r="A22" s="123" t="s">
        <v>495</v>
      </c>
      <c r="C22" s="91"/>
      <c r="D22" s="232"/>
      <c r="E22" s="232"/>
      <c r="F22" s="232"/>
    </row>
    <row r="23" spans="1:6" ht="15">
      <c r="A23" s="126">
        <v>2025</v>
      </c>
      <c r="B23" s="257"/>
      <c r="C23" s="258"/>
      <c r="D23" s="259"/>
      <c r="E23" s="259"/>
      <c r="F23" s="259"/>
    </row>
    <row r="24" spans="1:6">
      <c r="A24" s="262"/>
      <c r="B24" s="260"/>
      <c r="C24" s="260"/>
      <c r="D24" s="261"/>
      <c r="E24" s="214"/>
      <c r="F24" s="214"/>
    </row>
    <row r="25" spans="1:6">
      <c r="B25" s="260"/>
      <c r="C25" s="260"/>
      <c r="D25" s="261"/>
      <c r="E25" s="214"/>
      <c r="F25" s="214"/>
    </row>
    <row r="26" spans="1:6">
      <c r="B26" s="260"/>
      <c r="C26" s="260"/>
      <c r="D26" s="261"/>
      <c r="E26" s="214"/>
      <c r="F26" s="214"/>
    </row>
    <row r="27" spans="1:6">
      <c r="B27" s="260"/>
      <c r="C27" s="260"/>
      <c r="D27" s="261"/>
      <c r="E27" s="214"/>
      <c r="F27" s="214"/>
    </row>
    <row r="28" spans="1:6" ht="13.5" customHeight="1">
      <c r="A28" s="297"/>
      <c r="B28" s="260"/>
      <c r="C28" s="260"/>
      <c r="D28" s="261"/>
      <c r="E28" s="214"/>
      <c r="F28" s="214"/>
    </row>
    <row r="29" spans="1:6">
      <c r="B29" s="260"/>
      <c r="C29" s="260"/>
      <c r="D29" s="261"/>
      <c r="E29" s="214"/>
      <c r="F29" s="214"/>
    </row>
    <row r="30" spans="1:6">
      <c r="B30" s="260"/>
      <c r="C30" s="260"/>
      <c r="D30" s="261"/>
      <c r="E30" s="214"/>
      <c r="F30" s="214"/>
    </row>
    <row r="31" spans="1:6">
      <c r="B31" s="260"/>
      <c r="C31" s="260"/>
      <c r="D31" s="261"/>
      <c r="E31" s="214"/>
      <c r="F31" s="214"/>
    </row>
    <row r="32" spans="1:6">
      <c r="A32" s="262"/>
      <c r="B32" s="263"/>
      <c r="C32" s="263"/>
      <c r="D32" s="264"/>
      <c r="E32" s="265"/>
      <c r="F32" s="265"/>
    </row>
    <row r="37" spans="1:1">
      <c r="A37" s="262"/>
    </row>
    <row r="41" spans="1:1" ht="14.25">
      <c r="A41" s="126">
        <v>2026</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6"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topLeftCell="A6" zoomScaleNormal="100" workbookViewId="0">
      <selection activeCell="R30" sqref="R30"/>
    </sheetView>
  </sheetViews>
  <sheetFormatPr defaultRowHeight="12.75"/>
  <cols>
    <col min="1" max="1" width="35.42578125" style="142" customWidth="1"/>
    <col min="2" max="2" width="15" style="142" customWidth="1"/>
    <col min="3" max="3" width="12.140625" style="142" customWidth="1"/>
    <col min="4" max="4" width="13.5703125" style="142" customWidth="1"/>
    <col min="5" max="5" width="10.7109375" style="142" customWidth="1"/>
    <col min="6" max="6" width="10.5703125" style="142" customWidth="1"/>
    <col min="7" max="8" width="9.140625" style="142"/>
    <col min="9" max="12" width="11.28515625" style="142" bestFit="1" customWidth="1"/>
    <col min="13" max="16384" width="9.140625" style="142"/>
  </cols>
  <sheetData>
    <row r="2" spans="1:6" ht="15.75" customHeight="1">
      <c r="A2" s="646" t="s">
        <v>184</v>
      </c>
      <c r="B2" s="646"/>
      <c r="C2" s="646"/>
      <c r="D2" s="646"/>
      <c r="E2" s="646"/>
      <c r="F2" s="646"/>
    </row>
    <row r="3" spans="1:6" ht="15.75">
      <c r="A3" s="647" t="s">
        <v>150</v>
      </c>
      <c r="B3" s="647"/>
      <c r="C3" s="647"/>
      <c r="D3" s="647"/>
      <c r="E3" s="647"/>
      <c r="F3" s="647"/>
    </row>
    <row r="6" spans="1:6">
      <c r="A6" s="103"/>
      <c r="B6" s="102"/>
      <c r="C6" s="150"/>
      <c r="D6" s="103" t="s">
        <v>46</v>
      </c>
      <c r="E6" s="649" t="s">
        <v>13</v>
      </c>
      <c r="F6" s="650"/>
    </row>
    <row r="7" spans="1:6" ht="14.25">
      <c r="A7" s="115" t="s">
        <v>49</v>
      </c>
      <c r="B7" s="661" t="s">
        <v>109</v>
      </c>
      <c r="C7" s="662"/>
      <c r="D7" s="103" t="s">
        <v>15</v>
      </c>
      <c r="E7" s="649" t="s">
        <v>15</v>
      </c>
      <c r="F7" s="650"/>
    </row>
    <row r="8" spans="1:6" ht="15">
      <c r="A8" s="193" t="s">
        <v>36</v>
      </c>
      <c r="B8" s="664" t="s">
        <v>234</v>
      </c>
      <c r="C8" s="665"/>
      <c r="D8" s="105" t="s">
        <v>47</v>
      </c>
      <c r="E8" s="652" t="s">
        <v>19</v>
      </c>
      <c r="F8" s="653"/>
    </row>
    <row r="9" spans="1:6">
      <c r="A9" s="105"/>
      <c r="B9" s="468"/>
      <c r="C9" s="150"/>
      <c r="D9" s="105" t="s">
        <v>20</v>
      </c>
      <c r="E9" s="652" t="s">
        <v>20</v>
      </c>
      <c r="F9" s="653"/>
    </row>
    <row r="10" spans="1:6" ht="18.75" customHeight="1" thickBot="1">
      <c r="A10" s="615" t="s">
        <v>420</v>
      </c>
      <c r="B10" s="83">
        <v>2025</v>
      </c>
      <c r="C10" s="83">
        <v>2026</v>
      </c>
      <c r="D10" s="83" t="s">
        <v>413</v>
      </c>
      <c r="E10" s="83">
        <v>2025</v>
      </c>
      <c r="F10" s="83">
        <v>2026</v>
      </c>
    </row>
    <row r="11" spans="1:6" ht="15" thickBot="1">
      <c r="A11" s="651" t="s">
        <v>489</v>
      </c>
      <c r="B11" s="651"/>
      <c r="C11" s="651"/>
      <c r="D11" s="651"/>
      <c r="E11" s="651"/>
      <c r="F11" s="651"/>
    </row>
    <row r="12" spans="1:6" ht="12.75" customHeight="1">
      <c r="A12" s="168" t="s">
        <v>556</v>
      </c>
      <c r="B12" s="161">
        <v>90979.48792</v>
      </c>
      <c r="C12" s="161">
        <v>85419.075089999998</v>
      </c>
      <c r="D12" s="162">
        <v>-6.1117213969036355</v>
      </c>
      <c r="E12" s="162">
        <v>50.804099460672738</v>
      </c>
      <c r="F12" s="162">
        <v>49.599602487363761</v>
      </c>
    </row>
    <row r="13" spans="1:6" ht="12.75" customHeight="1">
      <c r="A13" s="168" t="s">
        <v>550</v>
      </c>
      <c r="B13" s="161">
        <v>36290.904999999999</v>
      </c>
      <c r="C13" s="161">
        <v>40442.197999999997</v>
      </c>
      <c r="D13" s="162">
        <v>11.438934906693564</v>
      </c>
      <c r="E13" s="162">
        <v>20.265301435407611</v>
      </c>
      <c r="F13" s="162">
        <v>23.483243554226799</v>
      </c>
    </row>
    <row r="14" spans="1:6" ht="12.75" customHeight="1">
      <c r="A14" s="168" t="s">
        <v>555</v>
      </c>
      <c r="B14" s="161">
        <v>28982.33872</v>
      </c>
      <c r="C14" s="161">
        <v>26024.69051</v>
      </c>
      <c r="D14" s="162">
        <v>-10.205001875707842</v>
      </c>
      <c r="E14" s="519">
        <v>16.184105369207121</v>
      </c>
      <c r="F14" s="162">
        <v>15.111546253487628</v>
      </c>
    </row>
    <row r="15" spans="1:6" ht="12.75" customHeight="1">
      <c r="A15" s="168" t="s">
        <v>553</v>
      </c>
      <c r="B15" s="161">
        <v>13560.29372</v>
      </c>
      <c r="C15" s="161">
        <v>12099.99037</v>
      </c>
      <c r="D15" s="162">
        <v>-10.768965482260962</v>
      </c>
      <c r="E15" s="341">
        <v>7.5722399259115978</v>
      </c>
      <c r="F15" s="341">
        <v>7.0260034052182032</v>
      </c>
    </row>
    <row r="16" spans="1:6" ht="12.75" customHeight="1">
      <c r="A16" s="207" t="s">
        <v>557</v>
      </c>
      <c r="B16" s="161">
        <v>6371.0173199999999</v>
      </c>
      <c r="C16" s="161">
        <v>8024.4414400000005</v>
      </c>
      <c r="D16" s="162">
        <v>25.952277900886322</v>
      </c>
      <c r="E16" s="519">
        <v>3.5576568410185074</v>
      </c>
      <c r="F16" s="341">
        <v>4.6594874176262735</v>
      </c>
    </row>
    <row r="17" spans="1:6" ht="12.75" customHeight="1">
      <c r="A17" s="168" t="s">
        <v>552</v>
      </c>
      <c r="B17" s="161">
        <v>505.18493000000001</v>
      </c>
      <c r="C17" s="161">
        <v>206.86199999999999</v>
      </c>
      <c r="D17" s="162">
        <v>-59.052222717728341</v>
      </c>
      <c r="E17" s="162">
        <v>0.2821016694699483</v>
      </c>
      <c r="F17" s="162">
        <v>0.1201168820773407</v>
      </c>
    </row>
    <row r="18" spans="1:6" ht="12.75" customHeight="1">
      <c r="A18" s="207" t="s">
        <v>554</v>
      </c>
      <c r="B18" s="161">
        <v>2099.6433200000001</v>
      </c>
      <c r="C18" s="161">
        <v>0</v>
      </c>
      <c r="D18" s="162">
        <v>-100</v>
      </c>
      <c r="E18" s="162">
        <v>1.1724674484320523</v>
      </c>
      <c r="F18" s="162" t="s">
        <v>371</v>
      </c>
    </row>
    <row r="19" spans="1:6" ht="12.75" customHeight="1">
      <c r="A19" s="324" t="s">
        <v>551</v>
      </c>
      <c r="B19" s="325">
        <v>290.15789999999998</v>
      </c>
      <c r="C19" s="325">
        <v>0</v>
      </c>
      <c r="D19" s="162">
        <v>-100</v>
      </c>
      <c r="E19" s="457">
        <v>0.16202784988042757</v>
      </c>
      <c r="F19" s="457">
        <v>0</v>
      </c>
    </row>
    <row r="20" spans="1:6" ht="14.25" customHeight="1">
      <c r="A20" s="371" t="s">
        <v>10</v>
      </c>
      <c r="B20" s="396">
        <v>179079.02883</v>
      </c>
      <c r="C20" s="396">
        <v>172217.25740999999</v>
      </c>
      <c r="D20" s="402">
        <v>-3.831700152067441</v>
      </c>
      <c r="E20" s="402">
        <v>100.00000000000001</v>
      </c>
      <c r="F20" s="402">
        <v>100</v>
      </c>
    </row>
    <row r="21" spans="1:6" ht="11.25" customHeight="1">
      <c r="A21" s="93"/>
      <c r="B21" s="196"/>
      <c r="C21" s="196"/>
      <c r="D21" s="138"/>
      <c r="E21" s="139"/>
      <c r="F21" s="139"/>
    </row>
    <row r="22" spans="1:6">
      <c r="A22" s="123" t="s">
        <v>496</v>
      </c>
    </row>
    <row r="23" spans="1:6" ht="14.25">
      <c r="A23" s="126">
        <v>2025</v>
      </c>
    </row>
    <row r="24" spans="1:6">
      <c r="A24" s="262"/>
    </row>
    <row r="25" spans="1:6" ht="3.75" customHeight="1"/>
    <row r="28" spans="1:6" ht="13.5" customHeight="1"/>
    <row r="29" spans="1:6">
      <c r="A29" s="273"/>
    </row>
    <row r="38" spans="1:1" ht="14.25">
      <c r="A38" s="126">
        <v>2026</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4" type="noConversion"/>
  <printOptions horizontalCentered="1"/>
  <pageMargins left="0.7" right="0.7" top="0.75" bottom="0.75" header="0.3" footer="0.3"/>
  <pageSetup paperSize="9" scale="90"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2"/>
  <dimension ref="A1:F56"/>
  <sheetViews>
    <sheetView topLeftCell="A16" zoomScaleNormal="100" workbookViewId="0">
      <selection activeCell="I43" sqref="I43"/>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3" customFormat="1" ht="20.25" customHeight="1">
      <c r="A2" s="646" t="s">
        <v>252</v>
      </c>
      <c r="B2" s="646"/>
      <c r="C2" s="646"/>
      <c r="D2" s="646"/>
      <c r="E2" s="646"/>
      <c r="F2" s="646"/>
    </row>
    <row r="3" spans="1:6" s="313" customFormat="1" ht="14.25" customHeight="1">
      <c r="A3" s="647" t="s">
        <v>253</v>
      </c>
      <c r="B3" s="647"/>
      <c r="C3" s="647"/>
      <c r="D3" s="647"/>
      <c r="E3" s="647"/>
      <c r="F3" s="647"/>
    </row>
    <row r="4" spans="1:6" ht="27" customHeight="1">
      <c r="A4" s="73"/>
    </row>
    <row r="5" spans="1:6" ht="12.75" customHeight="1">
      <c r="A5" s="103"/>
      <c r="B5" s="102"/>
      <c r="C5" s="150"/>
      <c r="D5" s="103" t="s">
        <v>46</v>
      </c>
      <c r="E5" s="649" t="s">
        <v>13</v>
      </c>
      <c r="F5" s="650"/>
    </row>
    <row r="6" spans="1:6" ht="12.75" customHeight="1">
      <c r="A6" s="115" t="s">
        <v>49</v>
      </c>
      <c r="B6" s="661" t="s">
        <v>109</v>
      </c>
      <c r="C6" s="662"/>
      <c r="D6" s="103" t="s">
        <v>15</v>
      </c>
      <c r="E6" s="649" t="s">
        <v>15</v>
      </c>
      <c r="F6" s="650"/>
    </row>
    <row r="7" spans="1:6" ht="12.75" customHeight="1">
      <c r="A7" s="193" t="s">
        <v>36</v>
      </c>
      <c r="B7" s="664" t="s">
        <v>234</v>
      </c>
      <c r="C7" s="665"/>
      <c r="D7" s="105" t="s">
        <v>47</v>
      </c>
      <c r="E7" s="652" t="s">
        <v>19</v>
      </c>
      <c r="F7" s="653"/>
    </row>
    <row r="8" spans="1:6" ht="12.75" customHeight="1">
      <c r="A8" s="105"/>
      <c r="B8" s="102"/>
      <c r="C8" s="150"/>
      <c r="D8" s="105" t="s">
        <v>20</v>
      </c>
      <c r="E8" s="652" t="s">
        <v>20</v>
      </c>
      <c r="F8" s="653"/>
    </row>
    <row r="9" spans="1:6" ht="27" customHeight="1" thickBot="1">
      <c r="A9" s="615" t="s">
        <v>420</v>
      </c>
      <c r="B9" s="83">
        <v>2025</v>
      </c>
      <c r="C9" s="83">
        <v>2026</v>
      </c>
      <c r="D9" s="83" t="s">
        <v>413</v>
      </c>
      <c r="E9" s="83">
        <v>2025</v>
      </c>
      <c r="F9" s="83">
        <v>2026</v>
      </c>
    </row>
    <row r="10" spans="1:6" ht="15.75" customHeight="1" thickBot="1">
      <c r="A10" s="651" t="s">
        <v>421</v>
      </c>
      <c r="B10" s="651"/>
      <c r="C10" s="651"/>
      <c r="D10" s="651"/>
      <c r="E10" s="651"/>
      <c r="F10" s="651"/>
    </row>
    <row r="11" spans="1:6" ht="12.75" customHeight="1">
      <c r="A11" s="168" t="s">
        <v>556</v>
      </c>
      <c r="B11" s="161">
        <v>60632.055780000002</v>
      </c>
      <c r="C11" s="161">
        <v>28145.073959999998</v>
      </c>
      <c r="D11" s="162">
        <v>-53.580538218722438</v>
      </c>
      <c r="E11" s="162">
        <v>68.515114338561617</v>
      </c>
      <c r="F11" s="162">
        <v>42.008643479942521</v>
      </c>
    </row>
    <row r="12" spans="1:6" ht="12.75" customHeight="1">
      <c r="A12" s="207" t="s">
        <v>550</v>
      </c>
      <c r="B12" s="161">
        <v>20442.36018</v>
      </c>
      <c r="C12" s="161">
        <v>19283.657520000001</v>
      </c>
      <c r="D12" s="162">
        <v>-5.6681452131619681</v>
      </c>
      <c r="E12" s="162">
        <v>23.100167511469436</v>
      </c>
      <c r="F12" s="162">
        <v>28.782311778547292</v>
      </c>
    </row>
    <row r="13" spans="1:6" ht="12.75" customHeight="1">
      <c r="A13" s="207" t="s">
        <v>557</v>
      </c>
      <c r="B13" s="161">
        <v>759.62410999999997</v>
      </c>
      <c r="C13" s="161">
        <v>12196.017879999999</v>
      </c>
      <c r="D13" s="162">
        <v>1505.5332788212845</v>
      </c>
      <c r="E13" s="162">
        <v>0.8583864109741407</v>
      </c>
      <c r="F13" s="162">
        <v>18.203475596619977</v>
      </c>
    </row>
    <row r="14" spans="1:6" ht="12.75" customHeight="1">
      <c r="A14" s="156" t="s">
        <v>553</v>
      </c>
      <c r="B14" s="161">
        <v>3072.0069800000001</v>
      </c>
      <c r="C14" s="161">
        <v>3655.96252</v>
      </c>
      <c r="D14" s="162">
        <v>19.008926210187195</v>
      </c>
      <c r="E14" s="162">
        <v>3.4714130467103117</v>
      </c>
      <c r="F14" s="162">
        <v>5.4567995201215043</v>
      </c>
    </row>
    <row r="15" spans="1:6" ht="12.75" customHeight="1">
      <c r="A15" s="207" t="s">
        <v>552</v>
      </c>
      <c r="B15" s="161">
        <v>1264.0801100000001</v>
      </c>
      <c r="C15" s="161">
        <v>1478.08916</v>
      </c>
      <c r="D15" s="162">
        <v>16.930022734081305</v>
      </c>
      <c r="E15" s="162">
        <v>1.4284291066099746</v>
      </c>
      <c r="F15" s="162">
        <v>2.2061594381401912</v>
      </c>
    </row>
    <row r="16" spans="1:6" ht="12.75" customHeight="1">
      <c r="A16" s="207" t="s">
        <v>554</v>
      </c>
      <c r="B16" s="161">
        <v>1123.60619</v>
      </c>
      <c r="C16" s="340">
        <v>1084.31304</v>
      </c>
      <c r="D16" s="162">
        <v>-3.4970570961343594</v>
      </c>
      <c r="E16" s="162">
        <v>1.2696915120064163</v>
      </c>
      <c r="F16" s="162">
        <v>1.618418909921836</v>
      </c>
    </row>
    <row r="17" spans="1:6" ht="12.75" customHeight="1">
      <c r="A17" s="207" t="s">
        <v>555</v>
      </c>
      <c r="B17" s="161">
        <v>953.46025999999995</v>
      </c>
      <c r="C17" s="161">
        <v>926.59136000000001</v>
      </c>
      <c r="D17" s="162">
        <v>-2.8180408903460741</v>
      </c>
      <c r="E17" s="162">
        <v>1.0774241099165098</v>
      </c>
      <c r="F17" s="162">
        <v>1.3830074189591888</v>
      </c>
    </row>
    <row r="18" spans="1:6" ht="12.75" customHeight="1">
      <c r="A18" s="324" t="s">
        <v>551</v>
      </c>
      <c r="B18" s="325">
        <v>247.23038</v>
      </c>
      <c r="C18" s="325">
        <v>228.58735999999999</v>
      </c>
      <c r="D18" s="162">
        <v>-7.5407480261932225</v>
      </c>
      <c r="E18" s="338">
        <v>0.27937396375158885</v>
      </c>
      <c r="F18" s="338">
        <v>0.34118385774749177</v>
      </c>
    </row>
    <row r="19" spans="1:6" ht="14.25" customHeight="1">
      <c r="A19" s="371" t="s">
        <v>10</v>
      </c>
      <c r="B19" s="396">
        <v>88494.42399000001</v>
      </c>
      <c r="C19" s="396">
        <v>66998.292799999996</v>
      </c>
      <c r="D19" s="402">
        <v>-24.290944243480361</v>
      </c>
      <c r="E19" s="402">
        <v>99.999999999999986</v>
      </c>
      <c r="F19" s="402">
        <v>100.00000000000001</v>
      </c>
    </row>
    <row r="20" spans="1:6" ht="11.25" customHeight="1">
      <c r="A20" s="93"/>
      <c r="B20" s="196"/>
      <c r="C20" s="196"/>
      <c r="D20" s="138"/>
      <c r="E20" s="139"/>
      <c r="F20" s="139"/>
    </row>
    <row r="21" spans="1:6" ht="12.75" customHeight="1">
      <c r="A21" s="123" t="s">
        <v>472</v>
      </c>
      <c r="B21" s="91"/>
      <c r="C21" s="91"/>
      <c r="D21" s="91"/>
      <c r="E21" s="91"/>
      <c r="F21" s="91"/>
    </row>
    <row r="22" spans="1:6" ht="14.25" customHeight="1">
      <c r="A22" s="671">
        <v>2025</v>
      </c>
      <c r="B22" s="671"/>
      <c r="C22" s="671"/>
      <c r="D22" s="671"/>
      <c r="E22" s="671"/>
      <c r="F22" s="671"/>
    </row>
    <row r="23" spans="1:6" ht="12.75" customHeight="1">
      <c r="A23" s="208"/>
      <c r="B23" s="176"/>
      <c r="C23" s="176"/>
      <c r="D23" s="209"/>
      <c r="E23" s="177"/>
      <c r="F23" s="177"/>
    </row>
    <row r="24" spans="1:6" ht="12.75" customHeight="1">
      <c r="A24" s="262"/>
      <c r="B24" s="176"/>
      <c r="C24" s="176"/>
      <c r="D24" s="209"/>
      <c r="E24" s="177"/>
      <c r="F24" s="177"/>
    </row>
    <row r="25" spans="1:6" ht="12.75" customHeight="1">
      <c r="A25" s="210"/>
      <c r="B25" s="176"/>
      <c r="C25" s="176"/>
      <c r="D25" s="209"/>
      <c r="E25" s="177"/>
      <c r="F25" s="177"/>
    </row>
    <row r="26" spans="1:6" ht="12.75" customHeight="1">
      <c r="A26" s="208"/>
      <c r="B26" s="176"/>
      <c r="C26" s="176"/>
      <c r="D26" s="209"/>
      <c r="E26" s="177"/>
      <c r="F26" s="177"/>
    </row>
    <row r="27" spans="1:6" ht="12.75" customHeight="1">
      <c r="A27" s="208"/>
      <c r="B27" s="176"/>
      <c r="C27" s="176"/>
      <c r="D27" s="209"/>
      <c r="E27" s="177"/>
      <c r="F27" s="177"/>
    </row>
    <row r="28" spans="1:6" ht="12.75" customHeight="1">
      <c r="A28" s="208"/>
      <c r="B28" s="176"/>
      <c r="C28" s="176"/>
      <c r="D28" s="209"/>
      <c r="E28" s="177"/>
      <c r="F28" s="177"/>
    </row>
    <row r="29" spans="1:6" s="88" customFormat="1" ht="12.75" customHeight="1">
      <c r="A29" s="296"/>
      <c r="B29" s="298"/>
      <c r="C29" s="298"/>
      <c r="D29" s="299"/>
      <c r="E29" s="300"/>
      <c r="F29" s="300"/>
    </row>
    <row r="30" spans="1:6" ht="12.75" customHeight="1">
      <c r="A30" s="210"/>
      <c r="B30" s="176"/>
      <c r="C30" s="176"/>
      <c r="D30" s="209"/>
      <c r="E30" s="177"/>
      <c r="F30" s="177"/>
    </row>
    <row r="31" spans="1:6" ht="12.75" customHeight="1">
      <c r="A31" s="93"/>
      <c r="B31" s="196"/>
      <c r="C31" s="196"/>
      <c r="D31" s="138"/>
      <c r="E31" s="139"/>
      <c r="F31" s="139"/>
    </row>
    <row r="32" spans="1:6" ht="12.75" customHeight="1"/>
    <row r="33" spans="1:6" ht="12.75" customHeight="1"/>
    <row r="34" spans="1:6" ht="12.75" customHeight="1"/>
    <row r="35" spans="1:6" ht="12.75" customHeight="1"/>
    <row r="36" spans="1:6" ht="12.75" customHeight="1"/>
    <row r="37" spans="1:6" ht="12.75" customHeight="1"/>
    <row r="38" spans="1:6" ht="14.25" customHeight="1">
      <c r="A38" s="671">
        <v>2026</v>
      </c>
      <c r="B38" s="671"/>
      <c r="C38" s="671"/>
      <c r="D38" s="671"/>
      <c r="E38" s="671"/>
      <c r="F38" s="671"/>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A2:F2"/>
    <mergeCell ref="A3:F3"/>
    <mergeCell ref="E5:F5"/>
    <mergeCell ref="B6:C6"/>
    <mergeCell ref="E6:F6"/>
    <mergeCell ref="B7:C7"/>
    <mergeCell ref="E7:F7"/>
    <mergeCell ref="A38:F38"/>
    <mergeCell ref="E8:F8"/>
    <mergeCell ref="A10:F10"/>
    <mergeCell ref="A22:F22"/>
  </mergeCells>
  <pageMargins left="0.7" right="0.7" top="0.75" bottom="0.75" header="0.3" footer="0.3"/>
  <pageSetup paperSize="9" scale="9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3"/>
  <dimension ref="A1:F39"/>
  <sheetViews>
    <sheetView zoomScaleNormal="100" workbookViewId="0">
      <selection activeCell="I30" sqref="I30"/>
    </sheetView>
  </sheetViews>
  <sheetFormatPr defaultRowHeight="12"/>
  <cols>
    <col min="1" max="1" width="33.710937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3" customFormat="1" ht="15.75" customHeight="1">
      <c r="A2" s="646" t="s">
        <v>256</v>
      </c>
      <c r="B2" s="646"/>
      <c r="C2" s="646"/>
      <c r="D2" s="646"/>
      <c r="E2" s="646"/>
      <c r="F2" s="646"/>
    </row>
    <row r="3" spans="1:6" s="313" customFormat="1" ht="15.75" customHeight="1">
      <c r="A3" s="647" t="s">
        <v>257</v>
      </c>
      <c r="B3" s="647"/>
      <c r="C3" s="647"/>
      <c r="D3" s="647"/>
      <c r="E3" s="647"/>
      <c r="F3" s="647"/>
    </row>
    <row r="4" spans="1:6" s="88" customFormat="1">
      <c r="A4" s="494"/>
    </row>
    <row r="5" spans="1:6" ht="12" customHeight="1">
      <c r="A5" s="103"/>
      <c r="B5" s="102"/>
      <c r="C5" s="150"/>
      <c r="D5" s="103" t="s">
        <v>46</v>
      </c>
      <c r="E5" s="649" t="s">
        <v>13</v>
      </c>
      <c r="F5" s="650"/>
    </row>
    <row r="6" spans="1:6" ht="12" customHeight="1">
      <c r="A6" s="115" t="s">
        <v>49</v>
      </c>
      <c r="B6" s="655" t="s">
        <v>109</v>
      </c>
      <c r="C6" s="650"/>
      <c r="D6" s="103" t="s">
        <v>15</v>
      </c>
      <c r="E6" s="649" t="s">
        <v>15</v>
      </c>
      <c r="F6" s="650"/>
    </row>
    <row r="7" spans="1:6" ht="12" customHeight="1">
      <c r="A7" s="193" t="s">
        <v>36</v>
      </c>
      <c r="B7" s="656" t="s">
        <v>228</v>
      </c>
      <c r="C7" s="653"/>
      <c r="D7" s="105" t="s">
        <v>47</v>
      </c>
      <c r="E7" s="652" t="s">
        <v>19</v>
      </c>
      <c r="F7" s="653"/>
    </row>
    <row r="8" spans="1:6" ht="12" customHeight="1">
      <c r="A8" s="105"/>
      <c r="B8" s="102"/>
      <c r="C8" s="150"/>
      <c r="D8" s="105" t="s">
        <v>20</v>
      </c>
      <c r="E8" s="652" t="s">
        <v>20</v>
      </c>
      <c r="F8" s="653"/>
    </row>
    <row r="9" spans="1:6" ht="19.5" customHeight="1" thickBot="1">
      <c r="A9" s="615" t="s">
        <v>420</v>
      </c>
      <c r="B9" s="83">
        <v>2025</v>
      </c>
      <c r="C9" s="83">
        <v>2026</v>
      </c>
      <c r="D9" s="83" t="s">
        <v>413</v>
      </c>
      <c r="E9" s="83">
        <v>2025</v>
      </c>
      <c r="F9" s="83">
        <v>2026</v>
      </c>
    </row>
    <row r="10" spans="1:6" ht="15" thickBot="1">
      <c r="A10" s="651" t="s">
        <v>421</v>
      </c>
      <c r="B10" s="651"/>
      <c r="C10" s="651"/>
      <c r="D10" s="651"/>
      <c r="E10" s="651"/>
      <c r="F10" s="651"/>
    </row>
    <row r="11" spans="1:6" ht="12.75">
      <c r="A11" s="156" t="s">
        <v>547</v>
      </c>
      <c r="B11" s="161">
        <v>1110.93956</v>
      </c>
      <c r="C11" s="161">
        <v>1130.02448</v>
      </c>
      <c r="D11" s="162">
        <v>1.7179080381294565</v>
      </c>
      <c r="E11" s="162">
        <v>74.269731547913082</v>
      </c>
      <c r="F11" s="162">
        <v>86.202327217128456</v>
      </c>
    </row>
    <row r="12" spans="1:6" ht="12.75">
      <c r="A12" s="156" t="s">
        <v>554</v>
      </c>
      <c r="B12" s="161">
        <v>305.82488999999998</v>
      </c>
      <c r="C12" s="161">
        <v>156.31476000000001</v>
      </c>
      <c r="D12" s="162">
        <v>-48.887495716911722</v>
      </c>
      <c r="E12" s="162">
        <v>20.445335910956349</v>
      </c>
      <c r="F12" s="162">
        <v>11.924251490894164</v>
      </c>
    </row>
    <row r="13" spans="1:6" ht="12.75">
      <c r="A13" s="168" t="s">
        <v>545</v>
      </c>
      <c r="B13" s="161">
        <v>79.052940000000007</v>
      </c>
      <c r="C13" s="161">
        <v>24.55864</v>
      </c>
      <c r="D13" s="575">
        <v>-68.93393212194259</v>
      </c>
      <c r="E13" s="553">
        <v>5.2849325411305719</v>
      </c>
      <c r="F13" s="554">
        <v>1.8734212919773736</v>
      </c>
    </row>
    <row r="14" spans="1:6" ht="14.25">
      <c r="A14" s="78" t="s">
        <v>10</v>
      </c>
      <c r="B14" s="414">
        <v>1495.8173900000002</v>
      </c>
      <c r="C14" s="414">
        <v>1310.89788</v>
      </c>
      <c r="D14" s="415">
        <v>-12.362438840211654</v>
      </c>
      <c r="E14" s="415">
        <v>100</v>
      </c>
      <c r="F14" s="415">
        <v>100</v>
      </c>
    </row>
    <row r="15" spans="1:6" ht="14.25">
      <c r="A15" s="126"/>
      <c r="B15" s="140"/>
      <c r="C15" s="140"/>
      <c r="D15" s="140"/>
      <c r="E15" s="140"/>
      <c r="F15" s="140"/>
    </row>
    <row r="16" spans="1:6" ht="12.75">
      <c r="A16" s="123" t="s">
        <v>467</v>
      </c>
      <c r="B16" s="140"/>
      <c r="C16" s="140"/>
      <c r="D16" s="140"/>
      <c r="E16" s="140"/>
      <c r="F16" s="140"/>
    </row>
    <row r="17" spans="1:6" ht="14.25">
      <c r="A17" s="126">
        <v>2025</v>
      </c>
      <c r="B17" s="140"/>
      <c r="C17" s="140"/>
      <c r="D17" s="140"/>
      <c r="E17" s="140"/>
      <c r="F17" s="140"/>
    </row>
    <row r="18" spans="1:6" ht="14.25">
      <c r="C18" s="327"/>
      <c r="D18" s="125"/>
      <c r="E18" s="125"/>
      <c r="F18" s="125"/>
    </row>
    <row r="20" spans="1:6" s="88" customFormat="1" ht="14.25">
      <c r="A20" s="296"/>
    </row>
    <row r="22" spans="1:6">
      <c r="A22" s="262"/>
    </row>
    <row r="34" spans="1:1" ht="14.25">
      <c r="A34" s="126">
        <v>2026</v>
      </c>
    </row>
    <row r="39" spans="1:1">
      <c r="A39" s="262"/>
    </row>
  </sheetData>
  <sortState xmlns:xlrd2="http://schemas.microsoft.com/office/spreadsheetml/2017/richdata2"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4"/>
  <dimension ref="A1:AP35"/>
  <sheetViews>
    <sheetView topLeftCell="A14" zoomScaleNormal="100" workbookViewId="0">
      <selection activeCell="G41" sqref="G41"/>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3" customFormat="1" ht="14.25" customHeight="1">
      <c r="A2" s="646" t="s">
        <v>254</v>
      </c>
      <c r="B2" s="646"/>
      <c r="C2" s="646"/>
      <c r="D2" s="646"/>
      <c r="E2" s="646"/>
      <c r="F2" s="646"/>
    </row>
    <row r="3" spans="1:6" s="313" customFormat="1" ht="15.75" customHeight="1">
      <c r="A3" s="647" t="s">
        <v>255</v>
      </c>
      <c r="B3" s="647"/>
      <c r="C3" s="647"/>
      <c r="D3" s="647"/>
      <c r="E3" s="647"/>
      <c r="F3" s="647"/>
    </row>
    <row r="4" spans="1:6">
      <c r="A4" s="73"/>
    </row>
    <row r="5" spans="1:6" ht="12" customHeight="1">
      <c r="A5" s="103"/>
      <c r="B5" s="102"/>
      <c r="C5" s="150"/>
      <c r="D5" s="103" t="s">
        <v>46</v>
      </c>
      <c r="E5" s="649" t="s">
        <v>13</v>
      </c>
      <c r="F5" s="650"/>
    </row>
    <row r="6" spans="1:6" ht="12" customHeight="1">
      <c r="A6" s="115" t="s">
        <v>49</v>
      </c>
      <c r="B6" s="661" t="s">
        <v>109</v>
      </c>
      <c r="C6" s="662"/>
      <c r="D6" s="103" t="s">
        <v>15</v>
      </c>
      <c r="E6" s="649" t="s">
        <v>15</v>
      </c>
      <c r="F6" s="650"/>
    </row>
    <row r="7" spans="1:6" ht="12" customHeight="1">
      <c r="A7" s="193" t="s">
        <v>36</v>
      </c>
      <c r="B7" s="664" t="s">
        <v>234</v>
      </c>
      <c r="C7" s="665"/>
      <c r="D7" s="105" t="s">
        <v>47</v>
      </c>
      <c r="E7" s="652" t="s">
        <v>19</v>
      </c>
      <c r="F7" s="653"/>
    </row>
    <row r="8" spans="1:6" ht="12" customHeight="1">
      <c r="A8" s="105"/>
      <c r="B8" s="102"/>
      <c r="C8" s="150"/>
      <c r="D8" s="105" t="s">
        <v>20</v>
      </c>
      <c r="E8" s="652" t="s">
        <v>20</v>
      </c>
      <c r="F8" s="653"/>
    </row>
    <row r="9" spans="1:6" ht="18.75" customHeight="1" thickBot="1">
      <c r="A9" s="615" t="s">
        <v>420</v>
      </c>
      <c r="B9" s="83">
        <v>2025</v>
      </c>
      <c r="C9" s="83">
        <v>2026</v>
      </c>
      <c r="D9" s="83" t="s">
        <v>413</v>
      </c>
      <c r="E9" s="83">
        <v>2025</v>
      </c>
      <c r="F9" s="83">
        <v>2026</v>
      </c>
    </row>
    <row r="10" spans="1:6" ht="15" thickBot="1">
      <c r="A10" s="651" t="s">
        <v>421</v>
      </c>
      <c r="B10" s="651"/>
      <c r="C10" s="651"/>
      <c r="D10" s="651"/>
      <c r="E10" s="651"/>
      <c r="F10" s="651"/>
    </row>
    <row r="11" spans="1:6" ht="14.25" customHeight="1">
      <c r="A11" s="207" t="s">
        <v>556</v>
      </c>
      <c r="B11" s="161">
        <v>107646.8417</v>
      </c>
      <c r="C11" s="161">
        <v>119600.76965</v>
      </c>
      <c r="D11" s="162">
        <v>11.104764209724127</v>
      </c>
      <c r="E11" s="341">
        <v>45.57162590048938</v>
      </c>
      <c r="F11" s="341">
        <v>47.777863136970559</v>
      </c>
    </row>
    <row r="12" spans="1:6" ht="14.25" customHeight="1">
      <c r="A12" s="207" t="s">
        <v>550</v>
      </c>
      <c r="B12" s="161">
        <v>70264.224470000001</v>
      </c>
      <c r="C12" s="161">
        <v>65637.359199999992</v>
      </c>
      <c r="D12" s="162">
        <v>-6.5849517373887672</v>
      </c>
      <c r="E12" s="341">
        <v>29.745925669223343</v>
      </c>
      <c r="F12" s="341">
        <v>26.220673777493332</v>
      </c>
    </row>
    <row r="13" spans="1:6" ht="14.25" customHeight="1">
      <c r="A13" s="207" t="s">
        <v>555</v>
      </c>
      <c r="B13" s="161">
        <v>31579.569090000001</v>
      </c>
      <c r="C13" s="161">
        <v>31377.462319999999</v>
      </c>
      <c r="D13" s="162">
        <v>-0.63999217159679267</v>
      </c>
      <c r="E13" s="341">
        <v>13.369015624990119</v>
      </c>
      <c r="F13" s="341">
        <v>12.534602450281227</v>
      </c>
    </row>
    <row r="14" spans="1:6" ht="14.25" customHeight="1">
      <c r="A14" s="207" t="s">
        <v>557</v>
      </c>
      <c r="B14" s="161">
        <v>16401.22595</v>
      </c>
      <c r="C14" s="161">
        <v>21813.73056</v>
      </c>
      <c r="D14" s="162">
        <v>33.000609994035223</v>
      </c>
      <c r="E14" s="341">
        <v>6.9433577567078633</v>
      </c>
      <c r="F14" s="341">
        <v>8.7141030634867001</v>
      </c>
    </row>
    <row r="15" spans="1:6" ht="14.25" customHeight="1">
      <c r="A15" s="584" t="s">
        <v>553</v>
      </c>
      <c r="B15" s="161">
        <v>10322.75605</v>
      </c>
      <c r="C15" s="161">
        <v>11897.42333</v>
      </c>
      <c r="D15" s="355">
        <v>15.254330068179801</v>
      </c>
      <c r="E15" s="341">
        <v>4.3700750485893112</v>
      </c>
      <c r="F15" s="341">
        <v>4.7527575717681891</v>
      </c>
    </row>
    <row r="16" spans="1:6" ht="14.25" customHeight="1">
      <c r="A16" s="371" t="s">
        <v>10</v>
      </c>
      <c r="B16" s="396">
        <v>236214.61725999997</v>
      </c>
      <c r="C16" s="396">
        <v>250326.74505999999</v>
      </c>
      <c r="D16" s="437">
        <v>5.9742821861302975</v>
      </c>
      <c r="E16" s="374">
        <v>100.00000000000003</v>
      </c>
      <c r="F16" s="374">
        <v>100.00000000000001</v>
      </c>
    </row>
    <row r="17" spans="1:6" ht="14.25">
      <c r="A17" s="93"/>
      <c r="B17" s="196"/>
      <c r="C17" s="196"/>
      <c r="D17" s="138"/>
      <c r="E17" s="139"/>
      <c r="F17" s="139"/>
    </row>
    <row r="18" spans="1:6" ht="12.75">
      <c r="A18" s="123" t="s">
        <v>497</v>
      </c>
      <c r="B18" s="91"/>
      <c r="C18" s="91"/>
      <c r="D18" s="91"/>
      <c r="E18" s="91"/>
      <c r="F18" s="91"/>
    </row>
    <row r="19" spans="1:6" ht="14.25">
      <c r="A19" s="671">
        <v>2025</v>
      </c>
      <c r="B19" s="671"/>
      <c r="C19" s="671"/>
      <c r="D19" s="671"/>
      <c r="E19" s="671"/>
      <c r="F19" s="671"/>
    </row>
    <row r="20" spans="1:6" ht="15">
      <c r="A20" s="208"/>
      <c r="B20" s="176"/>
      <c r="C20" s="176"/>
      <c r="D20" s="209"/>
      <c r="E20" s="177"/>
      <c r="F20" s="177"/>
    </row>
    <row r="21" spans="1:6" ht="15">
      <c r="A21" s="262"/>
      <c r="B21" s="176"/>
      <c r="C21" s="176"/>
      <c r="D21" s="209"/>
      <c r="E21" s="177"/>
      <c r="F21" s="177"/>
    </row>
    <row r="22" spans="1:6" ht="15">
      <c r="A22" s="210"/>
      <c r="B22" s="176"/>
      <c r="C22" s="176"/>
      <c r="D22" s="209"/>
      <c r="E22" s="177"/>
      <c r="F22" s="177"/>
    </row>
    <row r="23" spans="1:6" ht="15">
      <c r="A23" s="208"/>
      <c r="B23" s="176"/>
      <c r="C23" s="176"/>
      <c r="D23" s="209"/>
      <c r="E23" s="177"/>
      <c r="F23" s="177"/>
    </row>
    <row r="24" spans="1:6" ht="15">
      <c r="A24" s="208"/>
      <c r="B24" s="176"/>
      <c r="C24" s="176"/>
      <c r="D24" s="209"/>
      <c r="E24" s="177"/>
      <c r="F24" s="177"/>
    </row>
    <row r="25" spans="1:6" ht="15">
      <c r="A25" s="208"/>
      <c r="B25" s="176"/>
      <c r="C25" s="176"/>
      <c r="D25" s="209"/>
      <c r="E25" s="177"/>
      <c r="F25" s="177"/>
    </row>
    <row r="26" spans="1:6" s="88" customFormat="1" ht="15">
      <c r="A26" s="296"/>
      <c r="B26" s="298"/>
      <c r="C26" s="298"/>
      <c r="D26" s="299"/>
      <c r="E26" s="300"/>
      <c r="F26" s="300"/>
    </row>
    <row r="27" spans="1:6" ht="15">
      <c r="A27" s="210"/>
      <c r="B27" s="176"/>
      <c r="C27" s="176"/>
      <c r="D27" s="209"/>
      <c r="E27" s="177"/>
      <c r="F27" s="177"/>
    </row>
    <row r="28" spans="1:6" ht="14.25">
      <c r="A28" s="93"/>
      <c r="B28" s="196"/>
      <c r="C28" s="196"/>
      <c r="D28" s="138"/>
      <c r="E28" s="139"/>
      <c r="F28" s="139"/>
    </row>
    <row r="34" spans="1:6" ht="14.25">
      <c r="A34" s="126">
        <v>2023</v>
      </c>
    </row>
    <row r="35" spans="1:6" ht="14.25">
      <c r="A35" s="671">
        <v>2026</v>
      </c>
      <c r="B35" s="671"/>
      <c r="C35" s="671"/>
      <c r="D35" s="671"/>
      <c r="E35" s="671"/>
      <c r="F35" s="671"/>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dimension ref="A1:AP35"/>
  <sheetViews>
    <sheetView zoomScaleNormal="100" workbookViewId="0">
      <selection activeCell="K29" sqref="K2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3" customFormat="1" ht="14.25" customHeight="1">
      <c r="A2" s="646" t="s">
        <v>273</v>
      </c>
      <c r="B2" s="646"/>
      <c r="C2" s="646"/>
      <c r="D2" s="646"/>
      <c r="E2" s="646"/>
      <c r="F2" s="646"/>
    </row>
    <row r="3" spans="1:6" s="313" customFormat="1" ht="15.75" customHeight="1">
      <c r="A3" s="647" t="s">
        <v>274</v>
      </c>
      <c r="B3" s="647"/>
      <c r="C3" s="647"/>
      <c r="D3" s="647"/>
      <c r="E3" s="647"/>
      <c r="F3" s="647"/>
    </row>
    <row r="4" spans="1:6">
      <c r="A4" s="73"/>
    </row>
    <row r="5" spans="1:6" ht="12" customHeight="1">
      <c r="A5" s="103"/>
      <c r="B5" s="102"/>
      <c r="C5" s="150"/>
      <c r="D5" s="103" t="s">
        <v>46</v>
      </c>
      <c r="E5" s="649" t="s">
        <v>13</v>
      </c>
      <c r="F5" s="650"/>
    </row>
    <row r="6" spans="1:6" ht="12" customHeight="1">
      <c r="A6" s="115" t="s">
        <v>49</v>
      </c>
      <c r="B6" s="661" t="s">
        <v>109</v>
      </c>
      <c r="C6" s="662"/>
      <c r="D6" s="103" t="s">
        <v>15</v>
      </c>
      <c r="E6" s="649" t="s">
        <v>15</v>
      </c>
      <c r="F6" s="650"/>
    </row>
    <row r="7" spans="1:6" ht="12" customHeight="1">
      <c r="A7" s="193" t="s">
        <v>36</v>
      </c>
      <c r="B7" s="664" t="s">
        <v>234</v>
      </c>
      <c r="C7" s="665"/>
      <c r="D7" s="105" t="s">
        <v>47</v>
      </c>
      <c r="E7" s="652" t="s">
        <v>19</v>
      </c>
      <c r="F7" s="653"/>
    </row>
    <row r="8" spans="1:6" ht="12" customHeight="1">
      <c r="A8" s="105"/>
      <c r="B8" s="102"/>
      <c r="C8" s="150"/>
      <c r="D8" s="105" t="s">
        <v>20</v>
      </c>
      <c r="E8" s="652" t="s">
        <v>20</v>
      </c>
      <c r="F8" s="653"/>
    </row>
    <row r="9" spans="1:6" ht="18.75" customHeight="1" thickBot="1">
      <c r="A9" s="615" t="s">
        <v>420</v>
      </c>
      <c r="B9" s="83">
        <v>2025</v>
      </c>
      <c r="C9" s="83">
        <v>2026</v>
      </c>
      <c r="D9" s="83" t="s">
        <v>413</v>
      </c>
      <c r="E9" s="83">
        <v>2025</v>
      </c>
      <c r="F9" s="83">
        <v>2026</v>
      </c>
    </row>
    <row r="10" spans="1:6" ht="15" thickBot="1">
      <c r="A10" s="651" t="s">
        <v>421</v>
      </c>
      <c r="B10" s="651"/>
      <c r="C10" s="651"/>
      <c r="D10" s="651"/>
      <c r="E10" s="651"/>
      <c r="F10" s="651"/>
    </row>
    <row r="11" spans="1:6" ht="13.5" customHeight="1">
      <c r="A11" s="207" t="s">
        <v>556</v>
      </c>
      <c r="B11" s="161">
        <v>75408.977650000001</v>
      </c>
      <c r="C11" s="161">
        <v>76622.375450000007</v>
      </c>
      <c r="D11" s="355">
        <v>1.609089312458023</v>
      </c>
      <c r="E11" s="341">
        <v>48.812448890893869</v>
      </c>
      <c r="F11" s="341">
        <v>47.210014136615243</v>
      </c>
    </row>
    <row r="12" spans="1:6" ht="13.5" customHeight="1">
      <c r="A12" s="207" t="s">
        <v>550</v>
      </c>
      <c r="B12" s="161">
        <v>36008.127</v>
      </c>
      <c r="C12" s="161">
        <v>40269.203999999998</v>
      </c>
      <c r="D12" s="355">
        <v>11.833653552710466</v>
      </c>
      <c r="E12" s="341">
        <v>23.308164539800195</v>
      </c>
      <c r="F12" s="341">
        <v>24.811416755811933</v>
      </c>
    </row>
    <row r="13" spans="1:6" ht="13.5" customHeight="1">
      <c r="A13" s="168" t="s">
        <v>555</v>
      </c>
      <c r="B13" s="161">
        <v>23231.86764</v>
      </c>
      <c r="C13" s="161">
        <v>25434.197510000002</v>
      </c>
      <c r="D13" s="355">
        <v>9.4797796893784323</v>
      </c>
      <c r="E13" s="519">
        <v>15.038054979087907</v>
      </c>
      <c r="F13" s="341">
        <v>15.670994496693904</v>
      </c>
    </row>
    <row r="14" spans="1:6" ht="13.5" customHeight="1">
      <c r="A14" s="168" t="s">
        <v>553</v>
      </c>
      <c r="B14" s="161">
        <v>13476.11822</v>
      </c>
      <c r="C14" s="161">
        <v>12099.99037</v>
      </c>
      <c r="D14" s="355">
        <v>-10.211604169201182</v>
      </c>
      <c r="E14" s="519">
        <v>8.7231302208404049</v>
      </c>
      <c r="F14" s="341">
        <v>7.4552728633866474</v>
      </c>
    </row>
    <row r="15" spans="1:6" ht="13.5" customHeight="1">
      <c r="A15" s="207" t="s">
        <v>557</v>
      </c>
      <c r="B15" s="161">
        <v>6362.0933199999999</v>
      </c>
      <c r="C15" s="161">
        <v>7875.3394400000006</v>
      </c>
      <c r="D15" s="355">
        <v>23.785349316441675</v>
      </c>
      <c r="E15" s="341">
        <v>4.1182013693776325</v>
      </c>
      <c r="F15" s="341">
        <v>4.8523017474922669</v>
      </c>
    </row>
    <row r="16" spans="1:6" ht="14.25">
      <c r="A16" s="371" t="s">
        <v>10</v>
      </c>
      <c r="B16" s="396">
        <v>154487.18382999999</v>
      </c>
      <c r="C16" s="396">
        <v>162301.10677000001</v>
      </c>
      <c r="D16" s="441">
        <v>5.0579748729179919</v>
      </c>
      <c r="E16" s="374">
        <v>100</v>
      </c>
      <c r="F16" s="374">
        <v>100</v>
      </c>
    </row>
    <row r="17" spans="1:6" ht="14.25">
      <c r="A17" s="93"/>
      <c r="B17" s="196"/>
      <c r="C17" s="196"/>
      <c r="D17" s="138"/>
      <c r="E17" s="139"/>
      <c r="F17" s="139"/>
    </row>
    <row r="18" spans="1:6" ht="12.75">
      <c r="A18" s="123" t="s">
        <v>498</v>
      </c>
      <c r="B18" s="91"/>
      <c r="C18" s="91"/>
      <c r="D18" s="91"/>
      <c r="E18" s="91"/>
      <c r="F18" s="91"/>
    </row>
    <row r="19" spans="1:6" ht="14.25">
      <c r="A19" s="671">
        <v>2025</v>
      </c>
      <c r="B19" s="671"/>
      <c r="C19" s="671"/>
      <c r="D19" s="671"/>
      <c r="E19" s="671"/>
      <c r="F19" s="671"/>
    </row>
    <row r="20" spans="1:6" ht="15">
      <c r="A20" s="208"/>
      <c r="B20" s="176"/>
      <c r="C20" s="176"/>
      <c r="D20" s="209"/>
      <c r="E20" s="177"/>
      <c r="F20" s="177"/>
    </row>
    <row r="21" spans="1:6" ht="15">
      <c r="A21" s="262"/>
      <c r="B21" s="176"/>
      <c r="C21" s="176"/>
      <c r="D21" s="209"/>
      <c r="E21" s="177"/>
      <c r="F21" s="177"/>
    </row>
    <row r="22" spans="1:6" ht="15">
      <c r="A22" s="210"/>
      <c r="B22" s="176"/>
      <c r="C22" s="176"/>
      <c r="D22" s="209"/>
      <c r="E22" s="177"/>
      <c r="F22" s="177"/>
    </row>
    <row r="23" spans="1:6" ht="15">
      <c r="A23" s="208"/>
      <c r="B23" s="176"/>
      <c r="C23" s="176"/>
      <c r="D23" s="209"/>
      <c r="E23" s="177"/>
      <c r="F23" s="177"/>
    </row>
    <row r="24" spans="1:6" ht="15">
      <c r="A24" s="208"/>
      <c r="B24" s="176"/>
      <c r="C24" s="176"/>
      <c r="D24" s="209"/>
      <c r="E24" s="177"/>
      <c r="F24" s="177"/>
    </row>
    <row r="25" spans="1:6" ht="15">
      <c r="A25" s="208"/>
      <c r="B25" s="176"/>
      <c r="C25" s="176"/>
      <c r="D25" s="209"/>
      <c r="E25" s="177"/>
      <c r="F25" s="177"/>
    </row>
    <row r="26" spans="1:6" s="88" customFormat="1" ht="15">
      <c r="A26" s="296"/>
      <c r="B26" s="298"/>
      <c r="C26" s="298"/>
      <c r="D26" s="299"/>
      <c r="E26" s="300"/>
      <c r="F26" s="300"/>
    </row>
    <row r="27" spans="1:6" ht="15">
      <c r="A27" s="210"/>
      <c r="B27" s="176"/>
      <c r="C27" s="176"/>
      <c r="D27" s="209"/>
      <c r="E27" s="177"/>
      <c r="F27" s="177"/>
    </row>
    <row r="28" spans="1:6" ht="14.25">
      <c r="A28" s="93"/>
      <c r="B28" s="196"/>
      <c r="C28" s="196"/>
      <c r="D28" s="138"/>
      <c r="E28" s="139"/>
      <c r="F28" s="139"/>
    </row>
    <row r="34" spans="1:1" ht="14.25">
      <c r="A34" s="126">
        <v>2026</v>
      </c>
    </row>
    <row r="35" spans="1:1">
      <c r="A35" s="262"/>
    </row>
  </sheetData>
  <sortState xmlns:xlrd2="http://schemas.microsoft.com/office/spreadsheetml/2017/richdata2" ref="A11:F15">
    <sortCondition descending="1" ref="C11:C15"/>
  </sortState>
  <mergeCells count="10">
    <mergeCell ref="E8:F8"/>
    <mergeCell ref="A10:F10"/>
    <mergeCell ref="A19:F19"/>
    <mergeCell ref="A2:F2"/>
    <mergeCell ref="A3:F3"/>
    <mergeCell ref="E5:F5"/>
    <mergeCell ref="B6:C6"/>
    <mergeCell ref="E6:F6"/>
    <mergeCell ref="B7:C7"/>
    <mergeCell ref="E7:F7"/>
  </mergeCells>
  <pageMargins left="0.7" right="0.7" top="0.75" bottom="0.75" header="0.3" footer="0.3"/>
  <pageSetup scale="90"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6"/>
  <dimension ref="A1:F41"/>
  <sheetViews>
    <sheetView topLeftCell="A22" zoomScaleNormal="100" workbookViewId="0">
      <selection activeCell="J49" sqref="J49"/>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3" customFormat="1" ht="17.25" customHeight="1">
      <c r="A2" s="646" t="s">
        <v>293</v>
      </c>
      <c r="B2" s="646"/>
      <c r="C2" s="646"/>
      <c r="D2" s="646"/>
      <c r="E2" s="646"/>
      <c r="F2" s="646"/>
    </row>
    <row r="3" spans="1:6" s="313" customFormat="1" ht="15.75" customHeight="1">
      <c r="A3" s="647" t="s">
        <v>294</v>
      </c>
      <c r="B3" s="647"/>
      <c r="C3" s="647"/>
      <c r="D3" s="647"/>
      <c r="E3" s="647"/>
      <c r="F3" s="647"/>
    </row>
    <row r="6" spans="1:6">
      <c r="A6" s="73"/>
    </row>
    <row r="7" spans="1:6" ht="12" customHeight="1">
      <c r="A7" s="103"/>
      <c r="B7" s="102"/>
      <c r="C7" s="150"/>
      <c r="D7" s="103" t="s">
        <v>46</v>
      </c>
      <c r="E7" s="649" t="s">
        <v>13</v>
      </c>
      <c r="F7" s="650"/>
    </row>
    <row r="8" spans="1:6" ht="12" customHeight="1">
      <c r="A8" s="115" t="s">
        <v>49</v>
      </c>
      <c r="B8" s="661" t="s">
        <v>109</v>
      </c>
      <c r="C8" s="662"/>
      <c r="D8" s="103" t="s">
        <v>15</v>
      </c>
      <c r="E8" s="649" t="s">
        <v>15</v>
      </c>
      <c r="F8" s="650"/>
    </row>
    <row r="9" spans="1:6" ht="12" customHeight="1">
      <c r="A9" s="193" t="s">
        <v>36</v>
      </c>
      <c r="B9" s="697" t="s">
        <v>234</v>
      </c>
      <c r="C9" s="665"/>
      <c r="D9" s="105" t="s">
        <v>47</v>
      </c>
      <c r="E9" s="652" t="s">
        <v>19</v>
      </c>
      <c r="F9" s="653"/>
    </row>
    <row r="10" spans="1:6" ht="12" customHeight="1">
      <c r="A10" s="105"/>
      <c r="B10" s="102"/>
      <c r="C10" s="150"/>
      <c r="D10" s="105" t="s">
        <v>20</v>
      </c>
      <c r="E10" s="652" t="s">
        <v>20</v>
      </c>
      <c r="F10" s="653"/>
    </row>
    <row r="11" spans="1:6" ht="18.75" customHeight="1" thickBot="1">
      <c r="A11" s="615" t="s">
        <v>420</v>
      </c>
      <c r="B11" s="83">
        <v>2025</v>
      </c>
      <c r="C11" s="83">
        <v>2026</v>
      </c>
      <c r="D11" s="83" t="s">
        <v>413</v>
      </c>
      <c r="E11" s="83">
        <v>2025</v>
      </c>
      <c r="F11" s="83">
        <v>2026</v>
      </c>
    </row>
    <row r="12" spans="1:6" ht="15" thickBot="1">
      <c r="A12" s="651" t="s">
        <v>421</v>
      </c>
      <c r="B12" s="651"/>
      <c r="C12" s="651"/>
      <c r="D12" s="651"/>
      <c r="E12" s="651"/>
      <c r="F12" s="651"/>
    </row>
    <row r="13" spans="1:6" ht="16.5" customHeight="1">
      <c r="A13" s="598" t="s">
        <v>556</v>
      </c>
      <c r="B13" s="555">
        <v>77548.029600000023</v>
      </c>
      <c r="C13" s="555">
        <v>87918.902699999991</v>
      </c>
      <c r="D13" s="557">
        <v>13.373483702286059</v>
      </c>
      <c r="E13" s="623">
        <v>39.291637363191349</v>
      </c>
      <c r="F13" s="623">
        <v>40.097009783669165</v>
      </c>
    </row>
    <row r="14" spans="1:6" ht="12.75">
      <c r="A14" s="207" t="s">
        <v>550</v>
      </c>
      <c r="B14" s="556">
        <v>62270.683579999997</v>
      </c>
      <c r="C14" s="556">
        <v>63908.622499999998</v>
      </c>
      <c r="D14" s="355">
        <v>2.6303532028771004</v>
      </c>
      <c r="E14" s="341">
        <v>31.550990143834596</v>
      </c>
      <c r="F14" s="341">
        <v>29.146686127183884</v>
      </c>
    </row>
    <row r="15" spans="1:6" ht="12.75">
      <c r="A15" s="207" t="s">
        <v>552</v>
      </c>
      <c r="B15" s="585">
        <v>13289.41525</v>
      </c>
      <c r="C15" s="585">
        <v>22210.74525</v>
      </c>
      <c r="D15" s="587">
        <v>67.131095177419482</v>
      </c>
      <c r="E15" s="341">
        <v>6.7334126665142868</v>
      </c>
      <c r="F15" s="341">
        <v>10.129613112105339</v>
      </c>
    </row>
    <row r="16" spans="1:6" ht="12.75">
      <c r="A16" s="207" t="s">
        <v>553</v>
      </c>
      <c r="B16" s="556">
        <v>22032.279500000001</v>
      </c>
      <c r="C16" s="556">
        <v>21224.622860000003</v>
      </c>
      <c r="D16" s="355">
        <v>-3.6657879181316577</v>
      </c>
      <c r="E16" s="341">
        <v>11.163202222722557</v>
      </c>
      <c r="F16" s="341">
        <v>9.6798741150816081</v>
      </c>
    </row>
    <row r="17" spans="1:6" ht="13.5" customHeight="1">
      <c r="A17" s="156" t="s">
        <v>557</v>
      </c>
      <c r="B17" s="556">
        <v>9493.1959999999999</v>
      </c>
      <c r="C17" s="556">
        <v>10420.003769999999</v>
      </c>
      <c r="D17" s="355">
        <v>9.7628635287841945</v>
      </c>
      <c r="E17" s="341">
        <v>4.8099637937118978</v>
      </c>
      <c r="F17" s="341">
        <v>4.7522316621401561</v>
      </c>
    </row>
    <row r="18" spans="1:6" ht="12.75">
      <c r="A18" s="279" t="s">
        <v>555</v>
      </c>
      <c r="B18" s="556">
        <v>6959.5335700000005</v>
      </c>
      <c r="C18" s="556">
        <v>9418.6017400000001</v>
      </c>
      <c r="D18" s="355">
        <v>35.333807147653417</v>
      </c>
      <c r="E18" s="341">
        <v>3.5262207261729892</v>
      </c>
      <c r="F18" s="341">
        <v>4.2955241082332511</v>
      </c>
    </row>
    <row r="19" spans="1:6" ht="12" customHeight="1">
      <c r="A19" s="207" t="s">
        <v>554</v>
      </c>
      <c r="B19" s="556">
        <v>3334.3712399999999</v>
      </c>
      <c r="C19" s="556">
        <v>2167.2660799999999</v>
      </c>
      <c r="D19" s="355">
        <v>-35.002256077520634</v>
      </c>
      <c r="E19" s="341">
        <v>1.6894420950746458</v>
      </c>
      <c r="F19" s="341">
        <v>0.98842099417574203</v>
      </c>
    </row>
    <row r="20" spans="1:6" ht="12.75">
      <c r="A20" s="324" t="s">
        <v>551</v>
      </c>
      <c r="B20" s="586">
        <v>2437.7190900000001</v>
      </c>
      <c r="C20" s="586">
        <v>1996.7194199999999</v>
      </c>
      <c r="D20" s="484">
        <v>-18.090668108932938</v>
      </c>
      <c r="E20" s="457">
        <v>1.23513098877768</v>
      </c>
      <c r="F20" s="457">
        <v>0.91064009741084073</v>
      </c>
    </row>
    <row r="21" spans="1:6" ht="14.25">
      <c r="A21" s="78" t="s">
        <v>10</v>
      </c>
      <c r="B21" s="414">
        <v>197365.22783000002</v>
      </c>
      <c r="C21" s="414">
        <v>219265.48432000002</v>
      </c>
      <c r="D21" s="415">
        <v>11.096309482065259</v>
      </c>
      <c r="E21" s="633">
        <v>100</v>
      </c>
      <c r="F21" s="633">
        <v>99.999999999999986</v>
      </c>
    </row>
    <row r="22" spans="1:6" ht="12.75">
      <c r="A22" s="123" t="s">
        <v>499</v>
      </c>
      <c r="C22" s="91"/>
      <c r="D22" s="232"/>
      <c r="E22" s="232"/>
      <c r="F22" s="232"/>
    </row>
    <row r="23" spans="1:6" ht="15">
      <c r="A23" s="126">
        <v>2025</v>
      </c>
      <c r="B23" s="257"/>
      <c r="C23" s="258"/>
      <c r="D23" s="259"/>
      <c r="E23" s="259"/>
      <c r="F23" s="259"/>
    </row>
    <row r="24" spans="1:6">
      <c r="B24" s="260"/>
      <c r="C24" s="260"/>
      <c r="D24" s="261"/>
      <c r="E24" s="214"/>
      <c r="F24" s="214"/>
    </row>
    <row r="25" spans="1:6">
      <c r="B25" s="260"/>
      <c r="C25" s="260"/>
      <c r="D25" s="261"/>
      <c r="E25" s="214"/>
      <c r="F25" s="214"/>
    </row>
    <row r="26" spans="1:6">
      <c r="B26" s="260"/>
      <c r="C26" s="260"/>
      <c r="D26" s="261"/>
      <c r="E26" s="214"/>
      <c r="F26" s="214"/>
    </row>
    <row r="27" spans="1:6">
      <c r="B27" s="260"/>
      <c r="C27" s="260"/>
      <c r="D27" s="261"/>
      <c r="E27" s="214"/>
      <c r="F27" s="214"/>
    </row>
    <row r="28" spans="1:6">
      <c r="A28" s="297"/>
      <c r="B28" s="260"/>
      <c r="C28" s="260"/>
      <c r="D28" s="261"/>
      <c r="E28" s="214"/>
      <c r="F28" s="214"/>
    </row>
    <row r="29" spans="1:6">
      <c r="B29" s="260"/>
      <c r="C29" s="260"/>
      <c r="D29" s="261"/>
      <c r="E29" s="214"/>
      <c r="F29" s="214"/>
    </row>
    <row r="30" spans="1:6">
      <c r="B30" s="260"/>
      <c r="C30" s="260"/>
      <c r="D30" s="261"/>
      <c r="E30" s="214"/>
      <c r="F30" s="214"/>
    </row>
    <row r="31" spans="1:6">
      <c r="B31" s="260"/>
      <c r="C31" s="260"/>
      <c r="D31" s="261"/>
      <c r="E31" s="214"/>
      <c r="F31" s="214"/>
    </row>
    <row r="32" spans="1:6">
      <c r="A32" s="262"/>
      <c r="B32" s="263"/>
      <c r="C32" s="263"/>
      <c r="D32" s="264"/>
      <c r="E32" s="265"/>
      <c r="F32" s="265"/>
    </row>
    <row r="37" spans="1:1">
      <c r="A37" s="262"/>
    </row>
    <row r="41" spans="1:1" ht="14.25">
      <c r="A41" s="126">
        <v>2026</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5"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7"/>
  <dimension ref="A2:O38"/>
  <sheetViews>
    <sheetView zoomScaleNormal="100" workbookViewId="0">
      <selection activeCell="I22" sqref="I22"/>
    </sheetView>
  </sheetViews>
  <sheetFormatPr defaultRowHeight="12.75"/>
  <cols>
    <col min="1" max="1" width="39.140625" style="142" customWidth="1"/>
    <col min="2" max="2" width="15" style="142" customWidth="1"/>
    <col min="3" max="3" width="12.140625" style="142" customWidth="1"/>
    <col min="4" max="4" width="13.5703125" style="142" customWidth="1"/>
    <col min="5" max="5" width="11.85546875" style="142" bestFit="1" customWidth="1"/>
    <col min="6" max="6" width="10.5703125" style="142" customWidth="1"/>
    <col min="7" max="9" width="9.140625" style="142"/>
    <col min="10" max="10" width="9.28515625" style="142" bestFit="1" customWidth="1"/>
    <col min="11" max="11" width="10.28515625" style="142" bestFit="1" customWidth="1"/>
    <col min="12" max="16384" width="9.140625" style="142"/>
  </cols>
  <sheetData>
    <row r="2" spans="1:8" ht="15.75" customHeight="1">
      <c r="A2" s="646" t="s">
        <v>296</v>
      </c>
      <c r="B2" s="646"/>
      <c r="C2" s="646"/>
      <c r="D2" s="646"/>
      <c r="E2" s="646"/>
      <c r="F2" s="646"/>
    </row>
    <row r="3" spans="1:8" ht="15.75">
      <c r="A3" s="647" t="s">
        <v>295</v>
      </c>
      <c r="B3" s="647"/>
      <c r="C3" s="647"/>
      <c r="D3" s="647"/>
      <c r="E3" s="647"/>
      <c r="F3" s="647"/>
    </row>
    <row r="6" spans="1:8">
      <c r="A6" s="103"/>
      <c r="B6" s="102"/>
      <c r="C6" s="150"/>
      <c r="D6" s="103" t="s">
        <v>46</v>
      </c>
      <c r="E6" s="649" t="s">
        <v>13</v>
      </c>
      <c r="F6" s="650"/>
    </row>
    <row r="7" spans="1:8" ht="14.25">
      <c r="A7" s="115" t="s">
        <v>49</v>
      </c>
      <c r="B7" s="661" t="s">
        <v>109</v>
      </c>
      <c r="C7" s="662"/>
      <c r="D7" s="103" t="s">
        <v>15</v>
      </c>
      <c r="E7" s="649" t="s">
        <v>15</v>
      </c>
      <c r="F7" s="650"/>
    </row>
    <row r="8" spans="1:8" ht="15">
      <c r="A8" s="193" t="s">
        <v>36</v>
      </c>
      <c r="B8" s="664" t="s">
        <v>234</v>
      </c>
      <c r="C8" s="665"/>
      <c r="D8" s="105" t="s">
        <v>47</v>
      </c>
      <c r="E8" s="652" t="s">
        <v>19</v>
      </c>
      <c r="F8" s="653"/>
    </row>
    <row r="9" spans="1:8">
      <c r="A9" s="105"/>
      <c r="B9" s="468"/>
      <c r="C9" s="150"/>
      <c r="D9" s="105" t="s">
        <v>20</v>
      </c>
      <c r="E9" s="652" t="s">
        <v>20</v>
      </c>
      <c r="F9" s="653"/>
    </row>
    <row r="10" spans="1:8" ht="18.75" customHeight="1" thickBot="1">
      <c r="A10" s="615" t="s">
        <v>420</v>
      </c>
      <c r="B10" s="83">
        <v>2025</v>
      </c>
      <c r="C10" s="83">
        <v>2026</v>
      </c>
      <c r="D10" s="83" t="s">
        <v>413</v>
      </c>
      <c r="E10" s="83">
        <v>2025</v>
      </c>
      <c r="F10" s="83">
        <v>2026</v>
      </c>
    </row>
    <row r="11" spans="1:8" ht="15" thickBot="1">
      <c r="A11" s="651" t="s">
        <v>489</v>
      </c>
      <c r="B11" s="651"/>
      <c r="C11" s="651"/>
      <c r="D11" s="651"/>
      <c r="E11" s="651"/>
      <c r="F11" s="651"/>
    </row>
    <row r="12" spans="1:8" ht="16.5" customHeight="1">
      <c r="A12" s="156" t="s">
        <v>551</v>
      </c>
      <c r="B12" s="161">
        <v>0</v>
      </c>
      <c r="C12" s="161">
        <v>152.542</v>
      </c>
      <c r="D12" s="602" t="s">
        <v>371</v>
      </c>
      <c r="E12" s="162">
        <v>0</v>
      </c>
      <c r="F12" s="162">
        <v>50.407277798155434</v>
      </c>
      <c r="G12" s="600"/>
      <c r="H12" s="600"/>
    </row>
    <row r="13" spans="1:8" ht="16.5" customHeight="1">
      <c r="A13" s="156" t="s">
        <v>550</v>
      </c>
      <c r="B13" s="161">
        <v>0</v>
      </c>
      <c r="C13" s="161">
        <v>150.077</v>
      </c>
      <c r="D13" s="602" t="s">
        <v>371</v>
      </c>
      <c r="E13" s="162">
        <v>0</v>
      </c>
      <c r="F13" s="162">
        <v>49.592722201844559</v>
      </c>
      <c r="G13" s="600"/>
      <c r="H13" s="600"/>
    </row>
    <row r="14" spans="1:8" ht="16.5" customHeight="1">
      <c r="A14" s="210" t="s">
        <v>556</v>
      </c>
      <c r="B14" s="148">
        <v>2372.1587800000002</v>
      </c>
      <c r="C14" s="148">
        <v>0</v>
      </c>
      <c r="D14" s="606">
        <v>-100</v>
      </c>
      <c r="E14" s="166">
        <v>100</v>
      </c>
      <c r="F14" s="166" t="s">
        <v>371</v>
      </c>
      <c r="G14" s="600"/>
      <c r="H14" s="600"/>
    </row>
    <row r="15" spans="1:8" ht="14.25">
      <c r="A15" s="574" t="s">
        <v>10</v>
      </c>
      <c r="B15" s="414">
        <v>2372.1587800000002</v>
      </c>
      <c r="C15" s="414">
        <v>302.61900000000003</v>
      </c>
      <c r="D15" s="433">
        <v>-87.242885992648439</v>
      </c>
      <c r="E15" s="522">
        <v>100</v>
      </c>
      <c r="F15" s="522">
        <v>100</v>
      </c>
    </row>
    <row r="16" spans="1:8" ht="11.25" customHeight="1">
      <c r="A16" s="93"/>
      <c r="B16" s="196"/>
      <c r="C16" s="196"/>
      <c r="D16" s="138"/>
      <c r="E16" s="139"/>
      <c r="F16" s="139"/>
    </row>
    <row r="17" spans="1:15">
      <c r="A17" s="123" t="s">
        <v>500</v>
      </c>
    </row>
    <row r="18" spans="1:15" ht="14.25">
      <c r="A18" s="126">
        <v>2025</v>
      </c>
    </row>
    <row r="19" spans="1:15">
      <c r="A19" s="123"/>
      <c r="K19" s="217"/>
      <c r="L19" s="217"/>
      <c r="M19" s="577"/>
      <c r="N19" s="577"/>
      <c r="O19" s="577"/>
    </row>
    <row r="20" spans="1:15">
      <c r="A20" s="123"/>
      <c r="K20" s="217"/>
      <c r="L20" s="217"/>
      <c r="M20" s="577"/>
      <c r="N20" s="577"/>
      <c r="O20" s="577"/>
    </row>
    <row r="21" spans="1:15">
      <c r="A21" s="123"/>
      <c r="K21" s="217"/>
      <c r="L21" s="217"/>
      <c r="M21" s="577"/>
      <c r="N21" s="577"/>
      <c r="O21" s="577"/>
    </row>
    <row r="22" spans="1:15">
      <c r="A22" s="123"/>
      <c r="K22" s="217"/>
      <c r="L22" s="217"/>
      <c r="M22" s="577"/>
      <c r="N22" s="577"/>
      <c r="O22" s="577"/>
    </row>
    <row r="23" spans="1:15">
      <c r="A23" s="123"/>
      <c r="K23" s="217"/>
      <c r="L23" s="217"/>
      <c r="M23" s="577"/>
      <c r="N23" s="577"/>
      <c r="O23" s="577"/>
    </row>
    <row r="24" spans="1:15">
      <c r="A24" s="123"/>
      <c r="K24" s="547"/>
      <c r="L24" s="547"/>
      <c r="N24" s="226"/>
      <c r="O24" s="226"/>
    </row>
    <row r="25" spans="1:15">
      <c r="A25" s="123"/>
    </row>
    <row r="26" spans="1:15">
      <c r="A26" s="123"/>
    </row>
    <row r="27" spans="1:15">
      <c r="A27" s="123"/>
    </row>
    <row r="28" spans="1:15">
      <c r="A28" s="123"/>
    </row>
    <row r="29" spans="1:15">
      <c r="A29" s="123"/>
    </row>
    <row r="30" spans="1:15">
      <c r="A30" s="123"/>
    </row>
    <row r="31" spans="1:15">
      <c r="A31" s="123"/>
    </row>
    <row r="32" spans="1:15">
      <c r="A32" s="123"/>
    </row>
    <row r="33" spans="1:1">
      <c r="A33" s="123"/>
    </row>
    <row r="34" spans="1:1">
      <c r="A34" s="123"/>
    </row>
    <row r="35" spans="1:1">
      <c r="A35" s="123"/>
    </row>
    <row r="36" spans="1:1" ht="14.25">
      <c r="A36" s="126">
        <v>2026</v>
      </c>
    </row>
    <row r="37" spans="1:1">
      <c r="A37" s="123"/>
    </row>
    <row r="38" spans="1:1" ht="27" customHeight="1">
      <c r="A38" s="126"/>
    </row>
  </sheetData>
  <sortState xmlns:xlrd2="http://schemas.microsoft.com/office/spreadsheetml/2017/richdata2" ref="A12:F14">
    <sortCondition descending="1" ref="C12:C14"/>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5"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8"/>
  <dimension ref="A2:AU46"/>
  <sheetViews>
    <sheetView zoomScaleNormal="100" workbookViewId="0">
      <selection activeCell="L53" sqref="L53"/>
    </sheetView>
  </sheetViews>
  <sheetFormatPr defaultRowHeight="12"/>
  <cols>
    <col min="1" max="1" width="35.140625" style="72" customWidth="1"/>
    <col min="2" max="2" width="19.85546875" style="72" customWidth="1"/>
    <col min="3" max="3" width="17.140625" style="72" customWidth="1"/>
    <col min="4"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98" t="s">
        <v>317</v>
      </c>
      <c r="B2" s="698"/>
      <c r="C2" s="698"/>
      <c r="D2" s="698"/>
      <c r="E2" s="70"/>
      <c r="F2" s="70"/>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row>
    <row r="3" spans="1:47" s="71" customFormat="1" ht="15.75" customHeight="1">
      <c r="A3" s="647" t="s">
        <v>318</v>
      </c>
      <c r="B3" s="647"/>
      <c r="C3" s="647"/>
      <c r="D3" s="647"/>
      <c r="E3" s="70"/>
      <c r="F3" s="70"/>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row>
    <row r="4" spans="1:47" s="71" customFormat="1" ht="15.75" customHeight="1">
      <c r="A4" s="347"/>
      <c r="B4" s="347"/>
      <c r="C4" s="347"/>
      <c r="D4" s="347"/>
      <c r="E4" s="70"/>
      <c r="F4" s="70"/>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row>
    <row r="5" spans="1:47" s="71" customFormat="1" ht="15.75" customHeight="1">
      <c r="A5" s="347"/>
      <c r="B5" s="347"/>
      <c r="C5" s="347"/>
      <c r="D5" s="347"/>
      <c r="E5" s="70"/>
      <c r="F5" s="70"/>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row>
    <row r="6" spans="1:47" s="71" customFormat="1" ht="15.75" customHeight="1">
      <c r="A6" s="347"/>
      <c r="B6" s="347"/>
      <c r="C6" s="347"/>
      <c r="D6" s="347"/>
      <c r="E6" s="70"/>
      <c r="F6" s="70"/>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row>
    <row r="7" spans="1:47" s="71" customFormat="1" ht="12.75">
      <c r="A7" s="103"/>
      <c r="B7" s="102"/>
      <c r="C7" s="150"/>
      <c r="D7" s="103" t="s">
        <v>46</v>
      </c>
      <c r="E7" s="649" t="s">
        <v>13</v>
      </c>
      <c r="F7" s="650"/>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row>
    <row r="8" spans="1:47" s="71" customFormat="1" ht="14.25">
      <c r="A8" s="115" t="s">
        <v>49</v>
      </c>
      <c r="B8" s="649" t="s">
        <v>109</v>
      </c>
      <c r="C8" s="650"/>
      <c r="D8" s="103" t="s">
        <v>15</v>
      </c>
      <c r="E8" s="649" t="s">
        <v>15</v>
      </c>
      <c r="F8" s="650"/>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c r="AU8" s="313"/>
    </row>
    <row r="9" spans="1:47" s="71" customFormat="1" ht="15">
      <c r="A9" s="193" t="s">
        <v>36</v>
      </c>
      <c r="B9" s="652" t="s">
        <v>234</v>
      </c>
      <c r="C9" s="653"/>
      <c r="D9" s="105" t="s">
        <v>47</v>
      </c>
      <c r="E9" s="652" t="s">
        <v>19</v>
      </c>
      <c r="F9" s="65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row>
    <row r="10" spans="1:47" s="71" customFormat="1" ht="12.75">
      <c r="A10" s="105"/>
      <c r="B10" s="102"/>
      <c r="C10" s="150"/>
      <c r="D10" s="105" t="s">
        <v>20</v>
      </c>
      <c r="E10" s="652" t="s">
        <v>20</v>
      </c>
      <c r="F10" s="653"/>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row>
    <row r="11" spans="1:47" s="71" customFormat="1" ht="15.75" customHeight="1" thickBot="1">
      <c r="A11" s="615" t="s">
        <v>420</v>
      </c>
      <c r="B11" s="83">
        <v>2025</v>
      </c>
      <c r="C11" s="83">
        <v>2026</v>
      </c>
      <c r="D11" s="83" t="s">
        <v>413</v>
      </c>
      <c r="E11" s="83">
        <v>2025</v>
      </c>
      <c r="F11" s="83">
        <v>2026</v>
      </c>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row>
    <row r="12" spans="1:47" s="71" customFormat="1" ht="15" thickBot="1">
      <c r="A12" s="651" t="s">
        <v>421</v>
      </c>
      <c r="B12" s="651"/>
      <c r="C12" s="651"/>
      <c r="D12" s="651"/>
      <c r="E12" s="651"/>
      <c r="F12" s="651"/>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row>
    <row r="13" spans="1:47" s="71" customFormat="1" ht="12.75">
      <c r="A13" s="207" t="s">
        <v>556</v>
      </c>
      <c r="B13" s="161">
        <v>22710.463945300005</v>
      </c>
      <c r="C13" s="161">
        <v>38644.614876300002</v>
      </c>
      <c r="D13" s="355">
        <v>70.162155072563422</v>
      </c>
      <c r="E13" s="341">
        <v>25.849504376062349</v>
      </c>
      <c r="F13" s="341">
        <v>41.846343169155979</v>
      </c>
      <c r="G13" s="313"/>
      <c r="H13" s="542"/>
      <c r="I13" s="542"/>
      <c r="J13" s="542"/>
      <c r="K13" s="542"/>
      <c r="L13" s="542"/>
      <c r="M13" s="542"/>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3"/>
    </row>
    <row r="14" spans="1:47" s="71" customFormat="1" ht="13.5" customHeight="1">
      <c r="A14" s="207" t="s">
        <v>550</v>
      </c>
      <c r="B14" s="161">
        <v>42254.732000000004</v>
      </c>
      <c r="C14" s="161">
        <v>27361.940999999999</v>
      </c>
      <c r="D14" s="355">
        <v>-35.245261998111843</v>
      </c>
      <c r="E14" s="341">
        <v>48.095181250992844</v>
      </c>
      <c r="F14" s="341">
        <v>29.628893353583489</v>
      </c>
      <c r="G14" s="313"/>
      <c r="H14" s="542"/>
      <c r="I14" s="542"/>
      <c r="J14" s="542"/>
      <c r="K14" s="542"/>
      <c r="L14" s="542"/>
      <c r="M14" s="542"/>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row>
    <row r="15" spans="1:47" s="71" customFormat="1" ht="13.5" customHeight="1">
      <c r="A15" s="207" t="s">
        <v>553</v>
      </c>
      <c r="B15" s="161">
        <v>12685.375189999999</v>
      </c>
      <c r="C15" s="161">
        <v>15923.038</v>
      </c>
      <c r="D15" s="355">
        <v>25.522798983133612</v>
      </c>
      <c r="E15" s="341">
        <v>14.438747806988758</v>
      </c>
      <c r="F15" s="341">
        <v>17.242270742673462</v>
      </c>
      <c r="G15" s="313"/>
      <c r="H15" s="542"/>
      <c r="I15" s="542"/>
      <c r="J15" s="542"/>
      <c r="K15" s="542"/>
      <c r="L15" s="542"/>
      <c r="M15" s="542"/>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row>
    <row r="16" spans="1:47" s="71" customFormat="1" ht="13.5" customHeight="1">
      <c r="A16" s="207" t="s">
        <v>552</v>
      </c>
      <c r="B16" s="161">
        <v>6609.5269100000005</v>
      </c>
      <c r="C16" s="161">
        <v>8051.8847999999998</v>
      </c>
      <c r="D16" s="355">
        <v>21.82240740737069</v>
      </c>
      <c r="E16" s="341">
        <v>7.5230957498384958</v>
      </c>
      <c r="F16" s="341">
        <v>8.7189880291950033</v>
      </c>
      <c r="G16" s="313"/>
      <c r="H16" s="542"/>
      <c r="I16" s="542"/>
      <c r="J16" s="542"/>
      <c r="K16" s="542"/>
      <c r="L16" s="542"/>
      <c r="M16" s="542"/>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row>
    <row r="17" spans="1:47" s="71" customFormat="1" ht="13.5" customHeight="1">
      <c r="A17" s="156" t="s">
        <v>554</v>
      </c>
      <c r="B17" s="161">
        <v>2991.1627893000004</v>
      </c>
      <c r="C17" s="161">
        <v>1398.9462848000001</v>
      </c>
      <c r="D17" s="355">
        <v>-53.230687082484572</v>
      </c>
      <c r="E17" s="341">
        <v>3.4046013237667401</v>
      </c>
      <c r="F17" s="341">
        <v>1.5148497791048903</v>
      </c>
      <c r="G17" s="313"/>
      <c r="H17" s="542"/>
      <c r="I17" s="542"/>
      <c r="J17" s="542"/>
      <c r="K17" s="542"/>
      <c r="L17" s="542"/>
      <c r="M17" s="542"/>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3"/>
      <c r="AN17" s="313"/>
      <c r="AO17" s="313"/>
      <c r="AP17" s="313"/>
      <c r="AQ17" s="313"/>
      <c r="AR17" s="313"/>
      <c r="AS17" s="313"/>
      <c r="AT17" s="313"/>
      <c r="AU17" s="313"/>
    </row>
    <row r="18" spans="1:47" s="71" customFormat="1" ht="12.75">
      <c r="A18" s="207" t="s">
        <v>557</v>
      </c>
      <c r="B18" s="161">
        <v>0</v>
      </c>
      <c r="C18" s="161">
        <v>580.61500000000001</v>
      </c>
      <c r="D18" s="355" t="s">
        <v>371</v>
      </c>
      <c r="E18" s="341">
        <v>0</v>
      </c>
      <c r="F18" s="341">
        <v>0.62871928254252429</v>
      </c>
      <c r="G18" s="313"/>
      <c r="H18" s="542"/>
      <c r="I18" s="542"/>
      <c r="J18" s="542"/>
      <c r="K18" s="542"/>
      <c r="L18" s="542"/>
      <c r="M18" s="542"/>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row>
    <row r="19" spans="1:47" ht="12.75">
      <c r="A19" s="207" t="s">
        <v>551</v>
      </c>
      <c r="B19" s="161">
        <v>181.52392920000003</v>
      </c>
      <c r="C19" s="161">
        <v>219.7290108</v>
      </c>
      <c r="D19" s="355">
        <v>21.046856890094222</v>
      </c>
      <c r="E19" s="341">
        <v>0.20661416752723441</v>
      </c>
      <c r="F19" s="341">
        <v>0.23793368415207078</v>
      </c>
      <c r="H19" s="543"/>
      <c r="I19" s="542"/>
      <c r="J19" s="543"/>
      <c r="K19" s="543"/>
      <c r="L19" s="543"/>
      <c r="M19" s="543"/>
    </row>
    <row r="20" spans="1:47" ht="13.5" customHeight="1">
      <c r="A20" s="156" t="s">
        <v>555</v>
      </c>
      <c r="B20" s="161">
        <v>423.69253999999995</v>
      </c>
      <c r="C20" s="161">
        <v>168.07670880000001</v>
      </c>
      <c r="D20" s="355">
        <v>-60.330500791918581</v>
      </c>
      <c r="E20" s="341">
        <v>0.48225532482358507</v>
      </c>
      <c r="F20" s="341">
        <v>0.18200195959257817</v>
      </c>
      <c r="H20" s="543"/>
      <c r="I20" s="542"/>
      <c r="J20" s="543"/>
      <c r="K20" s="543"/>
      <c r="L20" s="543"/>
      <c r="M20" s="543"/>
    </row>
    <row r="21" spans="1:47" ht="14.25" customHeight="1">
      <c r="A21" s="416" t="s">
        <v>10</v>
      </c>
      <c r="B21" s="414">
        <v>87856.477303799998</v>
      </c>
      <c r="C21" s="414">
        <v>92348.845680700004</v>
      </c>
      <c r="D21" s="415">
        <v>5.1133035545754879</v>
      </c>
      <c r="E21" s="415">
        <v>100</v>
      </c>
      <c r="F21" s="415">
        <v>99.999999999999986</v>
      </c>
      <c r="I21" s="87"/>
      <c r="J21" s="87"/>
    </row>
    <row r="22" spans="1:47">
      <c r="B22" s="260"/>
      <c r="C22" s="260"/>
      <c r="D22" s="261"/>
    </row>
    <row r="23" spans="1:47">
      <c r="B23" s="260"/>
      <c r="C23" s="260"/>
      <c r="D23" s="261"/>
    </row>
    <row r="24" spans="1:47">
      <c r="A24" s="262" t="s">
        <v>501</v>
      </c>
    </row>
    <row r="25" spans="1:47" ht="14.25">
      <c r="A25" s="126">
        <v>2025</v>
      </c>
    </row>
    <row r="26" spans="1:47">
      <c r="A26" s="262"/>
    </row>
    <row r="27" spans="1:47">
      <c r="A27" s="262"/>
    </row>
    <row r="28" spans="1:47">
      <c r="A28" s="262"/>
    </row>
    <row r="29" spans="1:47">
      <c r="A29" s="262"/>
    </row>
    <row r="30" spans="1:47">
      <c r="A30" s="262"/>
    </row>
    <row r="31" spans="1:47">
      <c r="A31" s="262"/>
    </row>
    <row r="32" spans="1:47">
      <c r="A32" s="262"/>
    </row>
    <row r="33" spans="1:1">
      <c r="A33" s="262"/>
    </row>
    <row r="34" spans="1:1">
      <c r="A34" s="262"/>
    </row>
    <row r="35" spans="1:1">
      <c r="A35" s="262"/>
    </row>
    <row r="36" spans="1:1">
      <c r="A36" s="262"/>
    </row>
    <row r="37" spans="1:1">
      <c r="A37" s="262"/>
    </row>
    <row r="38" spans="1:1">
      <c r="A38" s="262"/>
    </row>
    <row r="39" spans="1:1">
      <c r="A39" s="262"/>
    </row>
    <row r="40" spans="1:1">
      <c r="A40" s="262"/>
    </row>
    <row r="41" spans="1:1">
      <c r="A41" s="262"/>
    </row>
    <row r="42" spans="1:1">
      <c r="A42" s="262"/>
    </row>
    <row r="43" spans="1:1" ht="14.25">
      <c r="A43" s="126">
        <v>2022</v>
      </c>
    </row>
    <row r="46" spans="1:1" ht="14.25">
      <c r="A46" s="126">
        <v>2026</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8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G16" sqref="G16"/>
    </sheetView>
  </sheetViews>
  <sheetFormatPr defaultColWidth="9.140625" defaultRowHeight="15"/>
  <cols>
    <col min="1" max="1" width="8.7109375" style="1" customWidth="1"/>
    <col min="2" max="2" width="75.5703125" style="1" customWidth="1"/>
    <col min="3" max="3" width="16.140625" style="366" customWidth="1"/>
    <col min="4" max="4" width="4.7109375" style="1" customWidth="1"/>
    <col min="5" max="5" width="5" style="1" customWidth="1"/>
    <col min="6" max="6" width="8.7109375" style="1" customWidth="1"/>
    <col min="7" max="7" width="62.42578125" style="1" customWidth="1"/>
    <col min="8" max="8" width="16.140625" style="366" customWidth="1"/>
    <col min="9" max="9" width="4.7109375" style="1" customWidth="1"/>
    <col min="10" max="10" width="8.7109375" style="1" customWidth="1"/>
    <col min="11" max="16384" width="9.140625" style="1"/>
  </cols>
  <sheetData>
    <row r="2" spans="1:10" ht="21" customHeight="1">
      <c r="A2" s="47" t="s">
        <v>40</v>
      </c>
      <c r="F2" s="47" t="s">
        <v>60</v>
      </c>
      <c r="J2" s="47"/>
    </row>
    <row r="3" spans="1:10" ht="25.5" customHeight="1">
      <c r="A3" s="48" t="s">
        <v>61</v>
      </c>
      <c r="C3" s="365" t="s">
        <v>61</v>
      </c>
      <c r="D3" s="1">
        <v>3</v>
      </c>
      <c r="F3" s="48" t="s">
        <v>5</v>
      </c>
      <c r="H3" s="367" t="s">
        <v>5</v>
      </c>
      <c r="I3" s="1">
        <v>3</v>
      </c>
      <c r="J3" s="48"/>
    </row>
    <row r="4" spans="1:10" ht="21.75" customHeight="1">
      <c r="A4" s="49" t="s">
        <v>62</v>
      </c>
      <c r="B4" s="48"/>
      <c r="F4" s="49" t="s">
        <v>63</v>
      </c>
      <c r="G4" s="48"/>
      <c r="J4" s="49"/>
    </row>
    <row r="5" spans="1:10" ht="16.5" customHeight="1">
      <c r="A5" s="48" t="s">
        <v>64</v>
      </c>
      <c r="B5" s="48"/>
      <c r="C5" s="365" t="s">
        <v>65</v>
      </c>
      <c r="D5" s="1">
        <v>4</v>
      </c>
      <c r="F5" s="48" t="s">
        <v>131</v>
      </c>
      <c r="G5" s="48"/>
      <c r="H5" s="365" t="s">
        <v>373</v>
      </c>
      <c r="I5" s="1">
        <v>4</v>
      </c>
      <c r="J5" s="48"/>
    </row>
    <row r="6" spans="1:10" ht="16.5" customHeight="1">
      <c r="A6" s="48" t="s">
        <v>104</v>
      </c>
      <c r="B6" s="48"/>
      <c r="C6" s="365" t="s">
        <v>65</v>
      </c>
      <c r="D6" s="1">
        <v>4</v>
      </c>
      <c r="F6" s="48" t="s">
        <v>147</v>
      </c>
      <c r="G6" s="48"/>
      <c r="H6" s="365" t="s">
        <v>373</v>
      </c>
      <c r="I6" s="1">
        <v>4</v>
      </c>
      <c r="J6" s="48"/>
    </row>
    <row r="7" spans="1:10" ht="16.5" customHeight="1">
      <c r="A7" s="48" t="s">
        <v>66</v>
      </c>
      <c r="B7" s="48"/>
      <c r="C7" s="365" t="s">
        <v>65</v>
      </c>
      <c r="D7" s="1">
        <v>4</v>
      </c>
      <c r="F7" s="48" t="s">
        <v>148</v>
      </c>
      <c r="G7" s="48"/>
      <c r="H7" s="365" t="s">
        <v>373</v>
      </c>
      <c r="I7" s="1">
        <v>4</v>
      </c>
      <c r="J7" s="48"/>
    </row>
    <row r="8" spans="1:10" ht="27.75" customHeight="1">
      <c r="A8" s="49" t="s">
        <v>68</v>
      </c>
      <c r="B8" s="48"/>
      <c r="F8" s="49" t="s">
        <v>69</v>
      </c>
      <c r="G8" s="48"/>
      <c r="J8" s="49"/>
    </row>
    <row r="9" spans="1:10" ht="16.5" customHeight="1">
      <c r="A9" s="48" t="s">
        <v>144</v>
      </c>
      <c r="B9" s="48"/>
      <c r="C9" s="365" t="s">
        <v>67</v>
      </c>
      <c r="D9" s="1">
        <v>5</v>
      </c>
      <c r="F9" s="48" t="s">
        <v>115</v>
      </c>
      <c r="G9" s="48"/>
      <c r="H9" s="365" t="s">
        <v>374</v>
      </c>
      <c r="I9" s="1">
        <v>5</v>
      </c>
      <c r="J9" s="48"/>
    </row>
    <row r="10" spans="1:10" ht="16.5" customHeight="1">
      <c r="A10" s="48" t="s">
        <v>145</v>
      </c>
      <c r="B10" s="48"/>
      <c r="C10" s="365" t="s">
        <v>70</v>
      </c>
      <c r="D10" s="1">
        <v>6</v>
      </c>
      <c r="F10" s="48" t="s">
        <v>129</v>
      </c>
      <c r="G10" s="48"/>
      <c r="H10" s="365" t="s">
        <v>375</v>
      </c>
      <c r="I10" s="1">
        <v>6</v>
      </c>
      <c r="J10" s="48"/>
    </row>
    <row r="11" spans="1:10" ht="16.5" customHeight="1">
      <c r="A11" s="48" t="s">
        <v>104</v>
      </c>
      <c r="B11" s="48"/>
      <c r="C11" s="365" t="s">
        <v>71</v>
      </c>
      <c r="D11" s="1">
        <v>7</v>
      </c>
      <c r="F11" s="48" t="s">
        <v>147</v>
      </c>
      <c r="G11" s="48"/>
      <c r="H11" s="365" t="s">
        <v>376</v>
      </c>
      <c r="I11" s="1">
        <v>7</v>
      </c>
      <c r="J11" s="48"/>
    </row>
    <row r="12" spans="1:10" ht="27.75" customHeight="1">
      <c r="A12" s="49" t="s">
        <v>73</v>
      </c>
      <c r="B12" s="48"/>
      <c r="F12" s="49" t="s">
        <v>74</v>
      </c>
      <c r="G12" s="48"/>
      <c r="J12" s="48"/>
    </row>
    <row r="13" spans="1:10" ht="16.5" customHeight="1">
      <c r="A13" s="48" t="s">
        <v>141</v>
      </c>
      <c r="B13" s="48"/>
      <c r="C13" s="365" t="s">
        <v>72</v>
      </c>
      <c r="D13" s="1">
        <v>8</v>
      </c>
      <c r="F13" s="48" t="s">
        <v>76</v>
      </c>
      <c r="G13" s="48"/>
      <c r="H13" s="365" t="s">
        <v>377</v>
      </c>
      <c r="I13" s="1">
        <v>8</v>
      </c>
      <c r="J13" s="49"/>
    </row>
    <row r="14" spans="1:10" ht="16.5" customHeight="1">
      <c r="A14" s="48" t="s">
        <v>77</v>
      </c>
      <c r="B14" s="48"/>
      <c r="C14" s="365" t="s">
        <v>75</v>
      </c>
      <c r="D14" s="1">
        <v>9</v>
      </c>
      <c r="F14" s="48" t="s">
        <v>139</v>
      </c>
      <c r="G14" s="48"/>
      <c r="H14" s="365" t="s">
        <v>378</v>
      </c>
      <c r="I14" s="1">
        <v>9</v>
      </c>
      <c r="J14" s="48"/>
    </row>
    <row r="15" spans="1:10" ht="16.5" customHeight="1">
      <c r="A15" s="48" t="s">
        <v>142</v>
      </c>
      <c r="B15" s="48"/>
      <c r="C15" s="365" t="s">
        <v>78</v>
      </c>
      <c r="D15" s="1">
        <v>10</v>
      </c>
      <c r="F15" s="48" t="s">
        <v>117</v>
      </c>
      <c r="G15" s="48"/>
      <c r="H15" s="365" t="s">
        <v>379</v>
      </c>
      <c r="I15" s="1">
        <v>10</v>
      </c>
      <c r="J15" s="48"/>
    </row>
    <row r="16" spans="1:10" ht="16.5" customHeight="1">
      <c r="A16" s="48" t="s">
        <v>143</v>
      </c>
      <c r="B16" s="48"/>
      <c r="C16" s="365" t="s">
        <v>79</v>
      </c>
      <c r="D16" s="1">
        <v>11</v>
      </c>
      <c r="F16" s="48" t="s">
        <v>118</v>
      </c>
      <c r="G16" s="48"/>
      <c r="H16" s="365" t="s">
        <v>380</v>
      </c>
      <c r="I16" s="1">
        <v>11</v>
      </c>
      <c r="J16" s="48"/>
    </row>
    <row r="17" spans="1:10" ht="16.5" customHeight="1">
      <c r="A17" s="48" t="s">
        <v>185</v>
      </c>
      <c r="B17" s="48"/>
      <c r="C17" s="365" t="s">
        <v>80</v>
      </c>
      <c r="D17" s="1">
        <v>12</v>
      </c>
      <c r="F17" s="48" t="s">
        <v>133</v>
      </c>
      <c r="G17" s="48"/>
      <c r="H17" s="365" t="s">
        <v>381</v>
      </c>
      <c r="I17" s="1">
        <v>12</v>
      </c>
      <c r="J17" s="48"/>
    </row>
    <row r="18" spans="1:10" ht="16.5" customHeight="1">
      <c r="A18" s="48"/>
      <c r="B18" s="48"/>
      <c r="C18" s="365"/>
      <c r="F18" s="48"/>
      <c r="G18" s="48"/>
      <c r="H18" s="365"/>
      <c r="J18" s="49"/>
    </row>
    <row r="19" spans="1:10" ht="16.5" customHeight="1">
      <c r="A19" s="48"/>
      <c r="B19" s="48"/>
      <c r="C19" s="365"/>
      <c r="F19" s="48"/>
      <c r="G19" s="48"/>
      <c r="H19" s="365"/>
      <c r="J19" s="49"/>
    </row>
    <row r="20" spans="1:10" ht="16.5" customHeight="1">
      <c r="A20" s="50" t="s">
        <v>186</v>
      </c>
      <c r="B20" s="48"/>
      <c r="C20" s="365"/>
      <c r="F20" s="50" t="s">
        <v>119</v>
      </c>
      <c r="G20" s="50"/>
      <c r="H20" s="365"/>
      <c r="J20" s="49"/>
    </row>
    <row r="21" spans="1:10" ht="16.5" customHeight="1">
      <c r="A21" s="48" t="s">
        <v>187</v>
      </c>
      <c r="B21" s="48"/>
      <c r="C21" s="365" t="s">
        <v>81</v>
      </c>
      <c r="D21" s="1">
        <v>13</v>
      </c>
      <c r="F21" s="48" t="s">
        <v>130</v>
      </c>
      <c r="G21" s="48"/>
      <c r="H21" s="365" t="s">
        <v>382</v>
      </c>
      <c r="I21" s="1">
        <v>13</v>
      </c>
      <c r="J21" s="49"/>
    </row>
    <row r="22" spans="1:10" ht="16.5" customHeight="1">
      <c r="A22" s="48" t="s">
        <v>327</v>
      </c>
      <c r="B22" s="48"/>
      <c r="C22" s="365" t="s">
        <v>82</v>
      </c>
      <c r="D22" s="1">
        <v>14</v>
      </c>
      <c r="F22" s="48" t="s">
        <v>329</v>
      </c>
      <c r="G22" s="48"/>
      <c r="H22" s="365" t="s">
        <v>383</v>
      </c>
      <c r="I22" s="1">
        <v>14</v>
      </c>
      <c r="J22" s="49"/>
    </row>
    <row r="23" spans="1:10" ht="16.5" customHeight="1">
      <c r="A23" s="50"/>
      <c r="B23" s="48"/>
      <c r="C23" s="365"/>
      <c r="F23" s="48"/>
      <c r="G23" s="48"/>
      <c r="H23" s="365"/>
      <c r="J23" s="49"/>
    </row>
    <row r="24" spans="1:10" ht="18" customHeight="1">
      <c r="A24" s="17" t="s">
        <v>416</v>
      </c>
      <c r="B24" s="50"/>
      <c r="F24" s="50" t="s">
        <v>120</v>
      </c>
      <c r="G24" s="50"/>
      <c r="J24" s="48"/>
    </row>
    <row r="25" spans="1:10" ht="16.5" customHeight="1">
      <c r="A25" s="48" t="s">
        <v>144</v>
      </c>
      <c r="B25" s="48"/>
      <c r="C25" s="365" t="s">
        <v>114</v>
      </c>
      <c r="D25" s="1">
        <v>15</v>
      </c>
      <c r="F25" s="48" t="s">
        <v>131</v>
      </c>
      <c r="G25" s="48"/>
      <c r="H25" s="365" t="s">
        <v>384</v>
      </c>
      <c r="I25" s="1">
        <v>15</v>
      </c>
      <c r="J25" s="48"/>
    </row>
    <row r="26" spans="1:10" ht="16.5" customHeight="1">
      <c r="A26" s="48" t="s">
        <v>145</v>
      </c>
      <c r="B26" s="48"/>
      <c r="C26" s="365" t="s">
        <v>83</v>
      </c>
      <c r="D26" s="1">
        <v>16</v>
      </c>
      <c r="F26" s="48" t="s">
        <v>116</v>
      </c>
      <c r="G26" s="48"/>
      <c r="H26" s="365" t="s">
        <v>385</v>
      </c>
      <c r="I26" s="1">
        <v>16</v>
      </c>
      <c r="J26" s="48"/>
    </row>
    <row r="27" spans="1:10" ht="16.5" customHeight="1">
      <c r="A27" s="48" t="s">
        <v>188</v>
      </c>
      <c r="B27" s="48"/>
      <c r="C27" s="365" t="s">
        <v>84</v>
      </c>
      <c r="D27" s="1">
        <v>17</v>
      </c>
      <c r="F27" s="48" t="s">
        <v>134</v>
      </c>
      <c r="G27" s="48"/>
      <c r="H27" s="365" t="s">
        <v>386</v>
      </c>
      <c r="I27" s="1">
        <v>17</v>
      </c>
      <c r="J27" s="48"/>
    </row>
    <row r="28" spans="1:10" ht="16.5" customHeight="1">
      <c r="A28" s="48" t="s">
        <v>229</v>
      </c>
      <c r="B28" s="48"/>
      <c r="C28" s="365" t="s">
        <v>85</v>
      </c>
      <c r="D28" s="1">
        <v>18</v>
      </c>
      <c r="F28" s="48" t="s">
        <v>122</v>
      </c>
      <c r="G28" s="48"/>
      <c r="H28" s="365" t="s">
        <v>387</v>
      </c>
      <c r="I28" s="1">
        <v>18</v>
      </c>
      <c r="J28" s="48"/>
    </row>
    <row r="29" spans="1:10" ht="16.5" customHeight="1">
      <c r="A29" s="48" t="s">
        <v>151</v>
      </c>
      <c r="B29" s="48"/>
      <c r="C29" s="365" t="s">
        <v>86</v>
      </c>
      <c r="D29" s="1">
        <v>19</v>
      </c>
      <c r="F29" s="48" t="s">
        <v>121</v>
      </c>
      <c r="G29" s="48"/>
      <c r="H29" s="365" t="s">
        <v>388</v>
      </c>
      <c r="I29" s="1">
        <v>19</v>
      </c>
      <c r="J29" s="48"/>
    </row>
    <row r="30" spans="1:10" ht="16.5" customHeight="1">
      <c r="A30" s="48" t="s">
        <v>230</v>
      </c>
      <c r="B30" s="48"/>
      <c r="C30" s="365" t="s">
        <v>88</v>
      </c>
      <c r="D30" s="1">
        <v>20</v>
      </c>
      <c r="F30" s="48" t="s">
        <v>138</v>
      </c>
      <c r="G30" s="48"/>
      <c r="H30" s="365" t="s">
        <v>389</v>
      </c>
      <c r="I30" s="1">
        <v>20</v>
      </c>
      <c r="J30" s="48"/>
    </row>
    <row r="31" spans="1:10" ht="16.5" customHeight="1">
      <c r="A31" s="48" t="s">
        <v>231</v>
      </c>
      <c r="B31" s="48"/>
      <c r="C31" s="365" t="s">
        <v>89</v>
      </c>
      <c r="D31" s="1">
        <v>21</v>
      </c>
      <c r="F31" s="48" t="s">
        <v>87</v>
      </c>
      <c r="G31" s="48"/>
      <c r="H31" s="365" t="s">
        <v>390</v>
      </c>
      <c r="I31" s="1">
        <v>21</v>
      </c>
      <c r="J31" s="48"/>
    </row>
    <row r="32" spans="1:10" ht="16.5" customHeight="1">
      <c r="A32" s="48" t="s">
        <v>232</v>
      </c>
      <c r="B32" s="48"/>
      <c r="C32" s="365" t="s">
        <v>90</v>
      </c>
      <c r="D32" s="1">
        <v>22</v>
      </c>
      <c r="F32" s="48" t="s">
        <v>123</v>
      </c>
      <c r="G32" s="48"/>
      <c r="H32" s="365" t="s">
        <v>391</v>
      </c>
      <c r="I32" s="1">
        <v>22</v>
      </c>
      <c r="J32" s="48"/>
    </row>
    <row r="33" spans="1:10" ht="16.5" customHeight="1">
      <c r="A33" s="61" t="s">
        <v>233</v>
      </c>
      <c r="B33" s="48"/>
      <c r="C33" s="365" t="s">
        <v>92</v>
      </c>
      <c r="D33" s="1">
        <v>23</v>
      </c>
      <c r="F33" s="48" t="s">
        <v>105</v>
      </c>
      <c r="G33" s="48"/>
      <c r="H33" s="365" t="s">
        <v>392</v>
      </c>
      <c r="I33" s="1">
        <v>23</v>
      </c>
      <c r="J33" s="48"/>
    </row>
    <row r="34" spans="1:10" ht="16.5" customHeight="1">
      <c r="A34" s="48" t="s">
        <v>146</v>
      </c>
      <c r="B34" s="48"/>
      <c r="C34" s="365" t="s">
        <v>93</v>
      </c>
      <c r="D34" s="1">
        <v>24</v>
      </c>
      <c r="F34" s="48" t="s">
        <v>91</v>
      </c>
      <c r="G34" s="48"/>
      <c r="H34" s="365" t="s">
        <v>393</v>
      </c>
      <c r="I34" s="1">
        <v>24</v>
      </c>
      <c r="J34" s="48"/>
    </row>
    <row r="35" spans="1:10" ht="16.5" customHeight="1">
      <c r="A35" s="48" t="s">
        <v>152</v>
      </c>
      <c r="B35" s="48"/>
      <c r="C35" s="365" t="s">
        <v>94</v>
      </c>
      <c r="D35" s="1">
        <v>25</v>
      </c>
      <c r="F35" s="48" t="s">
        <v>124</v>
      </c>
      <c r="G35" s="48"/>
      <c r="H35" s="365" t="s">
        <v>394</v>
      </c>
      <c r="I35" s="1">
        <v>25</v>
      </c>
      <c r="J35" s="48"/>
    </row>
    <row r="36" spans="1:10" ht="16.5" customHeight="1">
      <c r="A36" s="48" t="s">
        <v>216</v>
      </c>
      <c r="B36" s="48"/>
      <c r="C36" s="365" t="s">
        <v>95</v>
      </c>
      <c r="D36" s="1">
        <v>26</v>
      </c>
      <c r="F36" s="48" t="s">
        <v>219</v>
      </c>
      <c r="G36" s="48"/>
      <c r="H36" s="365" t="s">
        <v>395</v>
      </c>
      <c r="I36" s="1">
        <v>26</v>
      </c>
      <c r="J36" s="48"/>
    </row>
    <row r="37" spans="1:10" ht="33.75" customHeight="1">
      <c r="A37" s="642" t="s">
        <v>217</v>
      </c>
      <c r="B37" s="642"/>
      <c r="C37" s="365" t="s">
        <v>127</v>
      </c>
      <c r="D37" s="1">
        <v>27</v>
      </c>
      <c r="F37" s="48" t="s">
        <v>218</v>
      </c>
      <c r="G37" s="48"/>
      <c r="H37" s="365" t="s">
        <v>396</v>
      </c>
      <c r="I37" s="1">
        <v>27</v>
      </c>
      <c r="J37" s="48"/>
    </row>
    <row r="38" spans="1:10" ht="16.5" customHeight="1">
      <c r="A38" s="48" t="s">
        <v>270</v>
      </c>
      <c r="B38" s="48"/>
      <c r="C38" s="365" t="s">
        <v>128</v>
      </c>
      <c r="D38" s="1">
        <v>28</v>
      </c>
      <c r="F38" s="48" t="s">
        <v>96</v>
      </c>
      <c r="G38" s="48"/>
      <c r="H38" s="365" t="s">
        <v>397</v>
      </c>
      <c r="I38" s="1">
        <v>28</v>
      </c>
      <c r="J38" s="48"/>
    </row>
    <row r="39" spans="1:10" ht="16.5" customHeight="1">
      <c r="A39" s="48" t="s">
        <v>153</v>
      </c>
      <c r="B39" s="48"/>
      <c r="C39" s="365" t="s">
        <v>197</v>
      </c>
      <c r="D39" s="1">
        <v>29</v>
      </c>
      <c r="F39" s="48" t="s">
        <v>132</v>
      </c>
      <c r="G39" s="48"/>
      <c r="H39" s="365" t="s">
        <v>398</v>
      </c>
      <c r="I39" s="1">
        <v>29</v>
      </c>
      <c r="J39" s="48"/>
    </row>
    <row r="40" spans="1:10" ht="16.5" customHeight="1">
      <c r="A40" s="48" t="s">
        <v>258</v>
      </c>
      <c r="B40" s="48"/>
      <c r="C40" s="365" t="s">
        <v>259</v>
      </c>
      <c r="D40" s="1">
        <v>30</v>
      </c>
      <c r="F40" s="48" t="s">
        <v>263</v>
      </c>
      <c r="G40" s="48"/>
      <c r="H40" s="365" t="s">
        <v>399</v>
      </c>
      <c r="I40" s="1">
        <v>30</v>
      </c>
      <c r="J40" s="48"/>
    </row>
    <row r="41" spans="1:10" ht="16.5" customHeight="1">
      <c r="A41" s="48" t="s">
        <v>313</v>
      </c>
      <c r="B41" s="48"/>
      <c r="C41" s="365" t="s">
        <v>260</v>
      </c>
      <c r="D41" s="1">
        <v>31</v>
      </c>
      <c r="F41" s="48" t="s">
        <v>264</v>
      </c>
      <c r="G41" s="48"/>
      <c r="H41" s="365" t="s">
        <v>400</v>
      </c>
      <c r="I41" s="1">
        <v>31</v>
      </c>
      <c r="J41" s="48"/>
    </row>
    <row r="42" spans="1:10" ht="16.5" customHeight="1">
      <c r="A42" s="48" t="s">
        <v>262</v>
      </c>
      <c r="B42" s="48"/>
      <c r="C42" s="365" t="s">
        <v>261</v>
      </c>
      <c r="D42" s="1">
        <v>32</v>
      </c>
      <c r="F42" s="48" t="s">
        <v>265</v>
      </c>
      <c r="G42" s="48"/>
      <c r="H42" s="365" t="s">
        <v>401</v>
      </c>
      <c r="I42" s="1">
        <v>32</v>
      </c>
      <c r="J42" s="48"/>
    </row>
    <row r="43" spans="1:10" ht="16.5" customHeight="1">
      <c r="A43" s="48" t="s">
        <v>280</v>
      </c>
      <c r="B43" s="48"/>
      <c r="C43" s="365" t="s">
        <v>275</v>
      </c>
      <c r="D43" s="1">
        <v>33</v>
      </c>
      <c r="F43" s="48" t="s">
        <v>285</v>
      </c>
      <c r="G43" s="48"/>
      <c r="H43" s="365" t="s">
        <v>402</v>
      </c>
      <c r="I43" s="1">
        <v>33</v>
      </c>
      <c r="J43" s="48"/>
    </row>
    <row r="44" spans="1:10" ht="16.5" customHeight="1">
      <c r="A44" s="48" t="s">
        <v>281</v>
      </c>
      <c r="B44" s="48"/>
      <c r="C44" s="365" t="s">
        <v>276</v>
      </c>
      <c r="D44" s="1">
        <v>34</v>
      </c>
      <c r="F44" s="48" t="s">
        <v>288</v>
      </c>
      <c r="G44" s="48"/>
      <c r="H44" s="365" t="s">
        <v>403</v>
      </c>
      <c r="I44" s="1">
        <v>34</v>
      </c>
      <c r="J44" s="48"/>
    </row>
    <row r="45" spans="1:10" ht="16.5" customHeight="1">
      <c r="A45" s="48" t="s">
        <v>282</v>
      </c>
      <c r="B45" s="48"/>
      <c r="C45" s="365" t="s">
        <v>277</v>
      </c>
      <c r="D45" s="1">
        <v>35</v>
      </c>
      <c r="F45" s="48" t="s">
        <v>286</v>
      </c>
      <c r="G45" s="48"/>
      <c r="H45" s="365" t="s">
        <v>404</v>
      </c>
      <c r="I45" s="1">
        <v>35</v>
      </c>
      <c r="J45" s="48"/>
    </row>
    <row r="46" spans="1:10" ht="16.5" customHeight="1">
      <c r="A46" s="368" t="s">
        <v>320</v>
      </c>
      <c r="B46" s="368"/>
      <c r="C46" s="365" t="s">
        <v>278</v>
      </c>
      <c r="D46" s="66">
        <v>36</v>
      </c>
      <c r="F46" s="368" t="s">
        <v>321</v>
      </c>
      <c r="G46" s="368"/>
      <c r="H46" s="365" t="s">
        <v>405</v>
      </c>
      <c r="I46" s="66">
        <v>36</v>
      </c>
      <c r="J46" s="48"/>
    </row>
    <row r="47" spans="1:10" ht="16.5" customHeight="1">
      <c r="A47" s="368" t="s">
        <v>283</v>
      </c>
      <c r="B47" s="368"/>
      <c r="C47" s="365" t="s">
        <v>279</v>
      </c>
      <c r="D47" s="66">
        <v>37</v>
      </c>
      <c r="F47" s="368" t="s">
        <v>289</v>
      </c>
      <c r="G47" s="368"/>
      <c r="H47" s="365" t="s">
        <v>406</v>
      </c>
      <c r="I47" s="66">
        <v>37</v>
      </c>
      <c r="J47" s="48"/>
    </row>
    <row r="48" spans="1:10" ht="16.5" customHeight="1">
      <c r="A48" s="368" t="s">
        <v>284</v>
      </c>
      <c r="B48" s="368"/>
      <c r="C48" s="365" t="s">
        <v>314</v>
      </c>
      <c r="D48" s="66">
        <v>38</v>
      </c>
      <c r="E48" s="359"/>
      <c r="F48" s="368" t="s">
        <v>287</v>
      </c>
      <c r="G48" s="368"/>
      <c r="H48" s="365" t="s">
        <v>407</v>
      </c>
      <c r="I48" s="66">
        <v>38</v>
      </c>
      <c r="J48" s="48"/>
    </row>
    <row r="49" spans="1:10" ht="16.5" customHeight="1">
      <c r="A49" s="368" t="s">
        <v>307</v>
      </c>
      <c r="B49" s="368"/>
      <c r="C49" s="365" t="s">
        <v>315</v>
      </c>
      <c r="D49" s="66">
        <v>39</v>
      </c>
      <c r="F49" s="368" t="s">
        <v>306</v>
      </c>
      <c r="G49" s="359"/>
      <c r="H49" s="365" t="s">
        <v>408</v>
      </c>
      <c r="I49" s="66">
        <v>39</v>
      </c>
      <c r="J49" s="48"/>
    </row>
    <row r="50" spans="1:10" ht="16.5" customHeight="1">
      <c r="A50" s="368" t="s">
        <v>310</v>
      </c>
      <c r="B50" s="368"/>
      <c r="C50" s="365" t="s">
        <v>316</v>
      </c>
      <c r="D50" s="66">
        <v>40</v>
      </c>
      <c r="F50" s="368" t="s">
        <v>311</v>
      </c>
      <c r="G50" s="368"/>
      <c r="H50" s="365" t="s">
        <v>409</v>
      </c>
      <c r="I50" s="66">
        <v>40</v>
      </c>
      <c r="J50" s="48"/>
    </row>
    <row r="51" spans="1:10" ht="16.5" customHeight="1">
      <c r="A51" s="368" t="s">
        <v>331</v>
      </c>
      <c r="B51" s="368"/>
      <c r="C51" s="365" t="s">
        <v>319</v>
      </c>
      <c r="D51" s="66">
        <v>41</v>
      </c>
      <c r="F51" s="368" t="s">
        <v>308</v>
      </c>
      <c r="G51" s="368"/>
      <c r="H51" s="365" t="s">
        <v>410</v>
      </c>
      <c r="I51" s="66">
        <v>41</v>
      </c>
      <c r="J51" s="48"/>
    </row>
    <row r="52" spans="1:10" ht="16.5" customHeight="1">
      <c r="A52" s="368" t="s">
        <v>336</v>
      </c>
      <c r="B52" s="368"/>
      <c r="C52" s="365" t="s">
        <v>328</v>
      </c>
      <c r="D52" s="66">
        <v>42</v>
      </c>
      <c r="F52" s="368" t="s">
        <v>337</v>
      </c>
      <c r="G52" s="368"/>
      <c r="H52" s="365" t="s">
        <v>411</v>
      </c>
      <c r="I52" s="66">
        <v>42</v>
      </c>
      <c r="J52" s="48"/>
    </row>
    <row r="53" spans="1:10" ht="16.5" customHeight="1">
      <c r="A53" s="368" t="s">
        <v>338</v>
      </c>
      <c r="B53" s="368"/>
      <c r="C53" s="365" t="s">
        <v>339</v>
      </c>
      <c r="D53" s="66">
        <v>43</v>
      </c>
      <c r="F53" s="368" t="s">
        <v>196</v>
      </c>
      <c r="G53" s="368"/>
      <c r="H53" s="365" t="s">
        <v>412</v>
      </c>
      <c r="I53" s="66">
        <v>43</v>
      </c>
      <c r="J53" s="48"/>
    </row>
    <row r="54" spans="1:10" ht="16.5" customHeight="1">
      <c r="A54" s="368" t="s">
        <v>106</v>
      </c>
      <c r="B54" s="368"/>
      <c r="C54" s="365" t="s">
        <v>107</v>
      </c>
      <c r="D54" s="66">
        <v>44</v>
      </c>
      <c r="F54" s="368" t="s">
        <v>108</v>
      </c>
      <c r="G54" s="368"/>
      <c r="H54" s="365" t="s">
        <v>160</v>
      </c>
      <c r="I54" s="66">
        <v>44</v>
      </c>
      <c r="J54" s="48"/>
    </row>
    <row r="55" spans="1:10" ht="16.5" customHeight="1">
      <c r="A55" s="48"/>
      <c r="B55" s="48"/>
      <c r="C55" s="367"/>
      <c r="F55" s="48"/>
      <c r="G55" s="48"/>
      <c r="H55" s="367"/>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6" type="noConversion"/>
  <hyperlinks>
    <hyperlink ref="C54" location="Sqarime!Print_Area" display="Shënime sqaruese" xr:uid="{01929649-714A-4B47-9AD9-6199A9E994F2}"/>
    <hyperlink ref="C3" location="'F3'!A1" display="Të përgjithshme" xr:uid="{47628B28-1CC5-42C6-A5D2-D1AB14C5A943}"/>
    <hyperlink ref="C5" location="'F4'!A1" display="Faqe 4" xr:uid="{483B447F-F012-4981-82E0-5AD97BC77CDE}"/>
    <hyperlink ref="C9" location="'F5'!A1" display="Faqe 5" xr:uid="{BCBAE716-D386-4D06-9C79-85AD1E64F06C}"/>
    <hyperlink ref="C10" location="'F6'!A1" display="Faqe 6" xr:uid="{B5C463E8-9E86-45B7-808C-930A432A8AEF}"/>
    <hyperlink ref="C11" location="'F7'!A1" display="Faqe 7" xr:uid="{03A2F660-FA30-40A4-B25B-4503B6548255}"/>
    <hyperlink ref="C15" location="'F10'!A1" display="Faqe 10" xr:uid="{4659A90B-45B7-4A39-B8EB-83C98B8808BD}"/>
    <hyperlink ref="C16" location="'F11'!A1" display="Faqe 11" xr:uid="{1A93F71D-7DB1-4AEA-8010-799D185CAC9F}"/>
    <hyperlink ref="C17" location="'F12'!A1" display="Faqe 12" xr:uid="{737160FB-CB04-4BF7-8247-BC579CC9341A}"/>
    <hyperlink ref="C13" location="'F8'!A1" display="Faqe 8" xr:uid="{AC1ABC58-147D-490E-B224-D5A0826F526A}"/>
    <hyperlink ref="C14" location="'F9'!A1" display="Faqe 9" xr:uid="{321E0180-715E-4057-897E-41F2317AC645}"/>
    <hyperlink ref="C21" location="'F13'!A1" display="Faqe 13" xr:uid="{268718F2-2CC1-4101-924F-F34204B33663}"/>
    <hyperlink ref="C6:C7" location="'F4'!A1" display="Faqe 4" xr:uid="{7E7979ED-AEDB-4386-A460-CAF57F1C2447}"/>
    <hyperlink ref="C25" location="'F15'!Print_Area" display="Faqe 15" xr:uid="{4BCA15A6-FE39-44ED-A430-E028CEC88B2D}"/>
    <hyperlink ref="H3" location="'F3'!A1" display="Highlights" xr:uid="{FF89022D-769D-4757-A7EB-782854E901F5}"/>
    <hyperlink ref="H5" location="'F4'!A1" display="Faqe 4" xr:uid="{93EDB8AE-0F37-4B31-8FFA-30E2333F2F2C}"/>
    <hyperlink ref="H9" location="'F5'!A1" display="Faqe 5" xr:uid="{1D348362-E59C-4B17-85CD-5471F86A9D51}"/>
    <hyperlink ref="H10" location="'F6'!A1" display="Faqe 6" xr:uid="{C4F5375B-7717-41A0-A719-41B4FC9B8BB4}"/>
    <hyperlink ref="H11" location="'F7'!A1" display="Faqe 7" xr:uid="{80604C5E-CC11-4EDD-B4B7-12F0FF6FCCC5}"/>
    <hyperlink ref="H15" location="'F10'!A1" display="Faqe 10" xr:uid="{8E2A73B7-069F-449F-B232-4AB3D10C8893}"/>
    <hyperlink ref="H16" location="'F11'!A1" display="Faqe 11" xr:uid="{371574A9-D787-485C-8C02-5072EAEDDD8D}"/>
    <hyperlink ref="H17" location="'F12'!A1" display="Faqe 12" xr:uid="{0A43C02D-F9F2-4A2E-BE7A-B8187BE86EB1}"/>
    <hyperlink ref="H13" location="'F8'!A1" display="Faqe 8" xr:uid="{5187B13B-5FA0-437E-85AE-1C491B763354}"/>
    <hyperlink ref="H14" location="'F9'!A1" display="Faqe 9" xr:uid="{88F9F907-DE69-4880-9EB9-E8EF07355788}"/>
    <hyperlink ref="H21" location="'F13'!A1" display="Faqe 13" xr:uid="{A92D2BE3-965A-4B34-8D6D-138609FF1E65}"/>
    <hyperlink ref="H6:H7" location="'F4'!A1" display="Faqe 4" xr:uid="{B592AC1D-4DAC-4D17-94FB-B0F8223E82D5}"/>
    <hyperlink ref="H25" location="'F15'!Print_Area" display="Page 15" xr:uid="{48B48278-7D53-4B04-9607-2471603F36B2}"/>
    <hyperlink ref="H54" location="Sqarime!Print_Area" display="Explanatory Notes" xr:uid="{42C473A7-2685-4900-B73D-3725514BF86B}"/>
    <hyperlink ref="H22" location="'F14'!A1" display="Page 14" xr:uid="{EED070E4-0E6D-4D19-A15D-F852A0174BAC}"/>
    <hyperlink ref="C22" location="'F14'!A1" display="Faqe 14" xr:uid="{6E8D58B4-B8A8-4997-B526-80EF927603B0}"/>
    <hyperlink ref="C26" location="'F16'!Print_Area" display="Faqe 16" xr:uid="{064BE717-68EC-4FFA-B8B1-47F050C815A0}"/>
    <hyperlink ref="H26" location="'F16'!Print_Area" display="Page 16" xr:uid="{7024B3EA-7B36-4073-88A6-7FE6E1674E43}"/>
    <hyperlink ref="C27" location="'F17'!Print_Area" display="Faqe 17" xr:uid="{0C465927-4276-4D11-9DD5-066CF8AE2B34}"/>
    <hyperlink ref="H27" location="'F17'!Print_Area" display="Page 17" xr:uid="{37A3FD8B-D765-4342-B9FF-2759375BCAE5}"/>
    <hyperlink ref="C28" location="'F18'!Print_Area" display="Faqe 18" xr:uid="{73E20C56-68A1-4BEE-8667-F678BD797BCC}"/>
    <hyperlink ref="H28" location="'F18'!Print_Area" display="Page 18" xr:uid="{8DA680B7-785D-4432-824F-486FB1602BC0}"/>
    <hyperlink ref="C29" location="'F19'!Print_Area" display="Faqe 19" xr:uid="{A71DC2AA-E721-4FED-B6F8-429987B3A5C5}"/>
    <hyperlink ref="H29" location="'F19'!Print_Area" display="Page 19" xr:uid="{AC891BDF-5054-4713-918C-2A5746742EC1}"/>
    <hyperlink ref="C30" location="'F20'!Print_Area" display="Faqe 20" xr:uid="{9DAF5DF1-BEFD-4299-B376-9427F13FBC87}"/>
    <hyperlink ref="H30" location="'F20'!Print_Area" display="Page 20" xr:uid="{194AE7C7-1CAE-4B8A-9BCA-96EF87CA18C1}"/>
    <hyperlink ref="C31" location="'F21'!Print_Area" display="Faqe 21" xr:uid="{0DB34E43-1D9A-43CF-8664-1B69910931F6}"/>
    <hyperlink ref="H31" location="'F21'!Print_Area" display="Page 21" xr:uid="{7546207B-5AEC-4355-8705-8B2FCD436C76}"/>
    <hyperlink ref="C32" location="'F22'!Print_Area" display="Faqe 22" xr:uid="{CAE17338-2988-40C5-8967-B62EE2378223}"/>
    <hyperlink ref="H32" location="'F22'!Print_Area" display="Page 22" xr:uid="{40208ABE-2A22-4B03-A7DC-A351685DD5E6}"/>
    <hyperlink ref="C33" location="'F23'!Print_Area" display="Faqe 23" xr:uid="{5DDF5D7E-56F1-4834-966C-A5307CF22A9A}"/>
    <hyperlink ref="H33" location="'F23'!Print_Area" display="Page 23" xr:uid="{4A2712F2-FB00-4913-82DF-BDAA21BA281C}"/>
    <hyperlink ref="C34" location="'F24'!Print_Area" display="Faqe 24" xr:uid="{A5A6F9AB-A50C-451B-8280-F207C0910631}"/>
    <hyperlink ref="H34" location="'F24'!Print_Area" display="Page 24" xr:uid="{40D4628B-D0CC-4F2F-92A9-80FE5A589058}"/>
    <hyperlink ref="C35" location="'F25'!Print_Area" display="Faqe 25" xr:uid="{9E7311ED-2E7E-4A8B-8B0E-175B10F59735}"/>
    <hyperlink ref="H35" location="'F25'!Print_Area" display="Page 25" xr:uid="{8D563211-0A92-42B9-8D11-10F6CB201739}"/>
    <hyperlink ref="C36" location="'F26'!Print_Area" display="Faqe 26" xr:uid="{E6764937-B1D1-4670-BCD4-9DF18BE57BA8}"/>
    <hyperlink ref="H36" location="'F26'!Print_Area" display="Page 26" xr:uid="{54E060FE-1137-40CA-A214-D366D1893602}"/>
    <hyperlink ref="C37" location="'F27'!Print_Area" display="Faqe 27" xr:uid="{FB5EA671-80B2-4AF1-BC64-5B79B2A6E0CD}"/>
    <hyperlink ref="H37" location="'F27'!Print_Area" display="Page 27" xr:uid="{506E8838-A514-48CB-8E19-16722DCEFBF5}"/>
    <hyperlink ref="C38" location="'F28'!Print_Area" display="Faqe 28" xr:uid="{59C9D6CC-F986-4B0A-BD65-54E0D55A4D40}"/>
    <hyperlink ref="H38" location="'F28'!Print_Area" display="Page 28" xr:uid="{A48EC094-B901-4DF6-953E-147A56F66F01}"/>
    <hyperlink ref="C39" location="'F29'!Print_Area" display="Faqe 29" xr:uid="{B8095A36-6FE6-4647-B379-DADE4C9494C2}"/>
    <hyperlink ref="H39" location="'F29'!Print_Area" display="Page 29" xr:uid="{475D8CC7-E11C-40DA-B6F0-B3662CAC318B}"/>
    <hyperlink ref="C40" location="'F30'!Print_Area" display="Faqe 30" xr:uid="{907EB1D9-E4B4-4B91-9752-DD021BBABBE3}"/>
    <hyperlink ref="H40" location="'F30'!Print_Area" display="Page 30" xr:uid="{62B62A3A-B573-461E-8809-658CFFA8D0BC}"/>
    <hyperlink ref="C41" location="'F31'!Print_Area" display="Faqe 31" xr:uid="{5F6DC708-D254-4B65-A975-43FAEC284D9C}"/>
    <hyperlink ref="H41" location="'F31'!Print_Area" display="Page 31" xr:uid="{986FF2D6-216C-4275-A198-52FA3AD3BBE7}"/>
    <hyperlink ref="C42" location="'F32'!Print_Area" display="Faqe 32" xr:uid="{D0303C2C-0434-4620-81C2-0C38DFD4559C}"/>
    <hyperlink ref="H42" location="'F32'!Print_Area" display="Page 32" xr:uid="{AE2113E4-016A-4CE1-9813-D4172D4B2C01}"/>
    <hyperlink ref="C43" location="'F33'!Print_Area" display="Faqe 33" xr:uid="{4B44CD5A-8A71-4119-B265-C03F26CB4CAD}"/>
    <hyperlink ref="H43" location="'F33'!Print_Area" display="Page 33" xr:uid="{7AE7A6A9-3C4B-47AC-B1E6-760D59F72B48}"/>
    <hyperlink ref="C44" location="'F34'!Print_Area" display="Faqe 34" xr:uid="{AD852386-52A3-401A-B16D-63433BE08F4F}"/>
    <hyperlink ref="H44" location="'F34'!Print_Area" display="Page 34" xr:uid="{61B6800D-D5AE-465F-8396-7C81B869BB5D}"/>
    <hyperlink ref="C45" location="'F35'!Print_Area" display="Faqe 35" xr:uid="{BE8CB59A-2980-4675-B928-4126E15A0385}"/>
    <hyperlink ref="H45" location="'F35'!Print_Area" display="Page 35" xr:uid="{F050E822-E3AD-4ECC-9F54-5356DE85330B}"/>
    <hyperlink ref="C46" location="'F36'!Print_Area" display="Faqe 36" xr:uid="{C258CC78-02C1-4618-863E-21C170CE9297}"/>
    <hyperlink ref="H46" location="'F36'!Print_Area" display="Page 36" xr:uid="{53C2033A-02EE-4BCD-9E69-21A665317340}"/>
    <hyperlink ref="C47" location="'F37'!Print_Area" display="Faqe 37" xr:uid="{65452768-B3FC-4429-9BEA-A5015151172F}"/>
    <hyperlink ref="H47" location="'F37'!Print_Area" display="Page 37" xr:uid="{D19E1617-353E-4898-8EC6-C5342BF7CEAD}"/>
    <hyperlink ref="C48" location="'F38'!Print_Area" display="Faqe 38" xr:uid="{B6CF3DD9-94A8-439B-9A76-0AA74A06C96C}"/>
    <hyperlink ref="H48" location="'F38'!Print_Area" display="Page 38" xr:uid="{29C9418C-BAA7-4ED0-997F-529C5D531EA0}"/>
    <hyperlink ref="C49" location="'F39'!Print_Area" display="Faqe 39" xr:uid="{09E551DE-D908-4FCE-A0CA-BC831CF3ACAF}"/>
    <hyperlink ref="H49" location="'F39'!Print_Area" display="Page 39" xr:uid="{3AA97AEC-D0D4-4FB3-8DBE-11B0BFE250FE}"/>
    <hyperlink ref="C50" location="'F40'!Print_Area" display="Faqe 40" xr:uid="{B8A05FF8-16FF-44D0-B652-12D029A64EA1}"/>
    <hyperlink ref="H50" location="'F40'!Print_Area" display="Page 40" xr:uid="{3C4ABC17-9A89-42B1-A005-9C4BBB095DAE}"/>
    <hyperlink ref="C51" location="'F41'!Print_Area" display="Faqe 41" xr:uid="{92BBED66-567E-45E6-ACC2-4E6DC378F6BF}"/>
    <hyperlink ref="H51" location="'F41'!Print_Area" display="Page 41" xr:uid="{E5CFF292-1C88-4B91-9540-F3CCD53FB2C1}"/>
    <hyperlink ref="C52:C53" location="'F41'!Print_Area" display="Faqe 41" xr:uid="{C2C6BEEE-4211-48B1-85DD-B2E11E9D24F7}"/>
    <hyperlink ref="H52:H53" location="'F41'!Print_Area" display="Page 41" xr:uid="{1B5D0F60-1726-466B-BAA0-EFD1D79A00AC}"/>
    <hyperlink ref="C52" location="'F42'!Print_Area" display="Faqe 42" xr:uid="{594FAD22-161B-4366-9D6F-1931F06285BF}"/>
    <hyperlink ref="C53" location="'F43'!Print_Area" display="Faqe 43" xr:uid="{F9BAA588-7B3B-45FD-B37D-338CB324A604}"/>
    <hyperlink ref="H52" location="'F42'!Print_Area" display="Page 42" xr:uid="{83BE9A3F-B846-4241-9EAD-440FF65E8804}"/>
    <hyperlink ref="H53" location="'F43'!Print_Area" display="Page 43" xr:uid="{9230FF40-39A1-4CC9-AEA3-C22DB8101706}"/>
  </hyperlinks>
  <printOptions horizontalCentered="1"/>
  <pageMargins left="0.7" right="0.7" top="0.75" bottom="0.75" header="0.3" footer="0.3"/>
  <pageSetup paperSize="9" scale="65"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9"/>
  <dimension ref="A1:F42"/>
  <sheetViews>
    <sheetView zoomScaleNormal="100" workbookViewId="0">
      <selection activeCell="I58" sqref="I58"/>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3" customFormat="1" ht="17.25" customHeight="1">
      <c r="A2" s="646" t="s">
        <v>324</v>
      </c>
      <c r="B2" s="646"/>
      <c r="C2" s="646"/>
      <c r="D2" s="646"/>
      <c r="E2" s="646"/>
      <c r="F2" s="646"/>
    </row>
    <row r="3" spans="1:6" s="313" customFormat="1" ht="15.75" customHeight="1">
      <c r="A3" s="647" t="s">
        <v>271</v>
      </c>
      <c r="B3" s="647"/>
      <c r="C3" s="647"/>
      <c r="D3" s="647"/>
      <c r="E3" s="647"/>
      <c r="F3" s="647"/>
    </row>
    <row r="6" spans="1:6">
      <c r="A6" s="73"/>
    </row>
    <row r="7" spans="1:6" ht="12" customHeight="1">
      <c r="A7" s="103"/>
      <c r="B7" s="102"/>
      <c r="C7" s="150"/>
      <c r="D7" s="103" t="s">
        <v>46</v>
      </c>
      <c r="E7" s="649" t="s">
        <v>13</v>
      </c>
      <c r="F7" s="650"/>
    </row>
    <row r="8" spans="1:6" ht="12" customHeight="1">
      <c r="A8" s="115" t="s">
        <v>49</v>
      </c>
      <c r="B8" s="661" t="s">
        <v>109</v>
      </c>
      <c r="C8" s="662"/>
      <c r="D8" s="103" t="s">
        <v>15</v>
      </c>
      <c r="E8" s="649" t="s">
        <v>15</v>
      </c>
      <c r="F8" s="650"/>
    </row>
    <row r="9" spans="1:6" ht="12" customHeight="1">
      <c r="A9" s="193" t="s">
        <v>36</v>
      </c>
      <c r="B9" s="697" t="s">
        <v>234</v>
      </c>
      <c r="C9" s="665"/>
      <c r="D9" s="105" t="s">
        <v>47</v>
      </c>
      <c r="E9" s="652" t="s">
        <v>19</v>
      </c>
      <c r="F9" s="653"/>
    </row>
    <row r="10" spans="1:6" ht="12" customHeight="1">
      <c r="A10" s="105"/>
      <c r="B10" s="102"/>
      <c r="C10" s="150"/>
      <c r="D10" s="105" t="s">
        <v>20</v>
      </c>
      <c r="E10" s="652" t="s">
        <v>20</v>
      </c>
      <c r="F10" s="653"/>
    </row>
    <row r="11" spans="1:6" ht="18.75" customHeight="1" thickBot="1">
      <c r="A11" s="615" t="s">
        <v>420</v>
      </c>
      <c r="B11" s="83">
        <v>2025</v>
      </c>
      <c r="C11" s="83">
        <v>2026</v>
      </c>
      <c r="D11" s="83" t="s">
        <v>413</v>
      </c>
      <c r="E11" s="83">
        <v>2025</v>
      </c>
      <c r="F11" s="83">
        <v>2026</v>
      </c>
    </row>
    <row r="12" spans="1:6" ht="15" thickBot="1">
      <c r="A12" s="651" t="s">
        <v>421</v>
      </c>
      <c r="B12" s="651"/>
      <c r="C12" s="651"/>
      <c r="D12" s="651"/>
      <c r="E12" s="651"/>
      <c r="F12" s="651"/>
    </row>
    <row r="13" spans="1:6" ht="12.75">
      <c r="A13" s="279" t="s">
        <v>550</v>
      </c>
      <c r="B13" s="161">
        <v>54004.438679999999</v>
      </c>
      <c r="C13" s="161">
        <v>47834.553639999998</v>
      </c>
      <c r="D13" s="162">
        <v>-11.424773946007061</v>
      </c>
      <c r="E13" s="339">
        <v>48.417896516061106</v>
      </c>
      <c r="F13" s="162">
        <v>40.59457983974076</v>
      </c>
    </row>
    <row r="14" spans="1:6" ht="12.75">
      <c r="A14" s="207" t="s">
        <v>556</v>
      </c>
      <c r="B14" s="161">
        <v>31088.413909999999</v>
      </c>
      <c r="C14" s="161">
        <v>37796.127190000007</v>
      </c>
      <c r="D14" s="162">
        <v>21.576247985563455</v>
      </c>
      <c r="E14" s="339">
        <v>27.87244242018765</v>
      </c>
      <c r="F14" s="162">
        <v>32.075514164815608</v>
      </c>
    </row>
    <row r="15" spans="1:6" ht="12.75">
      <c r="A15" s="156" t="s">
        <v>553</v>
      </c>
      <c r="B15" s="161">
        <v>2846.9448299999999</v>
      </c>
      <c r="C15" s="161">
        <v>9384.9006599999993</v>
      </c>
      <c r="D15" s="162">
        <v>229.64813933538713</v>
      </c>
      <c r="E15" s="339">
        <v>2.5524398278196339</v>
      </c>
      <c r="F15" s="162">
        <v>7.9644539384146684</v>
      </c>
    </row>
    <row r="16" spans="1:6" ht="12.75">
      <c r="A16" s="207" t="s">
        <v>555</v>
      </c>
      <c r="B16" s="161">
        <v>10855.04242</v>
      </c>
      <c r="C16" s="161">
        <v>8446.1818800000001</v>
      </c>
      <c r="D16" s="162">
        <v>-22.191166527012061</v>
      </c>
      <c r="E16" s="339">
        <v>9.7321319027736912</v>
      </c>
      <c r="F16" s="162">
        <v>7.167814447460823</v>
      </c>
    </row>
    <row r="17" spans="1:6" ht="12.75">
      <c r="A17" s="207" t="s">
        <v>554</v>
      </c>
      <c r="B17" s="161">
        <v>3534.0303800000002</v>
      </c>
      <c r="C17" s="161">
        <v>6029.9286400000001</v>
      </c>
      <c r="D17" s="162">
        <v>70.624697346263332</v>
      </c>
      <c r="E17" s="339">
        <v>3.1684491387339446</v>
      </c>
      <c r="F17" s="162">
        <v>5.1172719504531665</v>
      </c>
    </row>
    <row r="18" spans="1:6" ht="12.75">
      <c r="A18" s="156" t="s">
        <v>552</v>
      </c>
      <c r="B18" s="161">
        <v>4664.6355599999997</v>
      </c>
      <c r="C18" s="161">
        <v>5145.3284100000001</v>
      </c>
      <c r="D18" s="162">
        <v>10.305046210298151</v>
      </c>
      <c r="E18" s="339">
        <v>4.1820977562138921</v>
      </c>
      <c r="F18" s="162">
        <v>4.3665599247228881</v>
      </c>
    </row>
    <row r="19" spans="1:6" ht="12.75">
      <c r="A19" s="207" t="s">
        <v>551</v>
      </c>
      <c r="B19" s="161">
        <v>3785.94922</v>
      </c>
      <c r="C19" s="161">
        <v>1929.4486200000001</v>
      </c>
      <c r="D19" s="162">
        <v>-49.036595371979132</v>
      </c>
      <c r="E19" s="162">
        <v>3.3943079870749293</v>
      </c>
      <c r="F19" s="162">
        <v>1.6374179351758582</v>
      </c>
    </row>
    <row r="20" spans="1:6" ht="12.75">
      <c r="A20" s="324" t="s">
        <v>557</v>
      </c>
      <c r="B20" s="325">
        <v>758.72109999999998</v>
      </c>
      <c r="C20" s="325">
        <v>1268.3597199999999</v>
      </c>
      <c r="D20" s="338">
        <v>67.170745613902128</v>
      </c>
      <c r="E20" s="338">
        <v>0.68023445113515713</v>
      </c>
      <c r="F20" s="338">
        <v>1.0763877992162492</v>
      </c>
    </row>
    <row r="21" spans="1:6" ht="14.25">
      <c r="A21" s="78" t="s">
        <v>10</v>
      </c>
      <c r="B21" s="414">
        <v>111538.1761</v>
      </c>
      <c r="C21" s="414">
        <v>117834.82875999999</v>
      </c>
      <c r="D21" s="415">
        <v>5.6452892454998516</v>
      </c>
      <c r="E21" s="514">
        <v>100.00000000000001</v>
      </c>
      <c r="F21" s="514">
        <v>100.00000000000003</v>
      </c>
    </row>
    <row r="22" spans="1:6" ht="14.25">
      <c r="A22" s="203"/>
      <c r="B22" s="196"/>
      <c r="C22" s="196"/>
      <c r="D22" s="138"/>
      <c r="E22" s="139"/>
      <c r="F22" s="139"/>
    </row>
    <row r="23" spans="1:6" ht="12.75">
      <c r="A23" s="123" t="s">
        <v>502</v>
      </c>
      <c r="C23" s="91"/>
      <c r="D23" s="232"/>
      <c r="E23" s="232"/>
      <c r="F23" s="232"/>
    </row>
    <row r="24" spans="1:6" ht="13.5">
      <c r="A24" s="82">
        <v>2025</v>
      </c>
      <c r="B24" s="257"/>
      <c r="C24" s="258"/>
      <c r="D24" s="259"/>
      <c r="E24" s="259"/>
      <c r="F24" s="259"/>
    </row>
    <row r="25" spans="1:6">
      <c r="B25" s="260"/>
      <c r="C25" s="260"/>
      <c r="D25" s="261"/>
      <c r="E25" s="214"/>
      <c r="F25" s="214"/>
    </row>
    <row r="26" spans="1:6">
      <c r="B26" s="260"/>
      <c r="C26" s="260"/>
      <c r="D26" s="261"/>
      <c r="E26" s="214"/>
      <c r="F26" s="214"/>
    </row>
    <row r="27" spans="1:6">
      <c r="B27" s="260"/>
      <c r="C27" s="260"/>
      <c r="D27" s="261"/>
      <c r="E27" s="214"/>
      <c r="F27" s="214"/>
    </row>
    <row r="28" spans="1:6">
      <c r="B28" s="260"/>
      <c r="C28" s="260"/>
      <c r="D28" s="261"/>
      <c r="E28" s="214"/>
      <c r="F28" s="214"/>
    </row>
    <row r="29" spans="1:6">
      <c r="A29" s="297"/>
      <c r="B29" s="260"/>
      <c r="C29" s="260"/>
      <c r="D29" s="261"/>
      <c r="E29" s="214"/>
      <c r="F29" s="214"/>
    </row>
    <row r="30" spans="1:6">
      <c r="B30" s="260"/>
      <c r="C30" s="260"/>
      <c r="D30" s="261"/>
      <c r="E30" s="214"/>
      <c r="F30" s="214"/>
    </row>
    <row r="31" spans="1:6">
      <c r="B31" s="260"/>
      <c r="C31" s="260"/>
      <c r="D31" s="261"/>
      <c r="E31" s="214"/>
      <c r="F31" s="214"/>
    </row>
    <row r="32" spans="1:6">
      <c r="B32" s="260"/>
      <c r="C32" s="260"/>
      <c r="D32" s="261"/>
      <c r="E32" s="214"/>
      <c r="F32" s="214"/>
    </row>
    <row r="33" spans="1:6">
      <c r="A33" s="262"/>
      <c r="B33" s="263"/>
      <c r="C33" s="263"/>
      <c r="D33" s="264"/>
      <c r="E33" s="265"/>
      <c r="F33" s="265"/>
    </row>
    <row r="38" spans="1:6">
      <c r="A38" s="262"/>
    </row>
    <row r="42" spans="1:6" ht="14.25">
      <c r="A42" s="126">
        <v>2026</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90"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0"/>
  <dimension ref="A2:F40"/>
  <sheetViews>
    <sheetView topLeftCell="A6" zoomScaleNormal="100" workbookViewId="0">
      <selection activeCell="T24" sqref="T24"/>
    </sheetView>
  </sheetViews>
  <sheetFormatPr defaultRowHeight="12.75"/>
  <cols>
    <col min="1" max="1" width="34.85546875" style="142" customWidth="1"/>
    <col min="2" max="2" width="15" style="142" customWidth="1"/>
    <col min="3" max="3" width="12.140625" style="142" customWidth="1"/>
    <col min="4" max="4" width="13.5703125" style="142" customWidth="1"/>
    <col min="5" max="5" width="11.85546875" style="142" bestFit="1" customWidth="1"/>
    <col min="6" max="6" width="10.5703125" style="142" customWidth="1"/>
    <col min="7" max="7" width="11.85546875" style="142" bestFit="1" customWidth="1"/>
    <col min="8" max="8" width="9.7109375" style="142" bestFit="1" customWidth="1"/>
    <col min="9" max="9" width="9.28515625" style="142" bestFit="1" customWidth="1"/>
    <col min="10" max="10" width="10.28515625" style="142" bestFit="1" customWidth="1"/>
    <col min="11" max="12" width="10.42578125" style="142" bestFit="1" customWidth="1"/>
    <col min="13" max="13" width="9.28515625" style="142" bestFit="1" customWidth="1"/>
    <col min="14" max="16384" width="9.140625" style="142"/>
  </cols>
  <sheetData>
    <row r="2" spans="1:6" ht="15.75" customHeight="1">
      <c r="A2" s="646" t="s">
        <v>414</v>
      </c>
      <c r="B2" s="646"/>
      <c r="C2" s="646"/>
      <c r="D2" s="646"/>
      <c r="E2" s="646"/>
      <c r="F2" s="646"/>
    </row>
    <row r="3" spans="1:6" ht="15" customHeight="1">
      <c r="A3" s="647" t="s">
        <v>272</v>
      </c>
      <c r="B3" s="647"/>
      <c r="C3" s="647"/>
      <c r="D3" s="647"/>
      <c r="E3" s="647"/>
      <c r="F3" s="647"/>
    </row>
    <row r="6" spans="1:6">
      <c r="A6" s="103"/>
      <c r="B6" s="102"/>
      <c r="C6" s="150"/>
      <c r="D6" s="103" t="s">
        <v>46</v>
      </c>
      <c r="E6" s="649" t="s">
        <v>13</v>
      </c>
      <c r="F6" s="650"/>
    </row>
    <row r="7" spans="1:6" ht="14.25">
      <c r="A7" s="115" t="s">
        <v>49</v>
      </c>
      <c r="B7" s="661" t="s">
        <v>109</v>
      </c>
      <c r="C7" s="662"/>
      <c r="D7" s="103" t="s">
        <v>15</v>
      </c>
      <c r="E7" s="649" t="s">
        <v>15</v>
      </c>
      <c r="F7" s="650"/>
    </row>
    <row r="8" spans="1:6" ht="15">
      <c r="A8" s="193" t="s">
        <v>36</v>
      </c>
      <c r="B8" s="664" t="s">
        <v>234</v>
      </c>
      <c r="C8" s="665"/>
      <c r="D8" s="105" t="s">
        <v>47</v>
      </c>
      <c r="E8" s="652" t="s">
        <v>19</v>
      </c>
      <c r="F8" s="653"/>
    </row>
    <row r="9" spans="1:6">
      <c r="A9" s="105"/>
      <c r="B9" s="468"/>
      <c r="C9" s="150"/>
      <c r="D9" s="105" t="s">
        <v>20</v>
      </c>
      <c r="E9" s="652" t="s">
        <v>20</v>
      </c>
      <c r="F9" s="653"/>
    </row>
    <row r="10" spans="1:6" ht="18.75" customHeight="1" thickBot="1">
      <c r="A10" s="615" t="s">
        <v>420</v>
      </c>
      <c r="B10" s="83">
        <v>2025</v>
      </c>
      <c r="C10" s="83">
        <v>2026</v>
      </c>
      <c r="D10" s="83" t="s">
        <v>413</v>
      </c>
      <c r="E10" s="83">
        <v>2025</v>
      </c>
      <c r="F10" s="83">
        <v>2026</v>
      </c>
    </row>
    <row r="11" spans="1:6" ht="15" thickBot="1">
      <c r="A11" s="651" t="s">
        <v>489</v>
      </c>
      <c r="B11" s="651"/>
      <c r="C11" s="651"/>
      <c r="D11" s="651"/>
      <c r="E11" s="651"/>
      <c r="F11" s="651"/>
    </row>
    <row r="12" spans="1:6" ht="16.5" customHeight="1">
      <c r="A12" s="156" t="s">
        <v>550</v>
      </c>
      <c r="B12" s="161">
        <v>3388.2660000000001</v>
      </c>
      <c r="C12" s="161">
        <v>6430.5</v>
      </c>
      <c r="D12" s="558">
        <v>89.787342552208131</v>
      </c>
      <c r="E12" s="341">
        <v>65.472252688894997</v>
      </c>
      <c r="F12" s="341">
        <v>60.279749783684707</v>
      </c>
    </row>
    <row r="13" spans="1:6" ht="16.5" customHeight="1">
      <c r="A13" s="156" t="s">
        <v>552</v>
      </c>
      <c r="B13" s="161">
        <v>263.197</v>
      </c>
      <c r="C13" s="161">
        <v>3665.8706000000002</v>
      </c>
      <c r="D13" s="341">
        <v>1292.8238543752398</v>
      </c>
      <c r="E13" s="341">
        <v>5.0858169019076707</v>
      </c>
      <c r="F13" s="341">
        <v>34.364009409434125</v>
      </c>
    </row>
    <row r="14" spans="1:6" ht="16.5" customHeight="1">
      <c r="A14" s="156" t="s">
        <v>556</v>
      </c>
      <c r="B14" s="161">
        <v>305.49847</v>
      </c>
      <c r="C14" s="161">
        <v>367.5</v>
      </c>
      <c r="D14" s="558">
        <v>20.29520147842312</v>
      </c>
      <c r="E14" s="341">
        <v>5.9032180542822807</v>
      </c>
      <c r="F14" s="341">
        <v>3.4449588749714843</v>
      </c>
    </row>
    <row r="15" spans="1:6" ht="16.5" customHeight="1">
      <c r="A15" s="156" t="s">
        <v>551</v>
      </c>
      <c r="B15" s="161">
        <v>0</v>
      </c>
      <c r="C15" s="161">
        <v>203.89099999999999</v>
      </c>
      <c r="D15" s="558" t="s">
        <v>371</v>
      </c>
      <c r="E15" s="341">
        <v>0</v>
      </c>
      <c r="F15" s="341">
        <v>1.9112819319096894</v>
      </c>
    </row>
    <row r="16" spans="1:6" ht="17.25" customHeight="1">
      <c r="A16" s="207" t="s">
        <v>553</v>
      </c>
      <c r="B16" s="161">
        <v>1059.7360000000001</v>
      </c>
      <c r="C16" s="161">
        <v>0</v>
      </c>
      <c r="D16" s="558">
        <v>-100</v>
      </c>
      <c r="E16" s="341">
        <v>20.477525429089344</v>
      </c>
      <c r="F16" s="341">
        <v>0</v>
      </c>
    </row>
    <row r="17" spans="1:6" ht="17.25" customHeight="1">
      <c r="A17" s="598" t="s">
        <v>557</v>
      </c>
      <c r="B17" s="148">
        <v>158.42001999999999</v>
      </c>
      <c r="C17" s="148">
        <v>0</v>
      </c>
      <c r="D17" s="558">
        <v>-100</v>
      </c>
      <c r="E17" s="623">
        <v>3.0611869258257167</v>
      </c>
      <c r="F17" s="623">
        <v>0</v>
      </c>
    </row>
    <row r="18" spans="1:6" ht="14.25">
      <c r="A18" s="381" t="s">
        <v>10</v>
      </c>
      <c r="B18" s="392">
        <v>5175.1174899999996</v>
      </c>
      <c r="C18" s="392">
        <v>10667.7616</v>
      </c>
      <c r="D18" s="403">
        <v>106.13564079682374</v>
      </c>
      <c r="E18" s="403">
        <v>100.00000000000001</v>
      </c>
      <c r="F18" s="403">
        <v>100</v>
      </c>
    </row>
    <row r="19" spans="1:6" ht="14.25">
      <c r="A19" s="348"/>
      <c r="B19" s="429"/>
      <c r="C19" s="429"/>
      <c r="D19" s="430"/>
      <c r="E19" s="430"/>
      <c r="F19" s="430"/>
    </row>
    <row r="20" spans="1:6" ht="12" customHeight="1">
      <c r="A20" s="123" t="s">
        <v>414</v>
      </c>
    </row>
    <row r="21" spans="1:6" ht="15.75">
      <c r="A21" s="699" t="s">
        <v>272</v>
      </c>
      <c r="B21" s="699"/>
      <c r="C21" s="699"/>
      <c r="D21" s="699"/>
      <c r="E21" s="699"/>
      <c r="F21" s="699"/>
    </row>
    <row r="22" spans="1:6">
      <c r="A22" s="616">
        <v>2025</v>
      </c>
    </row>
    <row r="40" spans="1:1" ht="14.25">
      <c r="A40" s="126">
        <v>2026</v>
      </c>
    </row>
  </sheetData>
  <sortState xmlns:xlrd2="http://schemas.microsoft.com/office/spreadsheetml/2017/richdata2" ref="A12:F17">
    <sortCondition descending="1" ref="C12:C17"/>
  </sortState>
  <mergeCells count="10">
    <mergeCell ref="A21:F21"/>
    <mergeCell ref="E9:F9"/>
    <mergeCell ref="A11:F11"/>
    <mergeCell ref="A2:F2"/>
    <mergeCell ref="A3:F3"/>
    <mergeCell ref="E6:F6"/>
    <mergeCell ref="B7:C7"/>
    <mergeCell ref="E7:F7"/>
    <mergeCell ref="B8:C8"/>
    <mergeCell ref="E8:F8"/>
  </mergeCells>
  <pageMargins left="0.7" right="0.7" top="0.75" bottom="0.75" header="0.3" footer="0.3"/>
  <pageSetup scale="90"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1"/>
  <dimension ref="A2:O55"/>
  <sheetViews>
    <sheetView showWhiteSpace="0" topLeftCell="A6" zoomScaleNormal="100" workbookViewId="0">
      <selection activeCell="M38" sqref="M38"/>
    </sheetView>
  </sheetViews>
  <sheetFormatPr defaultRowHeight="12.75"/>
  <cols>
    <col min="1" max="1" width="34.140625" style="142" customWidth="1"/>
    <col min="2" max="2" width="9.5703125" style="142" customWidth="1"/>
    <col min="3" max="3" width="14.5703125" style="142" customWidth="1"/>
    <col min="4" max="4" width="8.28515625" style="142" customWidth="1"/>
    <col min="5" max="5" width="14.5703125" style="142" customWidth="1"/>
    <col min="6" max="6" width="11.85546875" style="142" customWidth="1"/>
    <col min="7" max="7" width="11.85546875" style="142" bestFit="1" customWidth="1"/>
    <col min="8" max="8" width="10.5703125" style="142" customWidth="1"/>
    <col min="9" max="10" width="9.140625" style="142"/>
    <col min="11" max="11" width="9.28515625" style="142" bestFit="1" customWidth="1"/>
    <col min="12" max="12" width="13.140625" style="142" bestFit="1" customWidth="1"/>
    <col min="13" max="13" width="16.7109375" style="142" bestFit="1" customWidth="1"/>
    <col min="14" max="15" width="16.5703125" style="142" bestFit="1" customWidth="1"/>
    <col min="16" max="17" width="12.85546875" style="142" bestFit="1" customWidth="1"/>
    <col min="18" max="16384" width="9.140625" style="142"/>
  </cols>
  <sheetData>
    <row r="2" spans="1:15" ht="15.75" customHeight="1">
      <c r="A2" s="646" t="s">
        <v>307</v>
      </c>
      <c r="B2" s="646"/>
      <c r="C2" s="646"/>
      <c r="D2" s="646"/>
      <c r="E2" s="646"/>
      <c r="F2" s="646"/>
      <c r="G2" s="646"/>
      <c r="H2" s="646"/>
    </row>
    <row r="3" spans="1:15" ht="15.75">
      <c r="A3" s="647" t="s">
        <v>306</v>
      </c>
      <c r="B3" s="647"/>
      <c r="C3" s="647"/>
      <c r="D3" s="647"/>
      <c r="E3" s="647"/>
      <c r="F3" s="647"/>
      <c r="G3" s="647"/>
      <c r="H3" s="647"/>
    </row>
    <row r="6" spans="1:15">
      <c r="A6" s="103"/>
      <c r="B6" s="103"/>
      <c r="C6" s="211"/>
      <c r="D6" s="102"/>
      <c r="E6" s="351"/>
      <c r="F6" s="103" t="s">
        <v>46</v>
      </c>
      <c r="G6" s="649" t="s">
        <v>13</v>
      </c>
      <c r="H6" s="650"/>
    </row>
    <row r="7" spans="1:15" ht="14.25">
      <c r="A7" s="115" t="s">
        <v>49</v>
      </c>
      <c r="B7" s="103" t="s">
        <v>198</v>
      </c>
      <c r="C7" s="352" t="s">
        <v>109</v>
      </c>
      <c r="D7" s="74" t="s">
        <v>198</v>
      </c>
      <c r="E7" s="353" t="s">
        <v>109</v>
      </c>
      <c r="F7" s="103" t="s">
        <v>15</v>
      </c>
      <c r="G7" s="649" t="s">
        <v>15</v>
      </c>
      <c r="H7" s="650"/>
    </row>
    <row r="8" spans="1:15" ht="15">
      <c r="A8" s="193" t="s">
        <v>36</v>
      </c>
      <c r="B8" s="105" t="s">
        <v>199</v>
      </c>
      <c r="C8" s="354" t="s">
        <v>234</v>
      </c>
      <c r="D8" s="81" t="s">
        <v>199</v>
      </c>
      <c r="E8" s="211" t="s">
        <v>234</v>
      </c>
      <c r="F8" s="105" t="s">
        <v>47</v>
      </c>
      <c r="G8" s="652" t="s">
        <v>19</v>
      </c>
      <c r="H8" s="653"/>
    </row>
    <row r="9" spans="1:15">
      <c r="A9" s="105"/>
      <c r="B9" s="461"/>
      <c r="C9" s="211"/>
      <c r="D9" s="102"/>
      <c r="E9" s="351"/>
      <c r="F9" s="105" t="s">
        <v>20</v>
      </c>
      <c r="G9" s="652" t="s">
        <v>20</v>
      </c>
      <c r="H9" s="653"/>
    </row>
    <row r="10" spans="1:15" ht="18.75" customHeight="1" thickBot="1">
      <c r="A10" s="615" t="s">
        <v>420</v>
      </c>
      <c r="B10" s="83"/>
      <c r="C10" s="83">
        <v>2025</v>
      </c>
      <c r="D10" s="83"/>
      <c r="E10" s="83">
        <v>2026</v>
      </c>
      <c r="F10" s="83" t="s">
        <v>413</v>
      </c>
      <c r="G10" s="83">
        <v>2025</v>
      </c>
      <c r="H10" s="83">
        <v>2026</v>
      </c>
    </row>
    <row r="11" spans="1:15" ht="17.25" customHeight="1" thickBot="1">
      <c r="A11" s="701" t="s">
        <v>503</v>
      </c>
      <c r="B11" s="701"/>
      <c r="C11" s="701"/>
      <c r="D11" s="701"/>
      <c r="E11" s="701"/>
      <c r="F11" s="701"/>
      <c r="G11" s="701"/>
      <c r="H11" s="701"/>
      <c r="M11" s="217"/>
      <c r="N11" s="217"/>
    </row>
    <row r="12" spans="1:15">
      <c r="A12" s="207" t="s">
        <v>556</v>
      </c>
      <c r="B12" s="345">
        <v>2783</v>
      </c>
      <c r="C12" s="161">
        <v>2205913.76957</v>
      </c>
      <c r="D12" s="161">
        <v>2875</v>
      </c>
      <c r="E12" s="161">
        <v>2122510.3704599999</v>
      </c>
      <c r="F12" s="355">
        <v>-3.7809002446300477</v>
      </c>
      <c r="G12" s="162">
        <v>30.407537499765791</v>
      </c>
      <c r="H12" s="162">
        <v>28.345218506385077</v>
      </c>
      <c r="M12" s="217"/>
      <c r="N12" s="217"/>
      <c r="O12" s="217"/>
    </row>
    <row r="13" spans="1:15" ht="12" customHeight="1">
      <c r="A13" s="207" t="s">
        <v>553</v>
      </c>
      <c r="B13" s="345">
        <v>1945</v>
      </c>
      <c r="C13" s="161">
        <v>1499120.6361700001</v>
      </c>
      <c r="D13" s="161">
        <v>2337</v>
      </c>
      <c r="E13" s="161">
        <v>1680411.01333</v>
      </c>
      <c r="F13" s="356">
        <v>12.0931146424057</v>
      </c>
      <c r="G13" s="162">
        <v>20.664709377963515</v>
      </c>
      <c r="H13" s="162">
        <v>22.441170613951762</v>
      </c>
      <c r="M13" s="217"/>
      <c r="N13" s="217"/>
      <c r="O13" s="217"/>
    </row>
    <row r="14" spans="1:15" ht="12" customHeight="1">
      <c r="A14" s="168" t="s">
        <v>557</v>
      </c>
      <c r="B14" s="345">
        <v>1912</v>
      </c>
      <c r="C14" s="161">
        <v>1306448.48083</v>
      </c>
      <c r="D14" s="161">
        <v>2071</v>
      </c>
      <c r="E14" s="161">
        <v>1376269.2648399998</v>
      </c>
      <c r="F14" s="355">
        <v>5.3443197366376038</v>
      </c>
      <c r="G14" s="364">
        <v>18.008809646305469</v>
      </c>
      <c r="H14" s="364">
        <v>18.379487600363145</v>
      </c>
      <c r="M14" s="217"/>
      <c r="N14" s="217"/>
      <c r="O14" s="217"/>
    </row>
    <row r="15" spans="1:15">
      <c r="A15" s="207" t="s">
        <v>554</v>
      </c>
      <c r="B15" s="345">
        <v>1298</v>
      </c>
      <c r="C15" s="161">
        <v>998101.44555999991</v>
      </c>
      <c r="D15" s="161">
        <v>1244</v>
      </c>
      <c r="E15" s="161">
        <v>905783.53448000003</v>
      </c>
      <c r="F15" s="355">
        <v>-9.2493515053676205</v>
      </c>
      <c r="G15" s="162">
        <v>13.758383284561592</v>
      </c>
      <c r="H15" s="162">
        <v>12.096351830194857</v>
      </c>
      <c r="M15" s="217"/>
      <c r="N15" s="217"/>
      <c r="O15" s="217"/>
    </row>
    <row r="16" spans="1:15">
      <c r="A16" s="207" t="s">
        <v>555</v>
      </c>
      <c r="B16" s="345">
        <v>1729</v>
      </c>
      <c r="C16" s="161">
        <v>788612.19051999995</v>
      </c>
      <c r="D16" s="161">
        <v>1941</v>
      </c>
      <c r="E16" s="161">
        <v>865695.50932000007</v>
      </c>
      <c r="F16" s="355">
        <v>9.7745532882483666</v>
      </c>
      <c r="G16" s="162">
        <v>10.870667333784191</v>
      </c>
      <c r="H16" s="162">
        <v>11.56099339404107</v>
      </c>
      <c r="M16" s="217"/>
      <c r="N16" s="217"/>
      <c r="O16" s="217"/>
    </row>
    <row r="17" spans="1:15">
      <c r="A17" s="207" t="s">
        <v>550</v>
      </c>
      <c r="B17" s="345">
        <v>332</v>
      </c>
      <c r="C17" s="161">
        <v>267629.22096000001</v>
      </c>
      <c r="D17" s="161">
        <v>420</v>
      </c>
      <c r="E17" s="161">
        <v>347363.22951999999</v>
      </c>
      <c r="F17" s="356">
        <v>29.792714066868299</v>
      </c>
      <c r="G17" s="162">
        <v>3.6891494511866796</v>
      </c>
      <c r="H17" s="162">
        <v>4.6388874131597788</v>
      </c>
      <c r="M17" s="217"/>
      <c r="N17" s="217"/>
      <c r="O17" s="217"/>
    </row>
    <row r="18" spans="1:15">
      <c r="A18" s="207" t="s">
        <v>551</v>
      </c>
      <c r="B18" s="345">
        <v>1925</v>
      </c>
      <c r="C18" s="161">
        <v>132466.90288000001</v>
      </c>
      <c r="D18" s="161">
        <v>1620</v>
      </c>
      <c r="E18" s="161">
        <v>135339.47555999999</v>
      </c>
      <c r="F18" s="356">
        <v>2.1685210551062761</v>
      </c>
      <c r="G18" s="162">
        <v>1.8259971773903982</v>
      </c>
      <c r="H18" s="162">
        <v>1.8074008309586533</v>
      </c>
      <c r="M18" s="217"/>
      <c r="N18" s="217"/>
      <c r="O18" s="217"/>
    </row>
    <row r="19" spans="1:15" ht="15.75" customHeight="1">
      <c r="A19" s="324" t="s">
        <v>552</v>
      </c>
      <c r="B19" s="481">
        <v>402</v>
      </c>
      <c r="C19" s="325">
        <v>56203.938729999994</v>
      </c>
      <c r="D19" s="325">
        <v>425</v>
      </c>
      <c r="E19" s="325">
        <v>54699.603000000003</v>
      </c>
      <c r="F19" s="484">
        <v>-2.676566383054968</v>
      </c>
      <c r="G19" s="338">
        <v>0.77474622904237767</v>
      </c>
      <c r="H19" s="338">
        <v>0.73048981094565468</v>
      </c>
      <c r="M19" s="217"/>
      <c r="N19" s="217"/>
      <c r="O19" s="217"/>
    </row>
    <row r="20" spans="1:15" ht="14.25">
      <c r="A20" s="371" t="s">
        <v>10</v>
      </c>
      <c r="B20" s="396">
        <v>12326</v>
      </c>
      <c r="C20" s="396">
        <v>7254496.5852199988</v>
      </c>
      <c r="D20" s="396">
        <v>12933</v>
      </c>
      <c r="E20" s="396">
        <v>7488072.0005099997</v>
      </c>
      <c r="F20" s="404">
        <v>3.2197329276558939</v>
      </c>
      <c r="G20" s="405">
        <v>100.00000000000001</v>
      </c>
      <c r="H20" s="405">
        <v>100</v>
      </c>
      <c r="N20" s="217"/>
      <c r="O20" s="217"/>
    </row>
    <row r="21" spans="1:15" ht="11.25" customHeight="1">
      <c r="A21" s="93"/>
      <c r="B21" s="478"/>
      <c r="C21" s="196"/>
      <c r="D21" s="475"/>
      <c r="E21" s="476"/>
      <c r="F21" s="138"/>
      <c r="G21" s="139"/>
      <c r="H21" s="139"/>
    </row>
    <row r="22" spans="1:15">
      <c r="A22" s="123" t="s">
        <v>504</v>
      </c>
      <c r="B22" s="123"/>
      <c r="F22" s="145"/>
    </row>
    <row r="23" spans="1:15" ht="18.75" customHeight="1">
      <c r="A23" s="126">
        <v>2025</v>
      </c>
      <c r="B23" s="126"/>
    </row>
    <row r="24" spans="1:15">
      <c r="A24" s="262"/>
    </row>
    <row r="25" spans="1:15" ht="12" customHeight="1"/>
    <row r="29" spans="1:15">
      <c r="A29" s="273"/>
      <c r="B29" s="273"/>
    </row>
    <row r="38" spans="1:2" ht="14.25">
      <c r="A38" s="126">
        <v>2026</v>
      </c>
      <c r="B38" s="82"/>
    </row>
    <row r="39" spans="1:2">
      <c r="A39" s="72"/>
    </row>
    <row r="55" spans="1:8" ht="42" customHeight="1">
      <c r="A55" s="700" t="s">
        <v>562</v>
      </c>
      <c r="B55" s="700"/>
      <c r="C55" s="700"/>
      <c r="D55" s="700"/>
      <c r="E55" s="700"/>
      <c r="F55" s="700"/>
      <c r="G55" s="700"/>
      <c r="H55" s="700"/>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8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2"/>
  <dimension ref="A1:O57"/>
  <sheetViews>
    <sheetView zoomScaleNormal="100" workbookViewId="0">
      <selection activeCell="J25" sqref="J25"/>
    </sheetView>
  </sheetViews>
  <sheetFormatPr defaultRowHeight="12"/>
  <cols>
    <col min="1" max="1" width="28.42578125" style="72" customWidth="1"/>
    <col min="2" max="2" width="9.5703125" style="72" customWidth="1"/>
    <col min="3" max="3" width="14.5703125" style="72" customWidth="1"/>
    <col min="4" max="4" width="9.5703125" style="72" customWidth="1"/>
    <col min="5" max="5" width="15.5703125" style="72" customWidth="1"/>
    <col min="6" max="6" width="11.140625" style="72" customWidth="1"/>
    <col min="7" max="7" width="12.85546875" style="72" customWidth="1"/>
    <col min="8" max="8" width="12.5703125" style="72" customWidth="1"/>
    <col min="9" max="9" width="9.140625" style="72"/>
    <col min="10" max="10" width="11" style="72" customWidth="1"/>
    <col min="11" max="11" width="9.42578125" style="72" bestFit="1" customWidth="1"/>
    <col min="12" max="12" width="12.85546875" style="72" bestFit="1" customWidth="1"/>
    <col min="13" max="13" width="13" style="72" bestFit="1"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3" customFormat="1" ht="15.75" customHeight="1">
      <c r="A2" s="646" t="s">
        <v>310</v>
      </c>
      <c r="B2" s="646"/>
      <c r="C2" s="646"/>
      <c r="D2" s="646"/>
      <c r="E2" s="646"/>
      <c r="F2" s="646"/>
      <c r="G2" s="646"/>
      <c r="H2" s="646"/>
    </row>
    <row r="3" spans="1:15" s="313" customFormat="1" ht="15.75" customHeight="1">
      <c r="A3" s="647" t="s">
        <v>311</v>
      </c>
      <c r="B3" s="647"/>
      <c r="C3" s="647"/>
      <c r="D3" s="647"/>
      <c r="E3" s="647"/>
      <c r="F3" s="647"/>
      <c r="G3" s="647"/>
      <c r="H3" s="647"/>
    </row>
    <row r="4" spans="1:15" s="313" customFormat="1" ht="15.75" customHeight="1">
      <c r="A4" s="347"/>
      <c r="B4" s="347"/>
      <c r="C4" s="347"/>
      <c r="D4" s="347"/>
      <c r="E4" s="347"/>
      <c r="F4" s="347"/>
      <c r="G4" s="347"/>
      <c r="H4" s="347"/>
    </row>
    <row r="5" spans="1:15" s="313" customFormat="1" ht="15.75" customHeight="1">
      <c r="A5" s="347"/>
      <c r="B5" s="347"/>
      <c r="C5" s="347"/>
      <c r="D5" s="347"/>
      <c r="E5" s="347"/>
      <c r="F5" s="347"/>
      <c r="G5" s="347"/>
      <c r="H5" s="347"/>
    </row>
    <row r="6" spans="1:15">
      <c r="A6" s="73"/>
      <c r="B6" s="73"/>
    </row>
    <row r="7" spans="1:15" ht="12" customHeight="1">
      <c r="A7" s="103"/>
      <c r="B7" s="103"/>
      <c r="C7" s="211"/>
      <c r="D7" s="102"/>
      <c r="E7" s="351"/>
      <c r="F7" s="103" t="s">
        <v>46</v>
      </c>
      <c r="G7" s="649" t="s">
        <v>13</v>
      </c>
      <c r="H7" s="650"/>
    </row>
    <row r="8" spans="1:15" ht="12" customHeight="1">
      <c r="A8" s="115" t="s">
        <v>49</v>
      </c>
      <c r="B8" s="103" t="s">
        <v>198</v>
      </c>
      <c r="C8" s="352" t="s">
        <v>109</v>
      </c>
      <c r="D8" s="74" t="s">
        <v>198</v>
      </c>
      <c r="E8" s="353" t="s">
        <v>109</v>
      </c>
      <c r="F8" s="103" t="s">
        <v>15</v>
      </c>
      <c r="G8" s="649" t="s">
        <v>15</v>
      </c>
      <c r="H8" s="650"/>
    </row>
    <row r="9" spans="1:15" ht="12" customHeight="1">
      <c r="A9" s="193" t="s">
        <v>36</v>
      </c>
      <c r="B9" s="461" t="s">
        <v>199</v>
      </c>
      <c r="C9" s="354" t="s">
        <v>234</v>
      </c>
      <c r="D9" s="81" t="s">
        <v>199</v>
      </c>
      <c r="E9" s="211" t="s">
        <v>234</v>
      </c>
      <c r="F9" s="105" t="s">
        <v>47</v>
      </c>
      <c r="G9" s="652" t="s">
        <v>19</v>
      </c>
      <c r="H9" s="653"/>
    </row>
    <row r="10" spans="1:15" ht="12" customHeight="1">
      <c r="A10" s="105"/>
      <c r="B10" s="105"/>
      <c r="C10" s="211"/>
      <c r="D10" s="102"/>
      <c r="E10" s="351"/>
      <c r="F10" s="105" t="s">
        <v>20</v>
      </c>
      <c r="G10" s="652" t="s">
        <v>20</v>
      </c>
      <c r="H10" s="653"/>
    </row>
    <row r="11" spans="1:15" ht="19.5" customHeight="1" thickBot="1">
      <c r="A11" s="615" t="s">
        <v>420</v>
      </c>
      <c r="B11" s="83"/>
      <c r="C11" s="83">
        <v>2025</v>
      </c>
      <c r="D11" s="83"/>
      <c r="E11" s="83">
        <v>2026</v>
      </c>
      <c r="F11" s="83" t="s">
        <v>413</v>
      </c>
      <c r="G11" s="83">
        <v>2025</v>
      </c>
      <c r="H11" s="83">
        <v>2026</v>
      </c>
    </row>
    <row r="12" spans="1:15" ht="15" thickBot="1">
      <c r="A12" s="651" t="s">
        <v>506</v>
      </c>
      <c r="B12" s="651"/>
      <c r="C12" s="651"/>
      <c r="D12" s="651"/>
      <c r="E12" s="651"/>
      <c r="F12" s="651"/>
      <c r="G12" s="651"/>
      <c r="H12" s="651"/>
    </row>
    <row r="13" spans="1:15" ht="15.75" customHeight="1">
      <c r="A13" s="156" t="s">
        <v>554</v>
      </c>
      <c r="B13" s="432">
        <v>62</v>
      </c>
      <c r="C13" s="161">
        <v>90251.060709999991</v>
      </c>
      <c r="D13" s="161">
        <v>110</v>
      </c>
      <c r="E13" s="161">
        <v>114088.41121999999</v>
      </c>
      <c r="F13" s="162">
        <v>26.412266318504084</v>
      </c>
      <c r="G13" s="162">
        <v>36.535877614857647</v>
      </c>
      <c r="H13" s="162">
        <v>47.395631781929204</v>
      </c>
      <c r="J13" s="85"/>
      <c r="K13" s="85"/>
      <c r="L13" s="85"/>
      <c r="M13" s="85"/>
      <c r="N13" s="552"/>
      <c r="O13" s="552"/>
    </row>
    <row r="14" spans="1:15" ht="14.25" customHeight="1">
      <c r="A14" s="156" t="s">
        <v>563</v>
      </c>
      <c r="B14" s="432">
        <v>49</v>
      </c>
      <c r="C14" s="161">
        <v>101906.95374</v>
      </c>
      <c r="D14" s="161">
        <v>58</v>
      </c>
      <c r="E14" s="161">
        <v>72332.298209999994</v>
      </c>
      <c r="F14" s="162">
        <v>-29.021234022415399</v>
      </c>
      <c r="G14" s="162">
        <v>41.254473472742859</v>
      </c>
      <c r="H14" s="162">
        <v>30.04893253611089</v>
      </c>
      <c r="J14" s="85"/>
      <c r="K14" s="85"/>
      <c r="L14" s="85"/>
      <c r="M14" s="85"/>
      <c r="N14" s="552"/>
      <c r="O14" s="552"/>
    </row>
    <row r="15" spans="1:15" ht="14.25" customHeight="1">
      <c r="A15" s="168" t="s">
        <v>564</v>
      </c>
      <c r="B15" s="432">
        <v>10</v>
      </c>
      <c r="C15" s="161">
        <v>33557.572</v>
      </c>
      <c r="D15" s="161">
        <v>10</v>
      </c>
      <c r="E15" s="161">
        <v>31200.273000000001</v>
      </c>
      <c r="F15" s="162">
        <v>-7.0246411152749655</v>
      </c>
      <c r="G15" s="162">
        <v>13.584941096519707</v>
      </c>
      <c r="H15" s="162">
        <v>12.961497445626957</v>
      </c>
      <c r="J15" s="85"/>
      <c r="K15" s="85"/>
      <c r="L15" s="85"/>
      <c r="M15" s="85"/>
      <c r="N15" s="552"/>
      <c r="O15" s="552"/>
    </row>
    <row r="16" spans="1:15" ht="14.25" customHeight="1">
      <c r="A16" s="168" t="s">
        <v>547</v>
      </c>
      <c r="B16" s="168">
        <v>377</v>
      </c>
      <c r="C16" s="593">
        <v>21304.785309999999</v>
      </c>
      <c r="D16" s="168">
        <v>701</v>
      </c>
      <c r="E16" s="593">
        <v>22936.375700000001</v>
      </c>
      <c r="F16" s="162">
        <v>7.6583282406238018</v>
      </c>
      <c r="G16" s="592">
        <v>8.6247078158797752</v>
      </c>
      <c r="H16" s="592">
        <v>9.5284350572025502</v>
      </c>
      <c r="J16" s="85"/>
      <c r="K16" s="85"/>
      <c r="L16" s="85"/>
      <c r="M16" s="85"/>
      <c r="N16" s="552"/>
      <c r="O16" s="552"/>
    </row>
    <row r="17" spans="1:15" ht="14.25" customHeight="1">
      <c r="A17" s="210" t="s">
        <v>565</v>
      </c>
      <c r="B17" s="590">
        <v>0</v>
      </c>
      <c r="C17" s="148">
        <v>0</v>
      </c>
      <c r="D17" s="148">
        <v>10</v>
      </c>
      <c r="E17" s="148">
        <v>157.67599999999999</v>
      </c>
      <c r="F17" s="166" t="s">
        <v>371</v>
      </c>
      <c r="G17" s="166">
        <v>0</v>
      </c>
      <c r="H17" s="594">
        <v>6.55031791304094E-2</v>
      </c>
      <c r="J17" s="85"/>
      <c r="K17" s="85"/>
      <c r="L17" s="85"/>
      <c r="M17" s="85"/>
      <c r="N17" s="552"/>
      <c r="O17" s="552"/>
    </row>
    <row r="18" spans="1:15" ht="14.25">
      <c r="A18" s="416" t="s">
        <v>10</v>
      </c>
      <c r="B18" s="414">
        <v>498</v>
      </c>
      <c r="C18" s="414">
        <v>247020.37176000001</v>
      </c>
      <c r="D18" s="559">
        <v>889</v>
      </c>
      <c r="E18" s="414">
        <v>240715.03412999996</v>
      </c>
      <c r="F18" s="415">
        <v>-2.5525577445597025</v>
      </c>
      <c r="G18" s="416">
        <v>100</v>
      </c>
      <c r="H18" s="414">
        <v>100</v>
      </c>
    </row>
    <row r="19" spans="1:15" s="88" customFormat="1" ht="14.25">
      <c r="A19" s="195"/>
      <c r="B19" s="195"/>
      <c r="C19" s="196"/>
      <c r="E19" s="477"/>
      <c r="F19" s="197"/>
      <c r="G19" s="197"/>
      <c r="H19" s="197"/>
    </row>
    <row r="20" spans="1:15" ht="14.25">
      <c r="A20" s="126">
        <v>2025</v>
      </c>
      <c r="B20" s="126"/>
      <c r="C20" s="140"/>
      <c r="D20" s="140"/>
      <c r="E20" s="140"/>
      <c r="F20" s="140"/>
      <c r="G20" s="140"/>
      <c r="H20" s="140"/>
    </row>
    <row r="21" spans="1:15" ht="12.75">
      <c r="A21" s="123" t="s">
        <v>507</v>
      </c>
      <c r="B21" s="123"/>
      <c r="C21" s="140"/>
      <c r="D21" s="140"/>
      <c r="E21" s="140"/>
      <c r="F21" s="140"/>
      <c r="G21" s="140"/>
      <c r="H21" s="140"/>
    </row>
    <row r="22" spans="1:15">
      <c r="A22" s="140"/>
      <c r="B22" s="140"/>
      <c r="C22" s="140"/>
      <c r="D22" s="140"/>
      <c r="E22" s="140"/>
      <c r="F22" s="140"/>
      <c r="G22" s="140"/>
      <c r="H22" s="140"/>
    </row>
    <row r="23" spans="1:15" ht="14.25">
      <c r="E23" s="327"/>
      <c r="F23" s="125"/>
      <c r="G23" s="125"/>
      <c r="H23" s="125"/>
    </row>
    <row r="25" spans="1:15" s="88" customFormat="1" ht="14.25">
      <c r="A25" s="462"/>
      <c r="B25" s="296"/>
    </row>
    <row r="39" spans="1:2" ht="14.25">
      <c r="A39" s="126">
        <v>2026</v>
      </c>
      <c r="B39" s="126"/>
    </row>
    <row r="42" spans="1:2">
      <c r="A42" s="262"/>
      <c r="B42" s="262"/>
    </row>
    <row r="57" spans="1:8" ht="21.75" customHeight="1">
      <c r="A57" s="700" t="s">
        <v>505</v>
      </c>
      <c r="B57" s="700"/>
      <c r="C57" s="700"/>
      <c r="D57" s="700"/>
      <c r="E57" s="700"/>
      <c r="F57" s="700"/>
      <c r="G57" s="700"/>
      <c r="H57" s="700"/>
    </row>
  </sheetData>
  <sortState xmlns:xlrd2="http://schemas.microsoft.com/office/spreadsheetml/2017/richdata2" ref="A13:H17">
    <sortCondition descending="1" ref="E13:E17"/>
  </sortState>
  <mergeCells count="8">
    <mergeCell ref="A57:H57"/>
    <mergeCell ref="G10:H10"/>
    <mergeCell ref="A12:H12"/>
    <mergeCell ref="A2:H2"/>
    <mergeCell ref="A3:H3"/>
    <mergeCell ref="G7:H7"/>
    <mergeCell ref="G8:H8"/>
    <mergeCell ref="G9:H9"/>
  </mergeCells>
  <pageMargins left="0.7" right="0.7" top="0.75" bottom="0.75" header="0.3" footer="0.3"/>
  <pageSetup scale="8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3"/>
  <dimension ref="A2:U80"/>
  <sheetViews>
    <sheetView zoomScaleNormal="100" workbookViewId="0">
      <selection activeCell="I17" sqref="I17"/>
    </sheetView>
  </sheetViews>
  <sheetFormatPr defaultRowHeight="12.75"/>
  <cols>
    <col min="1" max="1" width="34.85546875" style="142" customWidth="1"/>
    <col min="2" max="2" width="17.5703125" style="142" customWidth="1"/>
    <col min="3" max="3" width="18.5703125" style="142" customWidth="1"/>
    <col min="4" max="4" width="13.28515625" style="142" customWidth="1"/>
    <col min="5" max="5" width="9.7109375" style="142" customWidth="1"/>
    <col min="6" max="6" width="9.85546875" style="142" customWidth="1"/>
    <col min="7" max="8" width="9.140625" style="142"/>
    <col min="9" max="9" width="11.42578125" style="142" bestFit="1" customWidth="1"/>
    <col min="10" max="10" width="14.140625" style="142" customWidth="1"/>
    <col min="11" max="11" width="13.140625" style="142" customWidth="1"/>
    <col min="12" max="12" width="15.28515625" style="142" customWidth="1"/>
    <col min="13" max="13" width="14" style="142" bestFit="1" customWidth="1"/>
    <col min="14" max="16384" width="9.140625" style="142"/>
  </cols>
  <sheetData>
    <row r="2" spans="1:12" ht="15.75" customHeight="1">
      <c r="A2" s="646" t="s">
        <v>332</v>
      </c>
      <c r="B2" s="646"/>
      <c r="C2" s="646"/>
      <c r="D2" s="646"/>
      <c r="E2" s="646"/>
      <c r="F2" s="646"/>
    </row>
    <row r="3" spans="1:12" ht="15.75">
      <c r="A3" s="647" t="s">
        <v>308</v>
      </c>
      <c r="B3" s="647"/>
      <c r="C3" s="647"/>
      <c r="D3" s="647"/>
      <c r="E3" s="647"/>
      <c r="F3" s="647"/>
    </row>
    <row r="5" spans="1:12">
      <c r="A5" s="103"/>
      <c r="B5" s="102"/>
      <c r="C5" s="77"/>
      <c r="D5" s="103" t="s">
        <v>46</v>
      </c>
      <c r="E5" s="649" t="s">
        <v>13</v>
      </c>
      <c r="F5" s="650"/>
    </row>
    <row r="6" spans="1:12" ht="14.25">
      <c r="A6" s="115" t="s">
        <v>49</v>
      </c>
      <c r="B6" s="77" t="s">
        <v>109</v>
      </c>
      <c r="C6" s="77" t="s">
        <v>109</v>
      </c>
      <c r="D6" s="103" t="s">
        <v>15</v>
      </c>
      <c r="E6" s="649" t="s">
        <v>15</v>
      </c>
      <c r="F6" s="650"/>
    </row>
    <row r="7" spans="1:12" ht="15">
      <c r="A7" s="193" t="s">
        <v>36</v>
      </c>
      <c r="B7" s="105" t="s">
        <v>234</v>
      </c>
      <c r="C7" s="105" t="s">
        <v>234</v>
      </c>
      <c r="D7" s="105" t="s">
        <v>47</v>
      </c>
      <c r="E7" s="652" t="s">
        <v>19</v>
      </c>
      <c r="F7" s="653"/>
    </row>
    <row r="8" spans="1:12">
      <c r="A8" s="105"/>
      <c r="B8" s="102"/>
      <c r="C8" s="77"/>
      <c r="D8" s="105" t="s">
        <v>20</v>
      </c>
      <c r="E8" s="652" t="s">
        <v>20</v>
      </c>
      <c r="F8" s="653"/>
    </row>
    <row r="9" spans="1:12" ht="18.75" customHeight="1" thickBot="1">
      <c r="A9" s="615" t="s">
        <v>420</v>
      </c>
      <c r="B9" s="83">
        <v>2025</v>
      </c>
      <c r="C9" s="83">
        <v>2026</v>
      </c>
      <c r="D9" s="83" t="s">
        <v>413</v>
      </c>
      <c r="E9" s="83">
        <v>2025</v>
      </c>
      <c r="F9" s="83">
        <v>2026</v>
      </c>
    </row>
    <row r="10" spans="1:12" ht="15" customHeight="1" thickBot="1">
      <c r="A10" s="701" t="s">
        <v>508</v>
      </c>
      <c r="B10" s="701"/>
      <c r="C10" s="701"/>
      <c r="D10" s="701"/>
      <c r="E10" s="701"/>
      <c r="F10" s="701"/>
      <c r="J10" s="217"/>
    </row>
    <row r="11" spans="1:12">
      <c r="A11" s="168" t="s">
        <v>551</v>
      </c>
      <c r="B11" s="161">
        <v>10025.781999999999</v>
      </c>
      <c r="C11" s="161">
        <v>6080.116</v>
      </c>
      <c r="D11" s="355">
        <v>-39.35519443770071</v>
      </c>
      <c r="E11" s="341">
        <v>13.379894849569332</v>
      </c>
      <c r="F11" s="341">
        <v>28.304481701059441</v>
      </c>
      <c r="J11" s="217"/>
    </row>
    <row r="12" spans="1:12" ht="16.5" customHeight="1">
      <c r="A12" s="207" t="s">
        <v>550</v>
      </c>
      <c r="B12" s="161">
        <v>10103.255999999999</v>
      </c>
      <c r="C12" s="161">
        <v>4382.2340000000004</v>
      </c>
      <c r="D12" s="355">
        <v>-56.625527453723819</v>
      </c>
      <c r="E12" s="341">
        <v>13.483287679532674</v>
      </c>
      <c r="F12" s="341">
        <v>20.400410463017572</v>
      </c>
      <c r="K12" s="217"/>
    </row>
    <row r="13" spans="1:12" ht="16.5" customHeight="1">
      <c r="A13" s="207" t="s">
        <v>557</v>
      </c>
      <c r="B13" s="161">
        <v>14663.423000000001</v>
      </c>
      <c r="C13" s="161">
        <v>3259.3980000000001</v>
      </c>
      <c r="D13" s="355">
        <v>-77.77191587530416</v>
      </c>
      <c r="E13" s="341">
        <v>19.56905285540385</v>
      </c>
      <c r="F13" s="341">
        <v>15.173324168070106</v>
      </c>
      <c r="K13" s="217"/>
      <c r="L13" s="547"/>
    </row>
    <row r="14" spans="1:12" ht="18" customHeight="1">
      <c r="A14" s="207" t="s">
        <v>556</v>
      </c>
      <c r="B14" s="161">
        <v>26802.620999999999</v>
      </c>
      <c r="C14" s="161">
        <v>3097.2330000000002</v>
      </c>
      <c r="D14" s="355">
        <v>-88.444290578895249</v>
      </c>
      <c r="E14" s="341">
        <v>35.76940438889045</v>
      </c>
      <c r="F14" s="341">
        <v>14.418404973263248</v>
      </c>
      <c r="J14" s="217"/>
      <c r="K14" s="217"/>
      <c r="L14" s="547"/>
    </row>
    <row r="15" spans="1:12" ht="15.75" customHeight="1">
      <c r="A15" s="156" t="s">
        <v>552</v>
      </c>
      <c r="B15" s="161">
        <v>3641.0520000000001</v>
      </c>
      <c r="C15" s="161">
        <v>2063.3159999999998</v>
      </c>
      <c r="D15" s="355">
        <v>-43.331872217150433</v>
      </c>
      <c r="E15" s="341">
        <v>4.8591614002592634</v>
      </c>
      <c r="F15" s="341">
        <v>9.6052591703025332</v>
      </c>
      <c r="J15" s="217"/>
      <c r="K15" s="217"/>
      <c r="L15" s="547"/>
    </row>
    <row r="16" spans="1:12" ht="14.25" customHeight="1">
      <c r="A16" s="207" t="s">
        <v>553</v>
      </c>
      <c r="B16" s="161">
        <v>5467.8779999999997</v>
      </c>
      <c r="C16" s="161">
        <v>2026.33</v>
      </c>
      <c r="D16" s="355">
        <v>-62.941199492746549</v>
      </c>
      <c r="E16" s="341">
        <v>7.2971497575225017</v>
      </c>
      <c r="F16" s="341">
        <v>9.4330799618474011</v>
      </c>
      <c r="K16" s="217"/>
      <c r="L16" s="547"/>
    </row>
    <row r="17" spans="1:12" ht="14.25" customHeight="1">
      <c r="A17" s="207" t="s">
        <v>554</v>
      </c>
      <c r="B17" s="161">
        <v>625.80100000000004</v>
      </c>
      <c r="C17" s="161">
        <v>572.48</v>
      </c>
      <c r="D17" s="355">
        <v>-8.5204402038347684</v>
      </c>
      <c r="E17" s="341">
        <v>0.83516194315369496</v>
      </c>
      <c r="F17" s="341">
        <v>2.6650395624396821</v>
      </c>
      <c r="J17" s="217"/>
      <c r="K17" s="217"/>
      <c r="L17" s="547"/>
    </row>
    <row r="18" spans="1:12" ht="15" customHeight="1">
      <c r="A18" s="624" t="s">
        <v>555</v>
      </c>
      <c r="B18" s="360">
        <v>3601.8820000000001</v>
      </c>
      <c r="C18" s="360">
        <v>0</v>
      </c>
      <c r="D18" s="625">
        <v>-100</v>
      </c>
      <c r="E18" s="515">
        <v>4.8068871256682506</v>
      </c>
      <c r="F18" s="515">
        <v>0</v>
      </c>
      <c r="J18" s="217"/>
      <c r="K18" s="217"/>
      <c r="L18" s="547"/>
    </row>
    <row r="19" spans="1:12" ht="15" customHeight="1">
      <c r="A19" s="416" t="s">
        <v>10</v>
      </c>
      <c r="B19" s="414">
        <v>74931.694999999992</v>
      </c>
      <c r="C19" s="414">
        <v>21481.107000000004</v>
      </c>
      <c r="D19" s="433">
        <v>-71.332415475187091</v>
      </c>
      <c r="E19" s="415">
        <v>100.00000000000001</v>
      </c>
      <c r="F19" s="415">
        <v>99.999999999999986</v>
      </c>
      <c r="J19" s="217"/>
      <c r="K19" s="217"/>
      <c r="L19" s="547"/>
    </row>
    <row r="20" spans="1:12" ht="11.25" customHeight="1">
      <c r="A20" s="93"/>
      <c r="B20" s="196"/>
      <c r="C20" s="196"/>
      <c r="D20" s="196"/>
      <c r="E20" s="139"/>
      <c r="F20" s="139"/>
      <c r="J20" s="217"/>
      <c r="K20" s="217"/>
      <c r="L20" s="547"/>
    </row>
    <row r="21" spans="1:12" ht="18.75" customHeight="1">
      <c r="A21" s="646" t="s">
        <v>334</v>
      </c>
      <c r="B21" s="646"/>
      <c r="C21" s="646"/>
      <c r="D21" s="646"/>
      <c r="E21" s="646"/>
      <c r="F21" s="646"/>
    </row>
    <row r="22" spans="1:12" ht="12.75" customHeight="1">
      <c r="A22" s="647" t="s">
        <v>309</v>
      </c>
      <c r="B22" s="647"/>
      <c r="C22" s="647"/>
      <c r="D22" s="647"/>
      <c r="E22" s="647"/>
      <c r="F22" s="647"/>
    </row>
    <row r="23" spans="1:12">
      <c r="A23" s="123"/>
    </row>
    <row r="24" spans="1:12" ht="11.25" customHeight="1">
      <c r="A24" s="461"/>
      <c r="B24" s="102"/>
      <c r="C24" s="150"/>
      <c r="D24" s="649" t="s">
        <v>46</v>
      </c>
      <c r="E24" s="655"/>
    </row>
    <row r="25" spans="1:12" ht="13.5" customHeight="1">
      <c r="A25" s="115" t="s">
        <v>14</v>
      </c>
      <c r="B25" s="661" t="s">
        <v>109</v>
      </c>
      <c r="C25" s="662"/>
      <c r="D25" s="649" t="s">
        <v>15</v>
      </c>
      <c r="E25" s="655"/>
    </row>
    <row r="26" spans="1:12" ht="15">
      <c r="A26" s="193" t="s">
        <v>17</v>
      </c>
      <c r="B26" s="664" t="s">
        <v>234</v>
      </c>
      <c r="C26" s="665"/>
      <c r="D26" s="652" t="s">
        <v>47</v>
      </c>
      <c r="E26" s="656"/>
    </row>
    <row r="27" spans="1:12">
      <c r="A27" s="105"/>
      <c r="B27" s="102"/>
      <c r="C27" s="150"/>
      <c r="D27" s="652" t="s">
        <v>20</v>
      </c>
      <c r="E27" s="656"/>
    </row>
    <row r="28" spans="1:12">
      <c r="A28" s="615" t="s">
        <v>420</v>
      </c>
      <c r="B28" s="460">
        <v>2025</v>
      </c>
      <c r="C28" s="460">
        <v>2026</v>
      </c>
      <c r="D28" s="702" t="s">
        <v>413</v>
      </c>
      <c r="E28" s="702"/>
    </row>
    <row r="29" spans="1:12" ht="29.25" thickBot="1">
      <c r="A29" s="435" t="s">
        <v>333</v>
      </c>
      <c r="B29" s="436"/>
      <c r="C29" s="703"/>
      <c r="D29" s="703"/>
      <c r="E29" s="703"/>
    </row>
    <row r="30" spans="1:12" ht="30" customHeight="1">
      <c r="A30" s="571" t="s">
        <v>576</v>
      </c>
      <c r="B30" s="534">
        <v>666069.27252999996</v>
      </c>
      <c r="C30" s="534">
        <v>669208.97100000002</v>
      </c>
      <c r="D30" s="534"/>
      <c r="E30" s="535">
        <v>0.47137716743398461</v>
      </c>
    </row>
    <row r="31" spans="1:12" ht="6.75" customHeight="1">
      <c r="A31" s="348"/>
      <c r="B31" s="348"/>
      <c r="C31" s="348"/>
      <c r="D31" s="348"/>
      <c r="E31" s="348"/>
      <c r="F31" s="348"/>
    </row>
    <row r="32" spans="1:12" ht="15.75" customHeight="1">
      <c r="A32" s="126">
        <v>2026</v>
      </c>
    </row>
    <row r="36" spans="1:1">
      <c r="A36" s="262"/>
    </row>
    <row r="51" spans="1:6" ht="12" customHeight="1">
      <c r="A51" s="700"/>
      <c r="B51" s="700"/>
      <c r="C51" s="700"/>
      <c r="D51" s="700"/>
      <c r="E51" s="700"/>
      <c r="F51" s="700"/>
    </row>
    <row r="52" spans="1:6" hidden="1">
      <c r="A52" s="700"/>
      <c r="B52" s="700"/>
      <c r="C52" s="700"/>
      <c r="D52" s="700"/>
      <c r="E52" s="700"/>
      <c r="F52" s="700"/>
    </row>
    <row r="53" spans="1:6" ht="45.75" customHeight="1">
      <c r="A53" s="700" t="s">
        <v>575</v>
      </c>
      <c r="B53" s="700"/>
      <c r="C53" s="700"/>
      <c r="D53" s="700"/>
      <c r="E53" s="700"/>
      <c r="F53" s="700"/>
    </row>
    <row r="54" spans="1:6" ht="45.75" customHeight="1">
      <c r="A54" s="706"/>
      <c r="B54" s="706"/>
      <c r="C54" s="706"/>
      <c r="D54" s="706"/>
      <c r="E54" s="706"/>
      <c r="F54" s="706"/>
    </row>
    <row r="55" spans="1:6" ht="27" customHeight="1">
      <c r="A55" s="707"/>
      <c r="B55" s="707"/>
      <c r="C55" s="707"/>
      <c r="D55" s="707"/>
      <c r="E55" s="707"/>
      <c r="F55" s="707"/>
    </row>
    <row r="75" spans="20:21">
      <c r="T75" s="661"/>
      <c r="U75" s="662"/>
    </row>
    <row r="76" spans="20:21">
      <c r="T76" s="664"/>
      <c r="U76" s="665"/>
    </row>
    <row r="77" spans="20:21">
      <c r="T77" s="102"/>
      <c r="U77" s="150"/>
    </row>
    <row r="78" spans="20:21">
      <c r="T78" s="704"/>
      <c r="U78" s="704"/>
    </row>
    <row r="79" spans="20:21" ht="15" thickBot="1">
      <c r="T79" s="436"/>
      <c r="U79" s="436"/>
    </row>
    <row r="80" spans="20:21">
      <c r="T80" s="705"/>
      <c r="U80" s="705"/>
    </row>
  </sheetData>
  <sortState xmlns:xlrd2="http://schemas.microsoft.com/office/spreadsheetml/2017/richdata2" ref="A11:F18">
    <sortCondition descending="1" ref="C11:C18"/>
  </sortState>
  <mergeCells count="26">
    <mergeCell ref="T75:U75"/>
    <mergeCell ref="T76:U76"/>
    <mergeCell ref="T78:U78"/>
    <mergeCell ref="T80:U80"/>
    <mergeCell ref="A54:F54"/>
    <mergeCell ref="A55:F55"/>
    <mergeCell ref="A2:F2"/>
    <mergeCell ref="A3:F3"/>
    <mergeCell ref="E5:F5"/>
    <mergeCell ref="E6:F6"/>
    <mergeCell ref="E8:F8"/>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s>
  <pageMargins left="0.7" right="0.7" top="0.75" bottom="0.75" header="0.3" footer="0.3"/>
  <pageSetup scale="8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4"/>
  <dimension ref="A1:N462"/>
  <sheetViews>
    <sheetView zoomScaleNormal="100" workbookViewId="0">
      <selection activeCell="J22" sqref="J22"/>
    </sheetView>
  </sheetViews>
  <sheetFormatPr defaultRowHeight="12.75"/>
  <cols>
    <col min="1" max="1" width="34.85546875" style="440" customWidth="1"/>
    <col min="2" max="3" width="19.140625" style="440" customWidth="1"/>
    <col min="4" max="4" width="9.5703125" style="440" bestFit="1" customWidth="1"/>
    <col min="5" max="10" width="9.140625" style="440"/>
    <col min="11" max="11" width="9.28515625" style="440" bestFit="1" customWidth="1"/>
    <col min="12" max="12" width="12" style="440" bestFit="1" customWidth="1"/>
    <col min="13" max="13" width="9.28515625" style="440" bestFit="1" customWidth="1"/>
    <col min="14" max="14" width="12" style="440" bestFit="1" customWidth="1"/>
    <col min="15" max="16384" width="9.140625" style="440"/>
  </cols>
  <sheetData>
    <row r="1" spans="1:12" s="233" customFormat="1" ht="14.25">
      <c r="A1" s="348"/>
      <c r="B1" s="348"/>
      <c r="C1" s="348"/>
    </row>
    <row r="2" spans="1:12" s="233" customFormat="1" ht="14.25">
      <c r="A2" s="348"/>
      <c r="B2" s="348"/>
      <c r="C2" s="348"/>
    </row>
    <row r="3" spans="1:12" s="233" customFormat="1" ht="15.75" customHeight="1">
      <c r="A3" s="670" t="s">
        <v>346</v>
      </c>
      <c r="B3" s="670"/>
      <c r="C3" s="670"/>
      <c r="D3" s="670"/>
      <c r="E3" s="670"/>
      <c r="F3" s="670"/>
    </row>
    <row r="4" spans="1:12" s="233" customFormat="1" ht="15.75">
      <c r="A4" s="647" t="s">
        <v>347</v>
      </c>
      <c r="B4" s="647"/>
      <c r="C4" s="647"/>
      <c r="D4" s="647"/>
      <c r="E4" s="647"/>
      <c r="F4" s="647"/>
    </row>
    <row r="5" spans="1:12" s="233" customFormat="1">
      <c r="A5" s="123"/>
    </row>
    <row r="6" spans="1:12" s="233" customFormat="1" ht="11.25" customHeight="1">
      <c r="A6" s="103"/>
      <c r="B6" s="102"/>
      <c r="C6" s="77"/>
      <c r="D6" s="103" t="s">
        <v>46</v>
      </c>
      <c r="E6" s="649" t="s">
        <v>13</v>
      </c>
      <c r="F6" s="650"/>
    </row>
    <row r="7" spans="1:12" s="233" customFormat="1" ht="13.5" customHeight="1">
      <c r="A7" s="115" t="s">
        <v>49</v>
      </c>
      <c r="B7" s="77" t="s">
        <v>109</v>
      </c>
      <c r="C7" s="77" t="s">
        <v>109</v>
      </c>
      <c r="D7" s="103" t="s">
        <v>15</v>
      </c>
      <c r="E7" s="649" t="s">
        <v>15</v>
      </c>
      <c r="F7" s="650"/>
    </row>
    <row r="8" spans="1:12" s="233" customFormat="1" ht="15">
      <c r="A8" s="193" t="s">
        <v>36</v>
      </c>
      <c r="B8" s="105" t="s">
        <v>234</v>
      </c>
      <c r="C8" s="105" t="s">
        <v>234</v>
      </c>
      <c r="D8" s="105" t="s">
        <v>47</v>
      </c>
      <c r="E8" s="652" t="s">
        <v>19</v>
      </c>
      <c r="F8" s="653"/>
    </row>
    <row r="9" spans="1:12" s="233" customFormat="1">
      <c r="A9" s="105"/>
      <c r="B9" s="102"/>
      <c r="C9" s="77"/>
      <c r="D9" s="105" t="s">
        <v>20</v>
      </c>
      <c r="E9" s="652" t="s">
        <v>20</v>
      </c>
      <c r="F9" s="653"/>
    </row>
    <row r="10" spans="1:12" s="233" customFormat="1" ht="13.5" thickBot="1">
      <c r="A10" s="615" t="s">
        <v>420</v>
      </c>
      <c r="B10" s="83">
        <v>2025</v>
      </c>
      <c r="C10" s="83">
        <v>2026</v>
      </c>
      <c r="D10" s="83" t="s">
        <v>413</v>
      </c>
      <c r="E10" s="83">
        <v>2025</v>
      </c>
      <c r="F10" s="83">
        <v>2026</v>
      </c>
    </row>
    <row r="11" spans="1:12" s="233" customFormat="1" ht="15" customHeight="1">
      <c r="A11" s="710" t="s">
        <v>509</v>
      </c>
      <c r="B11" s="710"/>
      <c r="C11" s="710"/>
      <c r="D11" s="710"/>
      <c r="E11" s="710"/>
      <c r="F11" s="710"/>
    </row>
    <row r="12" spans="1:12" s="233" customFormat="1" ht="15.75" customHeight="1">
      <c r="A12" s="207" t="s">
        <v>555</v>
      </c>
      <c r="B12" s="520">
        <v>3929.55</v>
      </c>
      <c r="C12" s="593">
        <v>8322.4079999999994</v>
      </c>
      <c r="D12" s="355">
        <v>111.79035767454286</v>
      </c>
      <c r="E12" s="341">
        <v>15.005919424794284</v>
      </c>
      <c r="F12" s="486">
        <v>27.113195167937025</v>
      </c>
      <c r="I12" s="541"/>
      <c r="J12" s="541"/>
      <c r="K12" s="541"/>
      <c r="L12" s="548"/>
    </row>
    <row r="13" spans="1:12" s="233" customFormat="1" ht="14.25" customHeight="1">
      <c r="A13" s="207" t="s">
        <v>556</v>
      </c>
      <c r="B13" s="520">
        <v>11142.445</v>
      </c>
      <c r="C13" s="593">
        <v>4863.9409999999998</v>
      </c>
      <c r="D13" s="523">
        <v>-56.347632857958921</v>
      </c>
      <c r="E13" s="486">
        <v>42.55007109343358</v>
      </c>
      <c r="F13" s="486">
        <v>15.846012550493896</v>
      </c>
      <c r="I13" s="541"/>
      <c r="J13" s="541"/>
      <c r="K13" s="541"/>
      <c r="L13" s="548"/>
    </row>
    <row r="14" spans="1:12" s="233" customFormat="1">
      <c r="A14" s="207" t="s">
        <v>553</v>
      </c>
      <c r="B14" s="520">
        <v>3326.4470000000001</v>
      </c>
      <c r="C14" s="593">
        <v>4859.4359999999997</v>
      </c>
      <c r="D14" s="485">
        <v>46.084876746871345</v>
      </c>
      <c r="E14" s="486">
        <v>12.702827461884608</v>
      </c>
      <c r="F14" s="341">
        <v>15.831335915530605</v>
      </c>
      <c r="I14" s="541"/>
      <c r="J14" s="541"/>
      <c r="K14" s="541"/>
      <c r="L14" s="548"/>
    </row>
    <row r="15" spans="1:12" s="233" customFormat="1">
      <c r="A15" s="207" t="s">
        <v>550</v>
      </c>
      <c r="B15" s="520">
        <v>1790.028</v>
      </c>
      <c r="C15" s="593">
        <v>4538.9070000000002</v>
      </c>
      <c r="D15" s="355">
        <v>153.5662570641353</v>
      </c>
      <c r="E15" s="486">
        <v>6.8356468135347956</v>
      </c>
      <c r="F15" s="341">
        <v>14.787099039138141</v>
      </c>
      <c r="I15" s="541"/>
      <c r="J15" s="541"/>
      <c r="K15" s="541"/>
      <c r="L15" s="548"/>
    </row>
    <row r="16" spans="1:12" s="233" customFormat="1">
      <c r="A16" s="207" t="s">
        <v>551</v>
      </c>
      <c r="B16" s="572">
        <v>1159.21</v>
      </c>
      <c r="C16" s="593">
        <v>3494.64</v>
      </c>
      <c r="D16" s="355">
        <v>201.46737864580183</v>
      </c>
      <c r="E16" s="341">
        <v>4.426718544468395</v>
      </c>
      <c r="F16" s="341">
        <v>11.385028991810959</v>
      </c>
      <c r="I16" s="541"/>
      <c r="J16" s="541"/>
      <c r="K16" s="541"/>
      <c r="L16" s="548"/>
    </row>
    <row r="17" spans="1:14" s="233" customFormat="1">
      <c r="A17" s="207" t="s">
        <v>566</v>
      </c>
      <c r="B17" s="520">
        <v>609.79999999999995</v>
      </c>
      <c r="C17" s="593">
        <v>2102</v>
      </c>
      <c r="D17" s="355">
        <v>244.70318137094131</v>
      </c>
      <c r="E17" s="341">
        <v>2.3286660470637996</v>
      </c>
      <c r="F17" s="486">
        <v>6.848010364668931</v>
      </c>
      <c r="I17" s="541"/>
      <c r="J17" s="541"/>
      <c r="K17" s="541"/>
      <c r="L17" s="548"/>
      <c r="M17" s="541"/>
      <c r="N17" s="541"/>
    </row>
    <row r="18" spans="1:14" s="233" customFormat="1">
      <c r="A18" s="156" t="s">
        <v>567</v>
      </c>
      <c r="B18" s="540">
        <v>1997.67</v>
      </c>
      <c r="C18" s="593">
        <v>1937.2529999999999</v>
      </c>
      <c r="D18" s="355">
        <v>-3.0243733950051883</v>
      </c>
      <c r="E18" s="341">
        <v>7.6285770781205979</v>
      </c>
      <c r="F18" s="341">
        <v>6.31128859323786</v>
      </c>
      <c r="I18" s="541"/>
      <c r="J18" s="541"/>
      <c r="K18" s="541"/>
      <c r="L18" s="548"/>
      <c r="M18" s="541"/>
      <c r="N18" s="541"/>
    </row>
    <row r="19" spans="1:14" s="233" customFormat="1">
      <c r="A19" s="598" t="s">
        <v>557</v>
      </c>
      <c r="B19" s="573">
        <v>2231.5160000000001</v>
      </c>
      <c r="C19" s="596">
        <v>576.46199999999999</v>
      </c>
      <c r="D19" s="355">
        <v>-74.167247736516345</v>
      </c>
      <c r="E19" s="341">
        <v>8.5215735366999379</v>
      </c>
      <c r="F19" s="486">
        <v>1.8780293771825793</v>
      </c>
      <c r="I19" s="541"/>
      <c r="J19" s="541"/>
      <c r="K19" s="541"/>
      <c r="L19" s="548"/>
      <c r="M19" s="541"/>
      <c r="N19" s="541"/>
    </row>
    <row r="20" spans="1:14" s="233" customFormat="1" ht="14.25">
      <c r="A20" s="473" t="s">
        <v>125</v>
      </c>
      <c r="B20" s="474">
        <v>26186.666000000001</v>
      </c>
      <c r="C20" s="539">
        <v>30695.046999999999</v>
      </c>
      <c r="D20" s="433">
        <v>17.216322994305568</v>
      </c>
      <c r="E20" s="415">
        <v>99.999999999999986</v>
      </c>
      <c r="F20" s="415">
        <v>100</v>
      </c>
      <c r="I20" s="541"/>
      <c r="J20" s="541"/>
      <c r="K20" s="541"/>
      <c r="L20" s="541"/>
      <c r="M20" s="541"/>
      <c r="N20" s="541"/>
    </row>
    <row r="21" spans="1:14" s="233" customFormat="1" ht="14.25">
      <c r="A21" s="348"/>
      <c r="B21" s="348"/>
      <c r="C21" s="348"/>
      <c r="K21" s="541"/>
      <c r="L21" s="541"/>
      <c r="M21" s="541"/>
      <c r="N21" s="541"/>
    </row>
    <row r="22" spans="1:14" s="233" customFormat="1" ht="15.75" customHeight="1">
      <c r="A22" s="670" t="s">
        <v>348</v>
      </c>
      <c r="B22" s="670"/>
      <c r="C22" s="670"/>
      <c r="D22" s="670"/>
      <c r="E22" s="670"/>
      <c r="F22" s="670"/>
      <c r="K22" s="541"/>
      <c r="L22" s="541"/>
      <c r="M22" s="541"/>
      <c r="N22" s="541"/>
    </row>
    <row r="23" spans="1:14" s="233" customFormat="1" ht="15.75">
      <c r="A23" s="647" t="s">
        <v>349</v>
      </c>
      <c r="B23" s="647"/>
      <c r="C23" s="647"/>
      <c r="D23" s="647"/>
      <c r="E23" s="647"/>
      <c r="F23" s="647"/>
      <c r="K23" s="541"/>
      <c r="L23" s="541"/>
      <c r="M23" s="541"/>
      <c r="N23" s="541"/>
    </row>
    <row r="24" spans="1:14" s="233" customFormat="1">
      <c r="A24" s="262"/>
      <c r="K24" s="541"/>
      <c r="L24" s="541"/>
      <c r="M24" s="541"/>
      <c r="N24" s="541"/>
    </row>
    <row r="25" spans="1:14" s="233" customFormat="1" ht="11.25" customHeight="1">
      <c r="A25" s="103"/>
      <c r="B25" s="102"/>
      <c r="C25" s="77"/>
      <c r="D25" s="103" t="s">
        <v>46</v>
      </c>
      <c r="E25" s="649" t="s">
        <v>13</v>
      </c>
      <c r="F25" s="650"/>
      <c r="K25" s="541"/>
      <c r="L25" s="541"/>
      <c r="M25" s="541"/>
      <c r="N25" s="541"/>
    </row>
    <row r="26" spans="1:14" s="233" customFormat="1" ht="13.5" customHeight="1">
      <c r="A26" s="115" t="s">
        <v>49</v>
      </c>
      <c r="B26" s="77" t="s">
        <v>109</v>
      </c>
      <c r="C26" s="77" t="s">
        <v>109</v>
      </c>
      <c r="D26" s="103" t="s">
        <v>15</v>
      </c>
      <c r="E26" s="649" t="s">
        <v>15</v>
      </c>
      <c r="F26" s="650"/>
      <c r="K26" s="541"/>
      <c r="L26" s="541"/>
      <c r="M26" s="541"/>
      <c r="N26" s="541"/>
    </row>
    <row r="27" spans="1:14" s="233" customFormat="1" ht="15">
      <c r="A27" s="193" t="s">
        <v>36</v>
      </c>
      <c r="B27" s="105" t="s">
        <v>234</v>
      </c>
      <c r="C27" s="105" t="s">
        <v>234</v>
      </c>
      <c r="D27" s="105" t="s">
        <v>47</v>
      </c>
      <c r="E27" s="652" t="s">
        <v>19</v>
      </c>
      <c r="F27" s="653"/>
    </row>
    <row r="28" spans="1:14" s="233" customFormat="1">
      <c r="A28" s="105"/>
      <c r="B28" s="102"/>
      <c r="C28" s="77"/>
      <c r="D28" s="105" t="s">
        <v>20</v>
      </c>
      <c r="E28" s="652" t="s">
        <v>20</v>
      </c>
      <c r="F28" s="653"/>
    </row>
    <row r="29" spans="1:14" s="233" customFormat="1">
      <c r="A29" s="615" t="s">
        <v>420</v>
      </c>
      <c r="B29" s="83">
        <v>2025</v>
      </c>
      <c r="C29" s="83">
        <v>2026</v>
      </c>
      <c r="D29" s="83" t="s">
        <v>413</v>
      </c>
      <c r="E29" s="83">
        <v>2025</v>
      </c>
      <c r="F29" s="83">
        <v>2026</v>
      </c>
    </row>
    <row r="30" spans="1:14" s="233" customFormat="1" ht="15" customHeight="1">
      <c r="A30" s="703" t="s">
        <v>510</v>
      </c>
      <c r="B30" s="703"/>
      <c r="C30" s="703"/>
      <c r="D30" s="703"/>
      <c r="E30" s="703"/>
      <c r="F30" s="703"/>
    </row>
    <row r="31" spans="1:14" s="439" customFormat="1" ht="15" customHeight="1">
      <c r="A31" s="207" t="s">
        <v>556</v>
      </c>
      <c r="B31" s="521">
        <v>37460.394</v>
      </c>
      <c r="C31" s="537">
        <v>38970.394</v>
      </c>
      <c r="D31" s="485">
        <v>4.0309239673239956</v>
      </c>
      <c r="E31" s="163">
        <v>41.977399341445853</v>
      </c>
      <c r="F31" s="163">
        <v>40.552274141673543</v>
      </c>
      <c r="K31" s="332"/>
      <c r="L31" s="551"/>
    </row>
    <row r="32" spans="1:14" s="422" customFormat="1" ht="14.25" customHeight="1">
      <c r="A32" s="207" t="s">
        <v>557</v>
      </c>
      <c r="B32" s="521">
        <v>25337.936000000002</v>
      </c>
      <c r="C32" s="537">
        <v>18152.5</v>
      </c>
      <c r="D32" s="485">
        <v>-28.358410882401792</v>
      </c>
      <c r="E32" s="485">
        <v>28.393205313323648</v>
      </c>
      <c r="F32" s="163">
        <v>18.889343442530475</v>
      </c>
      <c r="K32" s="549"/>
      <c r="L32" s="551"/>
    </row>
    <row r="33" spans="1:12" s="495" customFormat="1" ht="14.25" customHeight="1">
      <c r="A33" s="168" t="s">
        <v>555</v>
      </c>
      <c r="B33" s="521">
        <v>5457.73</v>
      </c>
      <c r="C33" s="537">
        <v>10400.81</v>
      </c>
      <c r="D33" s="485">
        <v>90.570255399222759</v>
      </c>
      <c r="E33" s="163">
        <v>6.1158276046906836</v>
      </c>
      <c r="F33" s="163">
        <v>10.82299805373945</v>
      </c>
      <c r="K33" s="550"/>
      <c r="L33" s="551"/>
    </row>
    <row r="34" spans="1:12" s="422" customFormat="1" ht="14.25" customHeight="1">
      <c r="A34" s="207" t="s">
        <v>550</v>
      </c>
      <c r="B34" s="521">
        <v>2060.3159999999998</v>
      </c>
      <c r="C34" s="537">
        <v>8651.0239999999994</v>
      </c>
      <c r="D34" s="485">
        <v>319.88821132292327</v>
      </c>
      <c r="E34" s="485">
        <v>2.3087506100862245</v>
      </c>
      <c r="F34" s="163">
        <v>9.0021850139415367</v>
      </c>
      <c r="K34" s="549"/>
      <c r="L34" s="551"/>
    </row>
    <row r="35" spans="1:12" s="422" customFormat="1" ht="14.25" customHeight="1">
      <c r="A35" s="207" t="s">
        <v>551</v>
      </c>
      <c r="B35" s="536">
        <v>4156.6869999999999</v>
      </c>
      <c r="C35" s="537">
        <v>7988.0150000000003</v>
      </c>
      <c r="D35" s="485">
        <v>92.172636525194235</v>
      </c>
      <c r="E35" s="485">
        <v>4.6579037619411192</v>
      </c>
      <c r="F35" s="163">
        <v>8.3122632562503842</v>
      </c>
      <c r="K35" s="549"/>
      <c r="L35" s="551"/>
    </row>
    <row r="36" spans="1:12" s="422" customFormat="1" ht="14.25" customHeight="1">
      <c r="A36" s="207" t="s">
        <v>553</v>
      </c>
      <c r="B36" s="521">
        <v>10035.31</v>
      </c>
      <c r="C36" s="537">
        <v>7233.1170000000002</v>
      </c>
      <c r="D36" s="485">
        <v>-27.92333271219324</v>
      </c>
      <c r="E36" s="485">
        <v>11.245375993247828</v>
      </c>
      <c r="F36" s="163">
        <v>7.526722554634663</v>
      </c>
      <c r="K36" s="549"/>
      <c r="L36" s="551"/>
    </row>
    <row r="37" spans="1:12" s="422" customFormat="1" ht="14.25" customHeight="1">
      <c r="A37" s="207" t="s">
        <v>567</v>
      </c>
      <c r="B37" s="536">
        <v>2098.0619999999999</v>
      </c>
      <c r="C37" s="537">
        <v>3503.2979999999998</v>
      </c>
      <c r="D37" s="485">
        <v>66.977810951249296</v>
      </c>
      <c r="E37" s="485">
        <v>2.3510480540357523</v>
      </c>
      <c r="F37" s="163">
        <v>3.6455033248054054</v>
      </c>
      <c r="K37" s="549"/>
      <c r="L37" s="551"/>
    </row>
    <row r="38" spans="1:12" s="422" customFormat="1" ht="14.25" customHeight="1">
      <c r="A38" s="207" t="s">
        <v>566</v>
      </c>
      <c r="B38" s="536">
        <v>2633</v>
      </c>
      <c r="C38" s="538">
        <v>1200</v>
      </c>
      <c r="D38" s="485">
        <v>-54.424610710216484</v>
      </c>
      <c r="E38" s="163">
        <v>2.9504893212288943</v>
      </c>
      <c r="F38" s="163">
        <v>1.2487102124245459</v>
      </c>
      <c r="K38" s="549"/>
      <c r="L38" s="551"/>
    </row>
    <row r="39" spans="1:12" s="439" customFormat="1" ht="14.25">
      <c r="A39" s="473" t="s">
        <v>125</v>
      </c>
      <c r="B39" s="539">
        <v>89239.434999999998</v>
      </c>
      <c r="C39" s="539">
        <v>96099.157999999996</v>
      </c>
      <c r="D39" s="433">
        <v>7.6868740820692087</v>
      </c>
      <c r="E39" s="415">
        <v>100</v>
      </c>
      <c r="F39" s="415">
        <v>100</v>
      </c>
    </row>
    <row r="40" spans="1:12" s="422" customFormat="1">
      <c r="A40" s="439"/>
      <c r="B40" s="439"/>
      <c r="C40" s="88"/>
      <c r="D40" s="439"/>
      <c r="E40" s="439"/>
      <c r="F40" s="439"/>
    </row>
    <row r="41" spans="1:12" s="422" customFormat="1" ht="48" customHeight="1">
      <c r="A41" s="709" t="s">
        <v>335</v>
      </c>
      <c r="B41" s="709"/>
      <c r="C41" s="709"/>
      <c r="D41" s="439"/>
      <c r="E41" s="439"/>
      <c r="F41" s="439"/>
    </row>
    <row r="42" spans="1:12" s="422" customFormat="1" ht="54" customHeight="1">
      <c r="A42" s="708" t="s">
        <v>340</v>
      </c>
      <c r="B42" s="708"/>
      <c r="C42" s="708"/>
      <c r="D42" s="439"/>
      <c r="E42" s="439"/>
      <c r="F42" s="439"/>
    </row>
    <row r="43" spans="1:12" s="422" customFormat="1"/>
    <row r="44" spans="1:12" s="422" customFormat="1"/>
    <row r="45" spans="1:12" s="422" customFormat="1"/>
    <row r="46" spans="1:12" s="422" customFormat="1"/>
    <row r="47" spans="1:12" s="422" customFormat="1"/>
    <row r="48" spans="1:12" s="422" customFormat="1"/>
    <row r="49" s="422" customFormat="1"/>
    <row r="50" s="422" customFormat="1"/>
    <row r="51" s="422" customFormat="1"/>
    <row r="52" s="422" customFormat="1"/>
    <row r="53" s="422" customFormat="1"/>
    <row r="54" s="422" customFormat="1"/>
    <row r="55" s="422" customFormat="1"/>
    <row r="56" s="422" customFormat="1"/>
    <row r="57" s="422" customFormat="1"/>
    <row r="58" s="422" customFormat="1"/>
    <row r="59" s="422" customFormat="1"/>
    <row r="60" s="422" customFormat="1"/>
    <row r="61" s="422" customFormat="1"/>
    <row r="62" s="422" customFormat="1"/>
    <row r="63" s="422" customFormat="1"/>
    <row r="64" s="422" customFormat="1"/>
    <row r="65" s="422" customFormat="1"/>
    <row r="66" s="422" customFormat="1"/>
    <row r="67" s="422" customFormat="1"/>
    <row r="68" s="422" customFormat="1"/>
    <row r="69" s="422" customFormat="1"/>
    <row r="70" s="422" customFormat="1"/>
    <row r="71" s="422" customFormat="1"/>
    <row r="72" s="422" customFormat="1"/>
    <row r="73" s="422" customFormat="1"/>
    <row r="74" s="422" customFormat="1"/>
    <row r="75" s="422" customFormat="1"/>
    <row r="76" s="422" customFormat="1"/>
    <row r="77" s="422" customFormat="1"/>
    <row r="78" s="422" customFormat="1"/>
    <row r="79" s="422" customFormat="1"/>
    <row r="80" s="422" customFormat="1"/>
    <row r="81" s="422" customFormat="1"/>
    <row r="82" s="422" customFormat="1"/>
    <row r="83" s="422" customFormat="1"/>
    <row r="84" s="422" customFormat="1"/>
    <row r="85" s="422" customFormat="1"/>
    <row r="86" s="422" customFormat="1"/>
    <row r="87" s="422" customFormat="1"/>
    <row r="88" s="422" customFormat="1"/>
    <row r="89" s="422" customFormat="1"/>
    <row r="90" s="422" customFormat="1"/>
    <row r="91" s="422" customFormat="1"/>
    <row r="92" s="422" customFormat="1"/>
    <row r="93" s="422" customFormat="1"/>
    <row r="94" s="422" customFormat="1"/>
    <row r="95" s="422" customFormat="1"/>
    <row r="96" s="422" customFormat="1"/>
    <row r="97" s="422" customFormat="1"/>
    <row r="98" s="422" customFormat="1"/>
    <row r="99" s="422" customFormat="1"/>
    <row r="100" s="422" customFormat="1"/>
    <row r="101" s="422" customFormat="1"/>
    <row r="102" s="422" customFormat="1"/>
    <row r="103" s="422" customFormat="1"/>
    <row r="104" s="422" customFormat="1"/>
    <row r="105" s="422" customFormat="1"/>
    <row r="106" s="422" customFormat="1"/>
    <row r="107" s="422" customFormat="1"/>
    <row r="108" s="422" customFormat="1"/>
    <row r="109" s="422" customFormat="1"/>
    <row r="110" s="422" customFormat="1"/>
    <row r="111" s="422" customFormat="1"/>
    <row r="112" s="422" customFormat="1"/>
    <row r="113" s="422" customFormat="1"/>
    <row r="114" s="422" customFormat="1"/>
    <row r="115" s="422" customFormat="1"/>
    <row r="116" s="422" customFormat="1"/>
    <row r="117" s="422" customFormat="1"/>
    <row r="118" s="422" customFormat="1"/>
    <row r="119" s="422" customFormat="1"/>
    <row r="120" s="422" customFormat="1"/>
    <row r="121" s="422" customFormat="1"/>
    <row r="122" s="422" customFormat="1"/>
    <row r="123" s="422" customFormat="1"/>
    <row r="124" s="422" customFormat="1"/>
    <row r="125" s="422" customFormat="1"/>
    <row r="126" s="422" customFormat="1"/>
    <row r="127" s="422" customFormat="1"/>
    <row r="128" s="422" customFormat="1"/>
    <row r="129" s="422" customFormat="1"/>
    <row r="130" s="422" customFormat="1"/>
    <row r="131" s="422" customFormat="1"/>
    <row r="132" s="422" customFormat="1"/>
    <row r="133" s="422" customFormat="1"/>
    <row r="134" s="422" customFormat="1"/>
    <row r="135" s="422" customFormat="1"/>
    <row r="136" s="422" customFormat="1"/>
    <row r="137" s="422" customFormat="1"/>
    <row r="138" s="422" customFormat="1"/>
    <row r="139" s="422" customFormat="1"/>
    <row r="140" s="422" customFormat="1"/>
    <row r="141" s="422" customFormat="1"/>
    <row r="142" s="422" customFormat="1"/>
    <row r="143" s="422" customFormat="1"/>
    <row r="144" s="422" customFormat="1"/>
    <row r="145" s="422" customFormat="1"/>
    <row r="146" s="422" customFormat="1"/>
    <row r="147" s="422" customFormat="1"/>
    <row r="148" s="422" customFormat="1"/>
    <row r="149" s="422" customFormat="1"/>
    <row r="150" s="422" customFormat="1"/>
    <row r="151" s="422" customFormat="1"/>
    <row r="152" s="422" customFormat="1"/>
    <row r="153" s="422" customFormat="1"/>
    <row r="154" s="422" customFormat="1"/>
    <row r="155" s="422" customFormat="1"/>
    <row r="156" s="422" customFormat="1"/>
    <row r="157" s="422" customFormat="1"/>
    <row r="158" s="422" customFormat="1"/>
    <row r="159" s="422" customFormat="1"/>
    <row r="160" s="422" customFormat="1"/>
    <row r="161" s="422" customFormat="1"/>
    <row r="162" s="422" customFormat="1"/>
    <row r="163" s="422" customFormat="1"/>
    <row r="164" s="422" customFormat="1"/>
    <row r="165" s="422" customFormat="1"/>
    <row r="166" s="422" customFormat="1"/>
    <row r="167" s="422" customFormat="1"/>
    <row r="168" s="422" customFormat="1"/>
    <row r="169" s="422" customFormat="1"/>
    <row r="170" s="422" customFormat="1"/>
    <row r="171" s="422" customFormat="1"/>
    <row r="172" s="422" customFormat="1"/>
    <row r="173" s="422" customFormat="1"/>
    <row r="174" s="422" customFormat="1"/>
    <row r="175" s="422" customFormat="1"/>
    <row r="176" s="422" customFormat="1"/>
    <row r="177" s="422" customFormat="1"/>
    <row r="178" s="422" customFormat="1"/>
    <row r="179" s="422" customFormat="1"/>
    <row r="180" s="422" customFormat="1"/>
    <row r="181" s="422" customFormat="1"/>
    <row r="182" s="422" customFormat="1"/>
    <row r="183" s="422" customFormat="1"/>
    <row r="184" s="422" customFormat="1"/>
    <row r="185" s="422" customFormat="1"/>
    <row r="186" s="422" customFormat="1"/>
    <row r="187" s="422" customFormat="1"/>
    <row r="188" s="422" customFormat="1"/>
    <row r="189" s="422" customFormat="1"/>
    <row r="190" s="422" customFormat="1"/>
    <row r="191" s="422" customFormat="1"/>
    <row r="192" s="422" customFormat="1"/>
    <row r="193" s="422" customFormat="1"/>
    <row r="194" s="422" customFormat="1"/>
    <row r="195" s="422" customFormat="1"/>
    <row r="196" s="422" customFormat="1"/>
    <row r="197" s="422" customFormat="1"/>
    <row r="198" s="422" customFormat="1"/>
    <row r="199" s="422" customFormat="1"/>
    <row r="200" s="422" customFormat="1"/>
    <row r="201" s="422" customFormat="1"/>
    <row r="202" s="422" customFormat="1"/>
    <row r="203" s="422" customFormat="1"/>
    <row r="204" s="422" customFormat="1"/>
    <row r="205" s="422" customFormat="1"/>
    <row r="206" s="422" customFormat="1"/>
    <row r="207" s="422" customFormat="1"/>
    <row r="208" s="422" customFormat="1"/>
    <row r="209" s="422" customFormat="1"/>
    <row r="210" s="422" customFormat="1"/>
    <row r="211" s="422" customFormat="1"/>
    <row r="212" s="422" customFormat="1"/>
    <row r="213" s="422" customFormat="1"/>
    <row r="214" s="422" customFormat="1"/>
    <row r="215" s="422" customFormat="1"/>
    <row r="216" s="422" customFormat="1"/>
    <row r="217" s="422" customFormat="1"/>
    <row r="218" s="422" customFormat="1"/>
    <row r="219" s="422" customFormat="1"/>
    <row r="220" s="422" customFormat="1"/>
    <row r="221" s="422" customFormat="1"/>
    <row r="222" s="422" customFormat="1"/>
    <row r="223" s="422" customFormat="1"/>
    <row r="224" s="422" customFormat="1"/>
    <row r="225" s="422" customFormat="1"/>
    <row r="226" s="422" customFormat="1"/>
    <row r="227" s="422" customFormat="1"/>
    <row r="228" s="422" customFormat="1"/>
    <row r="229" s="422" customFormat="1"/>
    <row r="230" s="422" customFormat="1"/>
    <row r="231" s="422" customFormat="1"/>
    <row r="232" s="422" customFormat="1"/>
    <row r="233" s="422" customFormat="1"/>
    <row r="234" s="422" customFormat="1"/>
    <row r="235" s="422" customFormat="1"/>
    <row r="236" s="422" customFormat="1"/>
    <row r="237" s="422" customFormat="1"/>
    <row r="238" s="422" customFormat="1"/>
    <row r="239" s="422" customFormat="1"/>
    <row r="240" s="422" customFormat="1"/>
    <row r="241" s="422" customFormat="1"/>
    <row r="242" s="422" customFormat="1"/>
    <row r="243" s="422" customFormat="1"/>
    <row r="244" s="422" customFormat="1"/>
    <row r="245" s="422" customFormat="1"/>
    <row r="246" s="422" customFormat="1"/>
    <row r="247" s="422" customFormat="1"/>
    <row r="248" s="422" customFormat="1"/>
    <row r="249" s="422" customFormat="1"/>
    <row r="250" s="422" customFormat="1"/>
    <row r="251" s="422" customFormat="1"/>
    <row r="252" s="422" customFormat="1"/>
    <row r="253" s="422" customFormat="1"/>
    <row r="254" s="422" customFormat="1"/>
    <row r="255" s="422" customFormat="1"/>
    <row r="256" s="422" customFormat="1"/>
    <row r="257" s="422" customFormat="1"/>
    <row r="258" s="422" customFormat="1"/>
    <row r="259" s="422" customFormat="1"/>
    <row r="260" s="422" customFormat="1"/>
    <row r="261" s="422" customFormat="1"/>
    <row r="262" s="422" customFormat="1"/>
    <row r="263" s="422" customFormat="1"/>
    <row r="264" s="422" customFormat="1"/>
    <row r="265" s="422" customFormat="1"/>
    <row r="266" s="422" customFormat="1"/>
    <row r="267" s="422" customFormat="1"/>
    <row r="268" s="422" customFormat="1"/>
    <row r="269" s="422" customFormat="1"/>
    <row r="270" s="422" customFormat="1"/>
    <row r="271" s="422" customFormat="1"/>
    <row r="272" s="422" customFormat="1"/>
    <row r="273" s="422" customFormat="1"/>
    <row r="274" s="422" customFormat="1"/>
    <row r="275" s="422" customFormat="1"/>
    <row r="276" s="422" customFormat="1"/>
    <row r="277" s="422" customFormat="1"/>
    <row r="278" s="422" customFormat="1"/>
    <row r="279" s="422" customFormat="1"/>
    <row r="280" s="422" customFormat="1"/>
    <row r="281" s="422" customFormat="1"/>
    <row r="282" s="422" customFormat="1"/>
    <row r="283" s="422" customFormat="1"/>
    <row r="284" s="422" customFormat="1"/>
    <row r="285" s="422" customFormat="1"/>
    <row r="286" s="422" customFormat="1"/>
    <row r="287" s="422" customFormat="1"/>
    <row r="288" s="422" customFormat="1"/>
    <row r="289" s="422" customFormat="1"/>
    <row r="290" s="422" customFormat="1"/>
    <row r="291" s="422" customFormat="1"/>
    <row r="292" s="422" customFormat="1"/>
    <row r="293" s="422" customFormat="1"/>
    <row r="294" s="422" customFormat="1"/>
    <row r="295" s="422" customFormat="1"/>
    <row r="296" s="422" customFormat="1"/>
    <row r="297" s="422" customFormat="1"/>
    <row r="298" s="422" customFormat="1"/>
    <row r="299" s="422" customFormat="1"/>
    <row r="300" s="422" customFormat="1"/>
    <row r="301" s="422" customFormat="1"/>
    <row r="302" s="422" customFormat="1"/>
    <row r="303" s="422" customFormat="1"/>
    <row r="304" s="422" customFormat="1"/>
    <row r="305" s="422" customFormat="1"/>
    <row r="306" s="422" customFormat="1"/>
    <row r="307" s="422" customFormat="1"/>
    <row r="308" s="422" customFormat="1"/>
    <row r="309" s="422" customFormat="1"/>
    <row r="310" s="422" customFormat="1"/>
    <row r="311" s="422" customFormat="1"/>
    <row r="312" s="422" customFormat="1"/>
    <row r="313" s="422" customFormat="1"/>
    <row r="314" s="422" customFormat="1"/>
    <row r="315" s="422" customFormat="1"/>
    <row r="316" s="422" customFormat="1"/>
    <row r="317" s="422" customFormat="1"/>
    <row r="318" s="422" customFormat="1"/>
    <row r="319" s="422" customFormat="1"/>
    <row r="320" s="422" customFormat="1"/>
    <row r="321" s="422" customFormat="1"/>
    <row r="322" s="422" customFormat="1"/>
    <row r="323" s="422" customFormat="1"/>
    <row r="324" s="422" customFormat="1"/>
    <row r="325" s="422" customFormat="1"/>
    <row r="326" s="422" customFormat="1"/>
    <row r="327" s="422" customFormat="1"/>
    <row r="328" s="422" customFormat="1"/>
    <row r="329" s="422" customFormat="1"/>
    <row r="330" s="422" customFormat="1"/>
    <row r="331" s="422" customFormat="1"/>
    <row r="332" s="422" customFormat="1"/>
    <row r="333" s="422" customFormat="1"/>
    <row r="334" s="422" customFormat="1"/>
    <row r="335" s="422" customFormat="1"/>
    <row r="336" s="422" customFormat="1"/>
    <row r="337" s="422" customFormat="1"/>
    <row r="338" s="422" customFormat="1"/>
    <row r="339" s="422" customFormat="1"/>
    <row r="340" s="422" customFormat="1"/>
    <row r="341" s="422" customFormat="1"/>
    <row r="342" s="422" customFormat="1"/>
    <row r="343" s="422" customFormat="1"/>
    <row r="344" s="422" customFormat="1"/>
    <row r="345" s="422" customFormat="1"/>
    <row r="346" s="422" customFormat="1"/>
    <row r="347" s="422" customFormat="1"/>
    <row r="348" s="422" customFormat="1"/>
    <row r="349" s="422" customFormat="1"/>
    <row r="350" s="422" customFormat="1"/>
    <row r="351" s="422" customFormat="1"/>
    <row r="352" s="422" customFormat="1"/>
    <row r="353" s="422" customFormat="1"/>
    <row r="354" s="422" customFormat="1"/>
    <row r="355" s="422" customFormat="1"/>
    <row r="356" s="422" customFormat="1"/>
    <row r="357" s="422" customFormat="1"/>
    <row r="358" s="422" customFormat="1"/>
    <row r="359" s="422" customFormat="1"/>
    <row r="360" s="422" customFormat="1"/>
    <row r="361" s="422" customFormat="1"/>
    <row r="362" s="422" customFormat="1"/>
    <row r="363" s="422" customFormat="1"/>
    <row r="364" s="422" customFormat="1"/>
    <row r="365" s="422" customFormat="1"/>
    <row r="366" s="422" customFormat="1"/>
    <row r="367" s="422" customFormat="1"/>
    <row r="368" s="422" customFormat="1"/>
    <row r="369" s="422" customFormat="1"/>
    <row r="370" s="422" customFormat="1"/>
    <row r="371" s="422" customFormat="1"/>
    <row r="372" s="422" customFormat="1"/>
    <row r="373" s="422" customFormat="1"/>
    <row r="374" s="422" customFormat="1"/>
    <row r="375" s="422" customFormat="1"/>
    <row r="376" s="422" customFormat="1"/>
    <row r="377" s="422" customFormat="1"/>
    <row r="378" s="422" customFormat="1"/>
    <row r="379" s="422" customFormat="1"/>
    <row r="380" s="422" customFormat="1"/>
    <row r="381" s="422" customFormat="1"/>
    <row r="382" s="422" customFormat="1"/>
    <row r="383" s="422" customFormat="1"/>
    <row r="384" s="422" customFormat="1"/>
    <row r="385" s="422" customFormat="1"/>
    <row r="386" s="422" customFormat="1"/>
    <row r="387" s="422" customFormat="1"/>
    <row r="388" s="422" customFormat="1"/>
    <row r="389" s="422" customFormat="1"/>
    <row r="390" s="422" customFormat="1"/>
    <row r="391" s="422" customFormat="1"/>
    <row r="392" s="422" customFormat="1"/>
    <row r="393" s="422" customFormat="1"/>
    <row r="394" s="422" customFormat="1"/>
    <row r="395" s="422" customFormat="1"/>
    <row r="396" s="422" customFormat="1"/>
    <row r="397" s="422" customFormat="1"/>
    <row r="398" s="422" customFormat="1"/>
    <row r="399" s="422" customFormat="1"/>
    <row r="400" s="422" customFormat="1"/>
    <row r="401" s="422" customFormat="1"/>
    <row r="402" s="422" customFormat="1"/>
    <row r="403" s="422" customFormat="1"/>
    <row r="404" s="422" customFormat="1"/>
    <row r="405" s="422" customFormat="1"/>
    <row r="406" s="422" customFormat="1"/>
    <row r="407" s="422" customFormat="1"/>
    <row r="408" s="422" customFormat="1"/>
    <row r="409" s="422" customFormat="1"/>
    <row r="410" s="422" customFormat="1"/>
    <row r="411" s="422" customFormat="1"/>
    <row r="412" s="422" customFormat="1"/>
    <row r="413" s="422" customFormat="1"/>
    <row r="414" s="422" customFormat="1"/>
    <row r="415" s="422" customFormat="1"/>
    <row r="416" s="422" customFormat="1"/>
    <row r="417" s="422" customFormat="1"/>
    <row r="418" s="422" customFormat="1"/>
    <row r="419" s="422" customFormat="1"/>
    <row r="420" s="422" customFormat="1"/>
    <row r="421" s="422" customFormat="1"/>
    <row r="422" s="422" customFormat="1"/>
    <row r="423" s="422" customFormat="1"/>
    <row r="424" s="422" customFormat="1"/>
    <row r="425" s="422" customFormat="1"/>
    <row r="426" s="422" customFormat="1"/>
    <row r="427" s="422" customFormat="1"/>
    <row r="428" s="422" customFormat="1"/>
    <row r="429" s="422" customFormat="1"/>
    <row r="430" s="422" customFormat="1"/>
    <row r="431" s="422" customFormat="1"/>
    <row r="432" s="422" customFormat="1"/>
    <row r="433" s="422" customFormat="1"/>
    <row r="434" s="422" customFormat="1"/>
    <row r="435" s="422" customFormat="1"/>
    <row r="436" s="422" customFormat="1"/>
    <row r="437" s="422" customFormat="1"/>
    <row r="438" s="422" customFormat="1"/>
    <row r="439" s="422" customFormat="1"/>
    <row r="440" s="422" customFormat="1"/>
    <row r="441" s="422" customFormat="1"/>
    <row r="442" s="422" customFormat="1"/>
    <row r="443" s="422" customFormat="1"/>
    <row r="444" s="422" customFormat="1"/>
    <row r="445" s="422" customFormat="1"/>
    <row r="446" s="422" customFormat="1"/>
    <row r="447" s="422" customFormat="1"/>
    <row r="448" s="422" customFormat="1"/>
    <row r="449" s="422" customFormat="1"/>
    <row r="450" s="422" customFormat="1"/>
    <row r="451" s="422" customFormat="1"/>
    <row r="452" s="422" customFormat="1"/>
    <row r="453" s="422" customFormat="1"/>
    <row r="454" s="422" customFormat="1"/>
    <row r="455" s="422" customFormat="1"/>
    <row r="456" s="422" customFormat="1"/>
    <row r="457" s="422" customFormat="1"/>
    <row r="458" s="422" customFormat="1"/>
    <row r="459" s="422" customFormat="1"/>
    <row r="460" s="422" customFormat="1"/>
    <row r="461" s="422" customFormat="1"/>
    <row r="462" s="422" customFormat="1"/>
  </sheetData>
  <sortState xmlns:xlrd2="http://schemas.microsoft.com/office/spreadsheetml/2017/richdata2" ref="A31:F38">
    <sortCondition descending="1" ref="C31:C38"/>
  </sortState>
  <mergeCells count="16">
    <mergeCell ref="A42:C42"/>
    <mergeCell ref="A41:C41"/>
    <mergeCell ref="A3:F3"/>
    <mergeCell ref="A4:F4"/>
    <mergeCell ref="A22:F22"/>
    <mergeCell ref="A23:F23"/>
    <mergeCell ref="E6:F6"/>
    <mergeCell ref="E7:F7"/>
    <mergeCell ref="E8:F8"/>
    <mergeCell ref="E9:F9"/>
    <mergeCell ref="A11:F11"/>
    <mergeCell ref="E25:F25"/>
    <mergeCell ref="E26:F26"/>
    <mergeCell ref="E27:F27"/>
    <mergeCell ref="E28:F28"/>
    <mergeCell ref="A30:F30"/>
  </mergeCells>
  <pageMargins left="0.7" right="0.7" top="0.75" bottom="0.75" header="0.3" footer="0.3"/>
  <pageSetup scale="9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5"/>
  <dimension ref="A2:F46"/>
  <sheetViews>
    <sheetView topLeftCell="A22" zoomScaleNormal="100" workbookViewId="0">
      <selection activeCell="H21" sqref="H21"/>
    </sheetView>
  </sheetViews>
  <sheetFormatPr defaultRowHeight="12.75"/>
  <cols>
    <col min="1" max="1" width="42.42578125" style="142" customWidth="1"/>
    <col min="2" max="2" width="16" style="142" customWidth="1"/>
    <col min="3" max="3" width="11.85546875" style="142" customWidth="1"/>
    <col min="4" max="4" width="11.5703125" style="142" customWidth="1"/>
    <col min="5" max="16384" width="9.140625" style="142"/>
  </cols>
  <sheetData>
    <row r="2" spans="1:6" ht="15.75" customHeight="1">
      <c r="A2" s="646" t="s">
        <v>191</v>
      </c>
      <c r="B2" s="646"/>
      <c r="C2" s="646"/>
      <c r="D2" s="646"/>
    </row>
    <row r="3" spans="1:6" ht="15.75">
      <c r="A3" s="711" t="s">
        <v>192</v>
      </c>
      <c r="B3" s="711"/>
      <c r="C3" s="711"/>
      <c r="D3" s="711"/>
    </row>
    <row r="5" spans="1:6">
      <c r="A5" s="74"/>
      <c r="B5" s="649"/>
      <c r="C5" s="650"/>
      <c r="D5" s="74" t="s">
        <v>46</v>
      </c>
    </row>
    <row r="6" spans="1:6" ht="14.25">
      <c r="A6" s="78" t="s">
        <v>14</v>
      </c>
      <c r="B6" s="649" t="s">
        <v>109</v>
      </c>
      <c r="C6" s="650"/>
      <c r="D6" s="74" t="s">
        <v>15</v>
      </c>
    </row>
    <row r="7" spans="1:6" ht="15">
      <c r="A7" s="79" t="s">
        <v>17</v>
      </c>
      <c r="B7" s="652" t="s">
        <v>234</v>
      </c>
      <c r="C7" s="653"/>
      <c r="D7" s="81" t="s">
        <v>47</v>
      </c>
    </row>
    <row r="8" spans="1:6">
      <c r="A8" s="81"/>
      <c r="B8" s="75"/>
      <c r="C8" s="76"/>
      <c r="D8" s="81" t="s">
        <v>20</v>
      </c>
    </row>
    <row r="9" spans="1:6" ht="18.75" customHeight="1" thickBot="1">
      <c r="A9" s="615" t="s">
        <v>420</v>
      </c>
      <c r="B9" s="83">
        <v>2025</v>
      </c>
      <c r="C9" s="83">
        <v>2026</v>
      </c>
      <c r="D9" s="83" t="s">
        <v>413</v>
      </c>
      <c r="E9" s="83"/>
      <c r="F9" s="83"/>
    </row>
    <row r="10" spans="1:6" ht="15" thickBot="1">
      <c r="A10" s="651" t="s">
        <v>511</v>
      </c>
      <c r="B10" s="651"/>
      <c r="C10" s="651"/>
      <c r="D10" s="651"/>
    </row>
    <row r="11" spans="1:6">
      <c r="A11" s="86" t="s">
        <v>342</v>
      </c>
      <c r="B11" s="68">
        <v>138.92392505449592</v>
      </c>
      <c r="C11" s="68">
        <v>96.332300881188118</v>
      </c>
      <c r="D11" s="342">
        <v>-30.65823554625333</v>
      </c>
    </row>
    <row r="12" spans="1:6">
      <c r="A12" s="266" t="s">
        <v>362</v>
      </c>
      <c r="B12" s="295">
        <v>98.746271802713281</v>
      </c>
      <c r="C12" s="295">
        <v>110.48243999225919</v>
      </c>
      <c r="D12" s="343">
        <v>11.885175992258002</v>
      </c>
    </row>
    <row r="13" spans="1:6" ht="14.25">
      <c r="A13" s="417" t="s">
        <v>10</v>
      </c>
      <c r="B13" s="418">
        <v>100.37287949641478</v>
      </c>
      <c r="C13" s="418">
        <v>109.73402982771259</v>
      </c>
      <c r="D13" s="419">
        <v>9.3263741941688405</v>
      </c>
    </row>
    <row r="17" spans="1:6" ht="15.75">
      <c r="A17" s="646" t="s">
        <v>193</v>
      </c>
      <c r="B17" s="646"/>
      <c r="C17" s="646"/>
      <c r="D17" s="646"/>
    </row>
    <row r="18" spans="1:6" ht="15.75">
      <c r="A18" s="711" t="s">
        <v>194</v>
      </c>
      <c r="B18" s="711"/>
      <c r="C18" s="711"/>
      <c r="D18" s="711"/>
    </row>
    <row r="20" spans="1:6">
      <c r="A20" s="103"/>
      <c r="B20" s="661"/>
      <c r="C20" s="662"/>
      <c r="D20" s="103" t="s">
        <v>46</v>
      </c>
    </row>
    <row r="21" spans="1:6" ht="14.25">
      <c r="A21" s="115" t="s">
        <v>11</v>
      </c>
      <c r="B21" s="649" t="s">
        <v>109</v>
      </c>
      <c r="C21" s="650"/>
      <c r="D21" s="103" t="s">
        <v>15</v>
      </c>
    </row>
    <row r="22" spans="1:6" ht="15">
      <c r="A22" s="193" t="s">
        <v>162</v>
      </c>
      <c r="B22" s="652" t="s">
        <v>234</v>
      </c>
      <c r="C22" s="653"/>
      <c r="D22" s="105" t="s">
        <v>47</v>
      </c>
    </row>
    <row r="23" spans="1:6">
      <c r="A23" s="105"/>
      <c r="B23" s="102"/>
      <c r="C23" s="150"/>
      <c r="D23" s="105" t="s">
        <v>20</v>
      </c>
    </row>
    <row r="24" spans="1:6" ht="18.75" customHeight="1" thickBot="1">
      <c r="A24" s="615" t="s">
        <v>420</v>
      </c>
      <c r="B24" s="83">
        <v>2025</v>
      </c>
      <c r="C24" s="83">
        <v>2026</v>
      </c>
      <c r="D24" s="83" t="s">
        <v>413</v>
      </c>
      <c r="E24" s="83"/>
      <c r="F24" s="83"/>
    </row>
    <row r="25" spans="1:6" ht="15" thickBot="1">
      <c r="A25" s="651" t="s">
        <v>511</v>
      </c>
      <c r="B25" s="651"/>
      <c r="C25" s="651"/>
      <c r="D25" s="651"/>
    </row>
    <row r="26" spans="1:6" ht="25.5">
      <c r="A26" s="267" t="s">
        <v>363</v>
      </c>
      <c r="B26" s="161">
        <v>23.187754607017997</v>
      </c>
      <c r="C26" s="161">
        <v>20.979078744061393</v>
      </c>
      <c r="D26" s="343">
        <v>-9.5251821506172281</v>
      </c>
    </row>
    <row r="27" spans="1:6" ht="20.25" customHeight="1">
      <c r="A27" s="157" t="s">
        <v>364</v>
      </c>
      <c r="B27" s="161">
        <v>151.8645326851175</v>
      </c>
      <c r="C27" s="161">
        <v>155.29194831694326</v>
      </c>
      <c r="D27" s="162">
        <v>2.2568901185982204</v>
      </c>
    </row>
    <row r="28" spans="1:6" ht="30.75" customHeight="1">
      <c r="A28" s="156" t="s">
        <v>574</v>
      </c>
      <c r="B28" s="161">
        <v>790.71959333333336</v>
      </c>
      <c r="C28" s="161">
        <v>100.873</v>
      </c>
      <c r="D28" s="162">
        <v>-87.242885992648439</v>
      </c>
    </row>
    <row r="29" spans="1:6" ht="18" customHeight="1">
      <c r="A29" s="157" t="s">
        <v>365</v>
      </c>
      <c r="B29" s="161">
        <v>470.4652263636363</v>
      </c>
      <c r="C29" s="161">
        <v>969.79650909090913</v>
      </c>
      <c r="D29" s="162">
        <v>106.13564079682374</v>
      </c>
    </row>
    <row r="30" spans="1:6" ht="19.5" customHeight="1">
      <c r="A30" s="157" t="s">
        <v>366</v>
      </c>
      <c r="B30" s="161">
        <v>917.39212761904764</v>
      </c>
      <c r="C30" s="161">
        <v>2960.7700221782175</v>
      </c>
      <c r="D30" s="343">
        <v>222.73767487654902</v>
      </c>
    </row>
    <row r="31" spans="1:6" ht="14.25">
      <c r="A31" s="417" t="s">
        <v>10</v>
      </c>
      <c r="B31" s="418">
        <v>98.746271802713267</v>
      </c>
      <c r="C31" s="418">
        <v>110.48243999336503</v>
      </c>
      <c r="D31" s="413">
        <v>11.885175993377906</v>
      </c>
    </row>
    <row r="33" spans="1:6" ht="15.75">
      <c r="A33" s="646" t="s">
        <v>247</v>
      </c>
      <c r="B33" s="646"/>
      <c r="C33" s="646"/>
      <c r="D33" s="646"/>
    </row>
    <row r="34" spans="1:6" ht="15.75">
      <c r="A34" s="711" t="s">
        <v>195</v>
      </c>
      <c r="B34" s="711"/>
      <c r="C34" s="711"/>
      <c r="D34" s="711"/>
    </row>
    <row r="35" spans="1:6" ht="15.75">
      <c r="A35" s="69"/>
      <c r="B35" s="69"/>
      <c r="C35" s="69"/>
      <c r="D35" s="69"/>
    </row>
    <row r="36" spans="1:6">
      <c r="A36" s="103"/>
      <c r="B36" s="661"/>
      <c r="C36" s="662"/>
      <c r="D36" s="103" t="s">
        <v>46</v>
      </c>
    </row>
    <row r="37" spans="1:6" ht="14.25">
      <c r="A37" s="115"/>
      <c r="B37" s="649" t="s">
        <v>109</v>
      </c>
      <c r="C37" s="650"/>
      <c r="D37" s="103" t="s">
        <v>15</v>
      </c>
    </row>
    <row r="38" spans="1:6" ht="15">
      <c r="A38" s="193" t="s">
        <v>162</v>
      </c>
      <c r="B38" s="652" t="s">
        <v>234</v>
      </c>
      <c r="C38" s="653"/>
      <c r="D38" s="105" t="s">
        <v>47</v>
      </c>
    </row>
    <row r="39" spans="1:6">
      <c r="A39" s="105"/>
      <c r="B39" s="102"/>
      <c r="C39" s="150"/>
      <c r="D39" s="105" t="s">
        <v>20</v>
      </c>
    </row>
    <row r="40" spans="1:6" ht="16.5" customHeight="1" thickBot="1">
      <c r="A40" s="615" t="s">
        <v>420</v>
      </c>
      <c r="B40" s="83">
        <v>2025</v>
      </c>
      <c r="C40" s="83">
        <v>2026</v>
      </c>
      <c r="D40" s="83" t="s">
        <v>413</v>
      </c>
      <c r="E40" s="83"/>
      <c r="F40" s="83"/>
    </row>
    <row r="41" spans="1:6" ht="15" thickBot="1">
      <c r="A41" s="651" t="s">
        <v>511</v>
      </c>
      <c r="B41" s="651"/>
      <c r="C41" s="651"/>
      <c r="D41" s="651"/>
    </row>
    <row r="42" spans="1:6">
      <c r="A42" s="157" t="s">
        <v>367</v>
      </c>
      <c r="B42" s="161">
        <v>118.36626475943397</v>
      </c>
      <c r="C42" s="161">
        <v>101.81388096897578</v>
      </c>
      <c r="D42" s="162">
        <v>-13.984038293426792</v>
      </c>
    </row>
    <row r="43" spans="1:6">
      <c r="A43" s="157" t="s">
        <v>368</v>
      </c>
      <c r="B43" s="161">
        <v>149.07213989259469</v>
      </c>
      <c r="C43" s="161">
        <v>162.41430561298588</v>
      </c>
      <c r="D43" s="162">
        <v>8.9501403347427058</v>
      </c>
    </row>
    <row r="44" spans="1:6">
      <c r="A44" s="157" t="s">
        <v>369</v>
      </c>
      <c r="B44" s="161">
        <v>407.30204951367784</v>
      </c>
      <c r="C44" s="161">
        <v>375.66469195402294</v>
      </c>
      <c r="D44" s="162">
        <v>-7.7675419501154419</v>
      </c>
    </row>
    <row r="45" spans="1:6">
      <c r="A45" s="157" t="s">
        <v>370</v>
      </c>
      <c r="B45" s="161">
        <v>286.59165999999999</v>
      </c>
      <c r="C45" s="161">
        <v>132.23569526315788</v>
      </c>
      <c r="D45" s="162">
        <v>-53.859196299306866</v>
      </c>
    </row>
    <row r="46" spans="1:6" ht="14.25">
      <c r="A46" s="417" t="s">
        <v>10</v>
      </c>
      <c r="B46" s="418">
        <v>151.8645326851175</v>
      </c>
      <c r="C46" s="418">
        <v>155.29194831694326</v>
      </c>
      <c r="D46" s="419">
        <v>2.2568901185982204</v>
      </c>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75" type="noConversion"/>
  <printOptions horizontalCentered="1"/>
  <pageMargins left="0.7" right="0.7" top="0.75" bottom="0.75" header="0.3" footer="0.3"/>
  <pageSetup paperSize="9"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M20"/>
  <sheetViews>
    <sheetView tabSelected="1" zoomScaleNormal="100" workbookViewId="0">
      <selection activeCell="P19" sqref="P19"/>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3" ht="33.75" customHeight="1">
      <c r="A1" s="318" t="s">
        <v>107</v>
      </c>
      <c r="B1" s="319"/>
      <c r="C1" s="320"/>
      <c r="D1" s="319"/>
      <c r="E1" s="357"/>
    </row>
    <row r="2" spans="1:13" ht="12.75" customHeight="1">
      <c r="A2" s="319"/>
      <c r="B2" s="713"/>
      <c r="C2" s="713"/>
      <c r="D2" s="319"/>
      <c r="E2" s="319"/>
    </row>
    <row r="3" spans="1:13" ht="18.75" customHeight="1">
      <c r="A3" s="714" t="s">
        <v>140</v>
      </c>
      <c r="B3" s="714"/>
      <c r="C3" s="714"/>
      <c r="D3" s="714"/>
      <c r="E3" s="321"/>
    </row>
    <row r="4" spans="1:13" ht="44.25" customHeight="1">
      <c r="A4" s="636" t="s">
        <v>267</v>
      </c>
      <c r="B4" s="636"/>
      <c r="C4" s="636"/>
      <c r="D4" s="636"/>
      <c r="E4" s="636"/>
    </row>
    <row r="5" spans="1:13" ht="44.25" customHeight="1">
      <c r="A5" s="636" t="s">
        <v>111</v>
      </c>
      <c r="B5" s="636"/>
      <c r="C5" s="636"/>
      <c r="D5" s="636"/>
      <c r="E5" s="636"/>
    </row>
    <row r="6" spans="1:13" ht="44.25" customHeight="1">
      <c r="A6" s="636" t="s">
        <v>568</v>
      </c>
      <c r="B6" s="636"/>
      <c r="C6" s="636"/>
      <c r="D6" s="636"/>
      <c r="E6" s="636"/>
      <c r="G6" s="636"/>
      <c r="H6" s="636"/>
      <c r="I6" s="636"/>
      <c r="J6" s="636"/>
    </row>
    <row r="7" spans="1:13" ht="44.25" customHeight="1">
      <c r="A7" s="713" t="s">
        <v>210</v>
      </c>
      <c r="B7" s="713"/>
      <c r="C7" s="713"/>
      <c r="D7" s="713"/>
      <c r="M7" s="64"/>
    </row>
    <row r="8" spans="1:13" ht="44.25" customHeight="1">
      <c r="A8" s="636" t="s">
        <v>251</v>
      </c>
      <c r="B8" s="636"/>
      <c r="C8" s="636"/>
      <c r="D8" s="636"/>
      <c r="M8" s="64"/>
    </row>
    <row r="9" spans="1:13" ht="44.25" customHeight="1">
      <c r="A9" s="636" t="s">
        <v>330</v>
      </c>
      <c r="B9" s="636"/>
      <c r="C9" s="636"/>
      <c r="D9" s="636"/>
      <c r="E9" s="358"/>
    </row>
    <row r="10" spans="1:13" ht="15.75" customHeight="1">
      <c r="A10" s="636"/>
      <c r="B10" s="636"/>
      <c r="C10" s="636"/>
      <c r="D10" s="636"/>
      <c r="E10" s="358"/>
    </row>
    <row r="11" spans="1:13" ht="15" customHeight="1">
      <c r="A11" s="358"/>
      <c r="B11" s="358"/>
      <c r="C11" s="358"/>
      <c r="D11" s="358"/>
      <c r="E11" s="358"/>
    </row>
    <row r="12" spans="1:13" ht="31.5" customHeight="1">
      <c r="A12" s="314" t="s">
        <v>6</v>
      </c>
      <c r="B12" s="315"/>
      <c r="C12" s="315"/>
      <c r="D12" s="315"/>
      <c r="E12" s="315"/>
    </row>
    <row r="13" spans="1:13" ht="26.25" customHeight="1">
      <c r="A13" s="714" t="s">
        <v>112</v>
      </c>
      <c r="B13" s="714"/>
      <c r="C13" s="714"/>
      <c r="D13" s="714"/>
      <c r="E13" s="714"/>
    </row>
    <row r="14" spans="1:13" ht="62.25" customHeight="1">
      <c r="A14" s="636" t="s">
        <v>268</v>
      </c>
      <c r="B14" s="636"/>
      <c r="C14" s="636"/>
      <c r="D14" s="636"/>
      <c r="E14" s="636"/>
    </row>
    <row r="15" spans="1:13" ht="23.25" customHeight="1">
      <c r="A15" s="636" t="s">
        <v>113</v>
      </c>
      <c r="B15" s="636"/>
      <c r="C15" s="636"/>
      <c r="D15" s="636"/>
      <c r="E15" s="636"/>
    </row>
    <row r="16" spans="1:13" ht="27.75" customHeight="1">
      <c r="A16" s="715" t="s">
        <v>569</v>
      </c>
      <c r="B16" s="715"/>
      <c r="C16" s="715"/>
      <c r="D16" s="715"/>
      <c r="E16" s="361"/>
    </row>
    <row r="17" spans="1:5" ht="37.5" customHeight="1">
      <c r="A17" s="715" t="s">
        <v>211</v>
      </c>
      <c r="B17" s="715"/>
      <c r="C17" s="715"/>
      <c r="D17" s="715"/>
      <c r="E17" s="358"/>
    </row>
    <row r="18" spans="1:5" ht="51.75" customHeight="1">
      <c r="A18" s="636" t="s">
        <v>250</v>
      </c>
      <c r="B18" s="636"/>
      <c r="C18" s="636"/>
      <c r="D18" s="636"/>
      <c r="E18" s="358"/>
    </row>
    <row r="19" spans="1:5" ht="54.75" customHeight="1">
      <c r="A19" s="712" t="s">
        <v>269</v>
      </c>
      <c r="B19" s="712"/>
      <c r="C19" s="712"/>
      <c r="D19" s="712"/>
    </row>
    <row r="20" spans="1:5" ht="36.75" customHeight="1">
      <c r="A20" s="636"/>
      <c r="B20" s="636"/>
      <c r="C20" s="636"/>
      <c r="D20" s="63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G6:J6"/>
    <mergeCell ref="A18:D18"/>
    <mergeCell ref="A5:E5"/>
    <mergeCell ref="A7:D7"/>
    <mergeCell ref="A14:E14"/>
    <mergeCell ref="A15:E15"/>
    <mergeCell ref="A16:D16"/>
    <mergeCell ref="A13:E13"/>
    <mergeCell ref="A17:D17"/>
    <mergeCell ref="A10:D10"/>
    <mergeCell ref="A20:D20"/>
    <mergeCell ref="A19:D19"/>
    <mergeCell ref="B2:C2"/>
    <mergeCell ref="A3:D3"/>
    <mergeCell ref="A4:E4"/>
    <mergeCell ref="A6:E6"/>
    <mergeCell ref="A8:D8"/>
    <mergeCell ref="A9:D9"/>
  </mergeCells>
  <phoneticPr fontId="6" type="noConversion"/>
  <printOptions horizontalCentered="1"/>
  <pageMargins left="0.7" right="0.7" top="0.75" bottom="0.75" header="0.3" footer="0.3"/>
  <pageSetup paperSize="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28"/>
  <sheetViews>
    <sheetView zoomScale="118" zoomScaleNormal="118" zoomScaleSheetLayoutView="100" workbookViewId="0">
      <selection activeCell="B15" sqref="B15"/>
    </sheetView>
  </sheetViews>
  <sheetFormatPr defaultRowHeight="15"/>
  <cols>
    <col min="1" max="1" width="4.140625" style="443" customWidth="1"/>
    <col min="2" max="2" width="91.140625" style="443" customWidth="1"/>
    <col min="3" max="3" width="1.7109375" style="443" customWidth="1"/>
    <col min="4" max="4" width="2.42578125" style="443" customWidth="1"/>
    <col min="5" max="5" width="92.85546875" style="443" customWidth="1"/>
    <col min="6" max="6" width="82.7109375" style="443" customWidth="1"/>
    <col min="7" max="10" width="5.42578125" style="443" customWidth="1"/>
    <col min="11" max="16384" width="9.140625" style="443"/>
  </cols>
  <sheetData>
    <row r="1" spans="1:16">
      <c r="A1" s="64"/>
      <c r="B1" s="442"/>
      <c r="C1" s="64"/>
      <c r="D1" s="64"/>
      <c r="F1" s="64"/>
      <c r="G1" s="64"/>
      <c r="H1" s="64"/>
      <c r="I1" s="64"/>
      <c r="J1" s="64"/>
      <c r="K1" s="64"/>
      <c r="L1" s="64"/>
      <c r="M1" s="64"/>
      <c r="N1" s="64"/>
      <c r="O1" s="64"/>
      <c r="P1" s="64"/>
    </row>
    <row r="2" spans="1:16" ht="21">
      <c r="A2" s="566" t="s">
        <v>61</v>
      </c>
      <c r="B2" s="567"/>
      <c r="C2" s="567"/>
      <c r="D2" s="566" t="s">
        <v>5</v>
      </c>
      <c r="E2" s="567"/>
      <c r="F2" s="64"/>
      <c r="G2" s="64"/>
      <c r="H2" s="64"/>
      <c r="I2" s="64"/>
      <c r="J2" s="64"/>
      <c r="K2" s="64"/>
      <c r="L2" s="64"/>
      <c r="M2" s="64"/>
      <c r="N2" s="64"/>
      <c r="O2" s="64"/>
      <c r="P2" s="64"/>
    </row>
    <row r="3" spans="1:16" ht="18.75">
      <c r="A3" s="444"/>
      <c r="B3" s="445"/>
      <c r="C3" s="64"/>
      <c r="D3" s="444"/>
      <c r="E3" s="64"/>
      <c r="F3" s="64"/>
      <c r="G3" s="64"/>
      <c r="H3" s="64"/>
      <c r="I3" s="64"/>
      <c r="J3" s="64"/>
      <c r="K3" s="64"/>
      <c r="L3" s="64"/>
      <c r="M3" s="64"/>
      <c r="N3" s="64"/>
      <c r="O3" s="64"/>
      <c r="P3" s="64"/>
    </row>
    <row r="4" spans="1:16" ht="18.75">
      <c r="A4" s="472" t="s">
        <v>226</v>
      </c>
      <c r="B4" s="471"/>
      <c r="C4" s="471"/>
      <c r="D4" s="472" t="s">
        <v>227</v>
      </c>
      <c r="E4" s="471"/>
      <c r="F4" s="64"/>
      <c r="G4" s="64"/>
      <c r="H4" s="64"/>
      <c r="I4" s="64"/>
      <c r="J4" s="64"/>
      <c r="K4" s="64"/>
      <c r="L4" s="64"/>
      <c r="M4" s="64"/>
      <c r="N4" s="64"/>
      <c r="O4" s="64"/>
      <c r="P4" s="64"/>
    </row>
    <row r="5" spans="1:16">
      <c r="A5" s="64"/>
      <c r="B5" s="447"/>
      <c r="C5" s="64"/>
      <c r="D5" s="64"/>
      <c r="E5" s="447"/>
      <c r="F5" s="64"/>
      <c r="G5" s="64"/>
      <c r="H5" s="64"/>
      <c r="I5" s="64"/>
      <c r="J5" s="64"/>
      <c r="K5" s="64"/>
      <c r="L5" s="64"/>
      <c r="M5" s="64"/>
      <c r="N5" s="64"/>
      <c r="O5" s="64"/>
      <c r="P5" s="64"/>
    </row>
    <row r="6" spans="1:16" ht="48" customHeight="1">
      <c r="A6" s="448" t="s">
        <v>9</v>
      </c>
      <c r="B6" s="470" t="s">
        <v>517</v>
      </c>
      <c r="C6" s="449"/>
      <c r="D6" s="448" t="s">
        <v>9</v>
      </c>
      <c r="E6" s="470" t="s">
        <v>518</v>
      </c>
      <c r="F6" s="470"/>
      <c r="G6" s="470"/>
      <c r="H6" s="470"/>
      <c r="I6" s="470"/>
      <c r="J6" s="470"/>
      <c r="K6" s="470"/>
      <c r="L6" s="470"/>
      <c r="M6" s="470"/>
      <c r="N6" s="470"/>
      <c r="O6" s="470"/>
      <c r="P6" s="470"/>
    </row>
    <row r="7" spans="1:16" ht="27.75" customHeight="1">
      <c r="A7" s="448" t="s">
        <v>9</v>
      </c>
      <c r="B7" s="470" t="s">
        <v>529</v>
      </c>
      <c r="C7" s="454"/>
      <c r="D7" s="448" t="s">
        <v>9</v>
      </c>
      <c r="E7" s="470" t="s">
        <v>530</v>
      </c>
      <c r="F7" s="645"/>
      <c r="G7" s="645"/>
      <c r="H7" s="645"/>
      <c r="I7" s="645"/>
      <c r="J7" s="645"/>
      <c r="K7" s="645"/>
      <c r="L7" s="645"/>
      <c r="M7" s="645"/>
      <c r="N7" s="645"/>
      <c r="O7" s="645"/>
      <c r="P7" s="645"/>
    </row>
    <row r="8" spans="1:16" ht="36" customHeight="1">
      <c r="A8" s="448" t="s">
        <v>9</v>
      </c>
      <c r="B8" s="470" t="s">
        <v>519</v>
      </c>
      <c r="C8" s="454"/>
      <c r="D8" s="448" t="s">
        <v>9</v>
      </c>
      <c r="E8" s="470" t="s">
        <v>520</v>
      </c>
      <c r="F8" s="645"/>
      <c r="G8" s="645"/>
      <c r="H8" s="645"/>
      <c r="I8" s="645"/>
      <c r="J8" s="645"/>
      <c r="K8" s="645"/>
      <c r="L8" s="645"/>
      <c r="M8" s="645"/>
      <c r="N8" s="645"/>
      <c r="O8" s="645"/>
      <c r="P8" s="645"/>
    </row>
    <row r="9" spans="1:16" ht="30">
      <c r="A9" s="448" t="s">
        <v>9</v>
      </c>
      <c r="B9" s="470" t="s">
        <v>521</v>
      </c>
      <c r="C9" s="454"/>
      <c r="D9" s="448" t="s">
        <v>9</v>
      </c>
      <c r="E9" s="470" t="s">
        <v>522</v>
      </c>
      <c r="F9" s="645"/>
      <c r="G9" s="645"/>
      <c r="H9" s="645"/>
      <c r="I9" s="645"/>
      <c r="J9" s="645"/>
      <c r="K9" s="645"/>
      <c r="L9" s="645"/>
      <c r="M9" s="645"/>
      <c r="N9" s="645"/>
      <c r="O9" s="645"/>
      <c r="P9" s="645"/>
    </row>
    <row r="10" spans="1:16" ht="30">
      <c r="A10" s="448" t="s">
        <v>9</v>
      </c>
      <c r="B10" s="470" t="s">
        <v>523</v>
      </c>
      <c r="C10" s="454"/>
      <c r="D10" s="448" t="s">
        <v>9</v>
      </c>
      <c r="E10" s="470" t="s">
        <v>524</v>
      </c>
      <c r="F10" s="645"/>
      <c r="G10" s="645"/>
      <c r="H10" s="645"/>
      <c r="I10" s="645"/>
      <c r="J10" s="645"/>
      <c r="K10" s="645"/>
      <c r="L10" s="645"/>
      <c r="M10" s="645"/>
      <c r="N10" s="645"/>
      <c r="O10" s="645"/>
      <c r="P10" s="645"/>
    </row>
    <row r="11" spans="1:16" ht="30">
      <c r="A11" s="448" t="s">
        <v>9</v>
      </c>
      <c r="B11" s="470" t="s">
        <v>525</v>
      </c>
      <c r="C11" s="454"/>
      <c r="D11" s="448" t="s">
        <v>9</v>
      </c>
      <c r="E11" s="470" t="s">
        <v>526</v>
      </c>
      <c r="F11" s="645"/>
      <c r="G11" s="645"/>
      <c r="H11" s="645"/>
      <c r="I11" s="645"/>
      <c r="J11" s="645"/>
      <c r="K11" s="645"/>
      <c r="L11" s="645"/>
      <c r="M11" s="645"/>
      <c r="N11" s="645"/>
      <c r="O11" s="645"/>
      <c r="P11" s="645"/>
    </row>
    <row r="12" spans="1:16" ht="34.5" customHeight="1">
      <c r="A12" s="448" t="s">
        <v>9</v>
      </c>
      <c r="B12" s="622" t="s">
        <v>559</v>
      </c>
      <c r="C12" s="454"/>
      <c r="D12" s="448" t="s">
        <v>9</v>
      </c>
      <c r="E12" s="622" t="s">
        <v>560</v>
      </c>
      <c r="F12" s="645"/>
      <c r="G12" s="645"/>
      <c r="H12" s="645"/>
      <c r="I12" s="645"/>
      <c r="J12" s="645"/>
      <c r="K12" s="645"/>
      <c r="L12" s="645"/>
      <c r="M12" s="645"/>
      <c r="N12" s="645"/>
      <c r="O12" s="645"/>
      <c r="P12" s="645"/>
    </row>
    <row r="13" spans="1:16" ht="45">
      <c r="A13" s="448" t="s">
        <v>9</v>
      </c>
      <c r="B13" s="470" t="s">
        <v>528</v>
      </c>
      <c r="C13" s="454"/>
      <c r="D13" s="448" t="s">
        <v>9</v>
      </c>
      <c r="E13" s="470" t="s">
        <v>527</v>
      </c>
      <c r="F13" s="645"/>
      <c r="G13" s="645"/>
      <c r="H13" s="645"/>
      <c r="I13" s="645"/>
      <c r="J13" s="645"/>
      <c r="K13" s="645"/>
      <c r="L13" s="645"/>
      <c r="M13" s="645"/>
      <c r="N13" s="645"/>
      <c r="O13" s="645"/>
      <c r="P13" s="645"/>
    </row>
    <row r="14" spans="1:16" ht="18">
      <c r="A14" s="446"/>
      <c r="B14" s="455"/>
      <c r="C14" s="64"/>
      <c r="D14" s="446"/>
      <c r="E14" s="455" t="s">
        <v>372</v>
      </c>
      <c r="F14" s="64"/>
      <c r="G14" s="64"/>
      <c r="H14" s="64"/>
      <c r="I14" s="64"/>
      <c r="J14" s="64"/>
      <c r="K14" s="64"/>
      <c r="L14" s="64"/>
      <c r="M14" s="64"/>
      <c r="N14" s="64"/>
      <c r="O14" s="64"/>
      <c r="P14" s="64"/>
    </row>
    <row r="15" spans="1:16" ht="18">
      <c r="A15" s="446"/>
      <c r="B15" s="455"/>
      <c r="C15" s="64"/>
      <c r="D15" s="446"/>
      <c r="E15" s="455"/>
      <c r="F15" s="64"/>
      <c r="G15" s="64"/>
      <c r="H15" s="64"/>
      <c r="I15" s="64"/>
      <c r="J15" s="64"/>
      <c r="K15" s="64"/>
      <c r="L15" s="64"/>
      <c r="M15" s="64"/>
      <c r="N15" s="64"/>
      <c r="O15" s="64"/>
      <c r="P15" s="64"/>
    </row>
    <row r="16" spans="1:16">
      <c r="A16" s="455"/>
      <c r="B16" s="455"/>
      <c r="C16" s="455"/>
      <c r="D16" s="455"/>
      <c r="E16" s="455"/>
      <c r="F16" s="64"/>
      <c r="G16" s="64"/>
      <c r="H16" s="64"/>
      <c r="I16" s="64"/>
      <c r="J16" s="64"/>
      <c r="K16" s="64"/>
      <c r="L16" s="64"/>
      <c r="M16" s="64"/>
      <c r="N16" s="64"/>
      <c r="O16" s="64"/>
      <c r="P16" s="64"/>
    </row>
    <row r="17" spans="1:3" ht="39.75" customHeight="1">
      <c r="B17" s="455"/>
      <c r="C17" s="455"/>
    </row>
    <row r="18" spans="1:3" ht="332.25" customHeight="1">
      <c r="B18" s="455"/>
      <c r="C18" s="455"/>
    </row>
    <row r="19" spans="1:3" ht="99.75" customHeight="1">
      <c r="B19" s="643"/>
      <c r="C19" s="643"/>
    </row>
    <row r="20" spans="1:3" ht="65.25" customHeight="1">
      <c r="B20" s="643"/>
      <c r="C20" s="643"/>
    </row>
    <row r="21" spans="1:3" ht="185.25" customHeight="1">
      <c r="B21" s="455"/>
      <c r="C21" s="455"/>
    </row>
    <row r="22" spans="1:3" ht="12" customHeight="1">
      <c r="B22" s="644"/>
      <c r="C22" s="644"/>
    </row>
    <row r="23" spans="1:3" ht="15" customHeight="1">
      <c r="B23" s="456"/>
      <c r="C23" s="450"/>
    </row>
    <row r="24" spans="1:3" ht="18">
      <c r="A24" s="467"/>
      <c r="B24" s="446"/>
      <c r="C24" s="446"/>
    </row>
    <row r="25" spans="1:3" ht="18">
      <c r="B25" s="446"/>
      <c r="C25" s="446"/>
    </row>
    <row r="26" spans="1:3" ht="40.5" customHeight="1">
      <c r="B26" s="643"/>
      <c r="C26" s="643"/>
    </row>
    <row r="27" spans="1:3" ht="54.75" customHeight="1">
      <c r="B27" s="643"/>
      <c r="C27" s="643"/>
    </row>
    <row r="28" spans="1:3" ht="54.75" customHeight="1">
      <c r="B28" s="643"/>
      <c r="C28" s="643"/>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3">
    <mergeCell ref="F12:P12"/>
    <mergeCell ref="F13:P13"/>
    <mergeCell ref="F7:P7"/>
    <mergeCell ref="F8:P8"/>
    <mergeCell ref="F9:P9"/>
    <mergeCell ref="F10:P10"/>
    <mergeCell ref="F11:P11"/>
    <mergeCell ref="B27:C27"/>
    <mergeCell ref="B28:C28"/>
    <mergeCell ref="B19:C19"/>
    <mergeCell ref="B20:C20"/>
    <mergeCell ref="B22:C22"/>
    <mergeCell ref="B26:C26"/>
  </mergeCells>
  <phoneticPr fontId="6" type="noConversion"/>
  <printOptions horizontalCentered="1"/>
  <pageMargins left="0.7" right="0.7" top="0.75" bottom="0.75" header="0.3" footer="0.3"/>
  <pageSetup paperSize="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Y48"/>
  <sheetViews>
    <sheetView topLeftCell="A28" zoomScaleNormal="100" workbookViewId="0">
      <selection activeCell="L48" sqref="L48"/>
    </sheetView>
  </sheetViews>
  <sheetFormatPr defaultRowHeight="12"/>
  <cols>
    <col min="1" max="1" width="40.7109375" style="72" customWidth="1"/>
    <col min="2" max="2" width="14" style="72" bestFit="1" customWidth="1"/>
    <col min="3" max="3" width="13.7109375" style="72" bestFit="1" customWidth="1"/>
    <col min="4" max="4" width="14.42578125" style="72" bestFit="1" customWidth="1"/>
    <col min="5" max="5" width="9.5703125" style="72" customWidth="1"/>
    <col min="6" max="6" width="9.85546875" style="72" customWidth="1"/>
    <col min="7" max="7" width="9.85546875" style="88" bestFit="1" customWidth="1"/>
    <col min="8" max="8" width="9.140625" style="88"/>
    <col min="9" max="9" width="12" style="88" customWidth="1"/>
    <col min="10" max="51" width="9.140625" style="88"/>
    <col min="52" max="16384" width="9.140625" style="72"/>
  </cols>
  <sheetData>
    <row r="1" spans="1:51" s="71" customFormat="1" ht="16.5" customHeight="1">
      <c r="A1" s="646" t="s">
        <v>190</v>
      </c>
      <c r="B1" s="646"/>
      <c r="C1" s="646"/>
      <c r="D1" s="646"/>
      <c r="E1" s="646"/>
      <c r="F1" s="646"/>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row>
    <row r="2" spans="1:51" s="71" customFormat="1" ht="16.5" customHeight="1">
      <c r="A2" s="648" t="s">
        <v>51</v>
      </c>
      <c r="B2" s="648"/>
      <c r="C2" s="648"/>
      <c r="D2" s="648"/>
      <c r="E2" s="648"/>
      <c r="F2" s="648"/>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row>
    <row r="3" spans="1:51" s="71" customFormat="1" ht="12.75" customHeight="1">
      <c r="A3" s="647" t="s">
        <v>136</v>
      </c>
      <c r="B3" s="647"/>
      <c r="C3" s="647"/>
      <c r="D3" s="647"/>
      <c r="E3" s="647"/>
      <c r="F3" s="647"/>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row>
    <row r="4" spans="1:51" ht="11.25" customHeight="1">
      <c r="E4" s="87"/>
    </row>
    <row r="5" spans="1:51" hidden="1">
      <c r="A5" s="73"/>
    </row>
    <row r="6" spans="1:51" ht="12" customHeight="1">
      <c r="A6" s="74"/>
      <c r="B6" s="75"/>
      <c r="C6" s="76"/>
      <c r="D6" s="74" t="s">
        <v>46</v>
      </c>
      <c r="E6" s="649" t="s">
        <v>13</v>
      </c>
      <c r="F6" s="650"/>
    </row>
    <row r="7" spans="1:51" ht="12" customHeight="1">
      <c r="A7" s="78" t="s">
        <v>14</v>
      </c>
      <c r="B7" s="649" t="s">
        <v>109</v>
      </c>
      <c r="C7" s="650"/>
      <c r="D7" s="74" t="s">
        <v>15</v>
      </c>
      <c r="E7" s="649" t="s">
        <v>15</v>
      </c>
      <c r="F7" s="650"/>
    </row>
    <row r="8" spans="1:51" ht="12" customHeight="1">
      <c r="A8" s="79" t="s">
        <v>17</v>
      </c>
      <c r="B8" s="652" t="s">
        <v>228</v>
      </c>
      <c r="C8" s="653"/>
      <c r="D8" s="81" t="s">
        <v>47</v>
      </c>
      <c r="E8" s="652" t="s">
        <v>19</v>
      </c>
      <c r="F8" s="653"/>
    </row>
    <row r="9" spans="1:51" ht="12" customHeight="1">
      <c r="A9" s="81"/>
      <c r="B9" s="469"/>
      <c r="C9" s="76"/>
      <c r="D9" s="81" t="s">
        <v>20</v>
      </c>
      <c r="E9" s="652" t="s">
        <v>20</v>
      </c>
      <c r="F9" s="653"/>
    </row>
    <row r="10" spans="1:51" ht="14.25" customHeight="1" thickBot="1">
      <c r="A10" s="615" t="s">
        <v>420</v>
      </c>
      <c r="B10" s="83">
        <v>2025</v>
      </c>
      <c r="C10" s="83">
        <v>2026</v>
      </c>
      <c r="D10" s="83" t="s">
        <v>413</v>
      </c>
      <c r="E10" s="83">
        <v>2025</v>
      </c>
      <c r="F10" s="83">
        <v>2026</v>
      </c>
    </row>
    <row r="11" spans="1:51" ht="15" thickBot="1">
      <c r="A11" s="651" t="s">
        <v>421</v>
      </c>
      <c r="B11" s="651"/>
      <c r="C11" s="651"/>
      <c r="D11" s="651"/>
      <c r="E11" s="651"/>
      <c r="F11" s="651"/>
    </row>
    <row r="12" spans="1:51" ht="13.5" customHeight="1">
      <c r="A12" s="86" t="s">
        <v>342</v>
      </c>
      <c r="B12" s="68">
        <v>530827.54940000002</v>
      </c>
      <c r="C12" s="68">
        <v>562416.12005000003</v>
      </c>
      <c r="D12" s="268">
        <v>5.9508159826491491</v>
      </c>
      <c r="E12" s="498">
        <v>9.4817242923075202</v>
      </c>
      <c r="F12" s="498">
        <v>9.4766952660243948</v>
      </c>
    </row>
    <row r="13" spans="1:51" ht="18" customHeight="1">
      <c r="A13" s="89" t="s">
        <v>343</v>
      </c>
      <c r="B13" s="501">
        <v>5063619.7172100004</v>
      </c>
      <c r="C13" s="109">
        <v>5372133.2241900004</v>
      </c>
      <c r="D13" s="110">
        <v>6.0927463792638026</v>
      </c>
      <c r="E13" s="111">
        <v>90.447163365853356</v>
      </c>
      <c r="F13" s="111">
        <v>90.52028858918149</v>
      </c>
      <c r="G13" s="87"/>
    </row>
    <row r="14" spans="1:51" ht="13.5" customHeight="1">
      <c r="A14" s="90" t="s">
        <v>344</v>
      </c>
      <c r="B14" s="501">
        <v>3981.1735699999999</v>
      </c>
      <c r="C14" s="109">
        <v>179</v>
      </c>
      <c r="D14" s="603">
        <v>-95.503838331771092</v>
      </c>
      <c r="E14" s="111">
        <v>7.1112341839132232E-2</v>
      </c>
      <c r="F14" s="500">
        <v>3.0161447941206934E-3</v>
      </c>
    </row>
    <row r="15" spans="1:51" ht="14.25">
      <c r="A15" s="417" t="s">
        <v>10</v>
      </c>
      <c r="B15" s="497">
        <v>5598428.4401799999</v>
      </c>
      <c r="C15" s="497">
        <v>5934728.3442400005</v>
      </c>
      <c r="D15" s="413">
        <v>6.0070412197532397</v>
      </c>
      <c r="E15" s="499">
        <v>100</v>
      </c>
      <c r="F15" s="499">
        <v>100</v>
      </c>
      <c r="G15" s="87"/>
    </row>
    <row r="16" spans="1:51" ht="12.75" thickBot="1">
      <c r="A16" s="91"/>
      <c r="B16" s="91"/>
      <c r="C16" s="91"/>
      <c r="D16" s="91"/>
      <c r="E16" s="91"/>
      <c r="F16" s="91"/>
    </row>
    <row r="17" spans="1:51" ht="14.25" customHeight="1" thickBot="1">
      <c r="A17" s="651" t="s">
        <v>422</v>
      </c>
      <c r="B17" s="651"/>
      <c r="C17" s="651"/>
      <c r="D17" s="651"/>
      <c r="E17" s="651"/>
      <c r="F17" s="651"/>
    </row>
    <row r="18" spans="1:51" ht="16.5" customHeight="1">
      <c r="A18" s="86" t="s">
        <v>342</v>
      </c>
      <c r="B18" s="68">
        <v>101970.16099</v>
      </c>
      <c r="C18" s="68">
        <v>97295.623890000003</v>
      </c>
      <c r="D18" s="110">
        <v>-4.5842205745447622</v>
      </c>
      <c r="E18" s="111">
        <v>5.3085165023987519</v>
      </c>
      <c r="F18" s="498">
        <v>4.5303144492618301</v>
      </c>
    </row>
    <row r="19" spans="1:51" ht="17.25" customHeight="1">
      <c r="A19" s="89" t="s">
        <v>343</v>
      </c>
      <c r="B19" s="501">
        <v>1717790.1442800001</v>
      </c>
      <c r="C19" s="109">
        <v>1998185.4096999997</v>
      </c>
      <c r="D19" s="110">
        <v>16.323022131293307</v>
      </c>
      <c r="E19" s="111">
        <v>89.427311284352939</v>
      </c>
      <c r="F19" s="111">
        <v>93.04024037198738</v>
      </c>
    </row>
    <row r="20" spans="1:51" ht="17.25" customHeight="1">
      <c r="A20" s="90" t="s">
        <v>344</v>
      </c>
      <c r="B20" s="109">
        <v>0</v>
      </c>
      <c r="C20" s="109">
        <v>0</v>
      </c>
      <c r="D20" s="109">
        <v>0</v>
      </c>
      <c r="E20" s="109">
        <v>0</v>
      </c>
      <c r="F20" s="111">
        <v>0</v>
      </c>
    </row>
    <row r="21" spans="1:51" ht="38.25" customHeight="1">
      <c r="A21" s="458" t="s">
        <v>570</v>
      </c>
      <c r="B21" s="305">
        <v>101118.36099999999</v>
      </c>
      <c r="C21" s="305">
        <v>52176.154000000002</v>
      </c>
      <c r="D21" s="507">
        <v>-48.400910097820905</v>
      </c>
      <c r="E21" s="508">
        <v>5.2641722132483046</v>
      </c>
      <c r="F21" s="508">
        <v>2.4294451787507874</v>
      </c>
    </row>
    <row r="22" spans="1:51" ht="15" customHeight="1">
      <c r="A22" s="459" t="s">
        <v>345</v>
      </c>
      <c r="B22" s="509"/>
      <c r="C22" s="509"/>
      <c r="D22" s="510"/>
      <c r="E22" s="511"/>
      <c r="F22" s="511"/>
    </row>
    <row r="23" spans="1:51" ht="27.75" customHeight="1">
      <c r="A23" s="621" t="s">
        <v>423</v>
      </c>
      <c r="B23" s="496">
        <v>74931.694999999992</v>
      </c>
      <c r="C23" s="496">
        <v>21481.107000000004</v>
      </c>
      <c r="D23" s="505">
        <v>-71.332415475187091</v>
      </c>
      <c r="E23" s="506">
        <v>3.9009072418667556</v>
      </c>
      <c r="F23" s="506">
        <v>1.0002111661081765</v>
      </c>
    </row>
    <row r="24" spans="1:51" ht="24" customHeight="1">
      <c r="A24" s="620" t="s">
        <v>424</v>
      </c>
      <c r="B24" s="504">
        <v>26186.666000000001</v>
      </c>
      <c r="C24" s="504">
        <v>30695.046999999999</v>
      </c>
      <c r="D24" s="502">
        <v>17.216322994305568</v>
      </c>
      <c r="E24" s="503">
        <v>1.3632649713815492</v>
      </c>
      <c r="F24" s="503">
        <v>1.4292340126426111</v>
      </c>
    </row>
    <row r="25" spans="1:51" ht="14.25">
      <c r="A25" s="417" t="s">
        <v>10</v>
      </c>
      <c r="B25" s="497">
        <v>1920878.6662700002</v>
      </c>
      <c r="C25" s="497">
        <v>2147657.1875899998</v>
      </c>
      <c r="D25" s="413">
        <v>11.805978446330645</v>
      </c>
      <c r="E25" s="499">
        <v>99.999999999999986</v>
      </c>
      <c r="F25" s="499">
        <v>99.999999999999986</v>
      </c>
      <c r="G25" s="87"/>
    </row>
    <row r="26" spans="1:51" ht="14.25">
      <c r="A26" s="346" t="s">
        <v>305</v>
      </c>
      <c r="B26" s="94"/>
      <c r="C26" s="94"/>
      <c r="D26" s="95"/>
      <c r="E26" s="96"/>
      <c r="F26" s="96"/>
    </row>
    <row r="27" spans="1:51" ht="14.25">
      <c r="A27" s="346"/>
      <c r="B27" s="94"/>
      <c r="C27" s="94"/>
      <c r="D27" s="95"/>
      <c r="E27" s="96"/>
      <c r="F27" s="96"/>
    </row>
    <row r="28" spans="1:51" s="71" customFormat="1" ht="15.75" customHeight="1">
      <c r="A28" s="646" t="s">
        <v>52</v>
      </c>
      <c r="B28" s="646"/>
      <c r="C28" s="646"/>
      <c r="D28" s="646"/>
      <c r="E28" s="646"/>
      <c r="F28" s="646"/>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row>
    <row r="29" spans="1:51" s="71" customFormat="1" ht="15" customHeight="1">
      <c r="A29" s="647" t="s">
        <v>137</v>
      </c>
      <c r="B29" s="647"/>
      <c r="C29" s="647"/>
      <c r="D29" s="647"/>
      <c r="E29" s="647"/>
      <c r="F29" s="647"/>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313"/>
    </row>
    <row r="30" spans="1:51" s="71" customFormat="1" ht="12.75" customHeight="1">
      <c r="A30" s="97"/>
      <c r="B30" s="98"/>
      <c r="C30" s="98"/>
      <c r="D30" s="98"/>
      <c r="E30" s="99"/>
      <c r="F30" s="100"/>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3"/>
      <c r="AY30" s="313"/>
    </row>
    <row r="31" spans="1:51" ht="12" customHeight="1">
      <c r="A31" s="101"/>
      <c r="B31" s="102"/>
      <c r="C31" s="102"/>
      <c r="D31" s="103" t="s">
        <v>46</v>
      </c>
      <c r="E31" s="655" t="s">
        <v>13</v>
      </c>
      <c r="F31" s="655"/>
    </row>
    <row r="32" spans="1:51" ht="12" customHeight="1">
      <c r="A32" s="101" t="s">
        <v>14</v>
      </c>
      <c r="B32" s="655" t="s">
        <v>157</v>
      </c>
      <c r="C32" s="655"/>
      <c r="D32" s="103" t="s">
        <v>15</v>
      </c>
      <c r="E32" s="655" t="s">
        <v>15</v>
      </c>
      <c r="F32" s="655"/>
    </row>
    <row r="33" spans="1:7" ht="12" customHeight="1">
      <c r="A33" s="104" t="s">
        <v>17</v>
      </c>
      <c r="B33" s="656" t="s">
        <v>156</v>
      </c>
      <c r="C33" s="656"/>
      <c r="D33" s="105" t="s">
        <v>47</v>
      </c>
      <c r="E33" s="656" t="s">
        <v>19</v>
      </c>
      <c r="F33" s="656"/>
    </row>
    <row r="34" spans="1:7" ht="12" customHeight="1">
      <c r="A34" s="104"/>
      <c r="B34" s="102"/>
      <c r="C34" s="102"/>
      <c r="D34" s="105" t="s">
        <v>20</v>
      </c>
      <c r="E34" s="656" t="s">
        <v>20</v>
      </c>
      <c r="F34" s="656"/>
    </row>
    <row r="35" spans="1:7" ht="14.25" customHeight="1" thickBot="1">
      <c r="A35" s="615" t="s">
        <v>420</v>
      </c>
      <c r="B35" s="83">
        <v>2025</v>
      </c>
      <c r="C35" s="83">
        <v>2026</v>
      </c>
      <c r="D35" s="83" t="s">
        <v>413</v>
      </c>
      <c r="E35" s="83">
        <v>2025</v>
      </c>
      <c r="F35" s="83">
        <v>2026</v>
      </c>
    </row>
    <row r="36" spans="1:7" ht="15" thickBot="1">
      <c r="A36" s="651" t="s">
        <v>425</v>
      </c>
      <c r="B36" s="651"/>
      <c r="C36" s="651"/>
      <c r="D36" s="651"/>
      <c r="E36" s="651"/>
      <c r="F36" s="651"/>
    </row>
    <row r="37" spans="1:7" ht="12.75">
      <c r="A37" s="86" t="s">
        <v>342</v>
      </c>
      <c r="B37" s="68">
        <v>36541</v>
      </c>
      <c r="C37" s="512">
        <v>37935</v>
      </c>
      <c r="D37" s="268">
        <v>3.8148928600749921</v>
      </c>
      <c r="E37" s="498">
        <v>10.679569087965209</v>
      </c>
      <c r="F37" s="498">
        <v>10.688625285283592</v>
      </c>
    </row>
    <row r="38" spans="1:7" ht="12.75">
      <c r="A38" s="89" t="s">
        <v>343</v>
      </c>
      <c r="B38" s="109">
        <v>305608</v>
      </c>
      <c r="C38" s="109">
        <v>316971</v>
      </c>
      <c r="D38" s="110">
        <v>3.7181618282243978</v>
      </c>
      <c r="E38" s="111">
        <v>89.317800548284708</v>
      </c>
      <c r="F38" s="111">
        <v>89.310247668422988</v>
      </c>
    </row>
    <row r="39" spans="1:7" ht="13.5" customHeight="1">
      <c r="A39" s="90" t="s">
        <v>344</v>
      </c>
      <c r="B39" s="513">
        <v>9</v>
      </c>
      <c r="C39" s="560">
        <v>4</v>
      </c>
      <c r="D39" s="110">
        <v>-55.555555555555557</v>
      </c>
      <c r="E39" s="516">
        <v>2.6303637500803721E-3</v>
      </c>
      <c r="F39" s="516">
        <v>1.1270462934265023E-3</v>
      </c>
    </row>
    <row r="40" spans="1:7" ht="14.25">
      <c r="A40" s="417" t="s">
        <v>10</v>
      </c>
      <c r="B40" s="431">
        <v>342158</v>
      </c>
      <c r="C40" s="431">
        <v>354910</v>
      </c>
      <c r="D40" s="413">
        <v>3.7269331712249887</v>
      </c>
      <c r="E40" s="499">
        <v>100</v>
      </c>
      <c r="F40" s="499">
        <v>100</v>
      </c>
      <c r="G40" s="87"/>
    </row>
    <row r="41" spans="1:7" ht="12.75" thickBot="1">
      <c r="A41" s="73"/>
      <c r="B41" s="106"/>
      <c r="C41" s="106"/>
      <c r="D41" s="84"/>
      <c r="E41" s="106"/>
      <c r="F41" s="106"/>
    </row>
    <row r="42" spans="1:7" ht="15" thickBot="1">
      <c r="A42" s="651" t="s">
        <v>426</v>
      </c>
      <c r="B42" s="651"/>
      <c r="C42" s="651"/>
      <c r="D42" s="651"/>
      <c r="E42" s="651"/>
      <c r="F42" s="651"/>
    </row>
    <row r="43" spans="1:7" ht="12.75" customHeight="1">
      <c r="A43" s="86" t="s">
        <v>342</v>
      </c>
      <c r="B43" s="527">
        <v>734</v>
      </c>
      <c r="C43" s="528">
        <v>1010</v>
      </c>
      <c r="D43" s="268">
        <v>37.602179836512263</v>
      </c>
      <c r="E43" s="498">
        <v>4.04853833425262</v>
      </c>
      <c r="F43" s="498">
        <v>5.2890657729367412</v>
      </c>
    </row>
    <row r="44" spans="1:7" ht="12.75">
      <c r="A44" s="89" t="s">
        <v>343</v>
      </c>
      <c r="B44" s="525">
        <v>17396</v>
      </c>
      <c r="C44" s="525">
        <v>18086</v>
      </c>
      <c r="D44" s="110">
        <v>3.9664290641526767</v>
      </c>
      <c r="E44" s="111">
        <v>95.951461665747388</v>
      </c>
      <c r="F44" s="111">
        <v>94.710934227063262</v>
      </c>
    </row>
    <row r="45" spans="1:7" ht="15.75" customHeight="1">
      <c r="A45" s="90" t="s">
        <v>344</v>
      </c>
      <c r="B45" s="513">
        <v>0</v>
      </c>
      <c r="C45" s="513">
        <v>0</v>
      </c>
      <c r="D45" s="513">
        <v>0</v>
      </c>
      <c r="E45" s="513">
        <v>0</v>
      </c>
      <c r="F45" s="599">
        <v>0</v>
      </c>
    </row>
    <row r="46" spans="1:7" ht="14.25">
      <c r="A46" s="417" t="s">
        <v>10</v>
      </c>
      <c r="B46" s="431">
        <v>18130</v>
      </c>
      <c r="C46" s="431">
        <v>19096</v>
      </c>
      <c r="D46" s="413">
        <v>5.3281853281853309</v>
      </c>
      <c r="E46" s="499">
        <v>100</v>
      </c>
      <c r="F46" s="499">
        <v>100</v>
      </c>
      <c r="G46" s="87"/>
    </row>
    <row r="47" spans="1:7" ht="14.25">
      <c r="A47" s="93"/>
      <c r="B47" s="107"/>
      <c r="C47" s="107"/>
      <c r="D47" s="108"/>
      <c r="E47" s="108"/>
      <c r="F47" s="108"/>
    </row>
    <row r="48" spans="1:7" ht="12.75">
      <c r="A48" s="654" t="s">
        <v>427</v>
      </c>
      <c r="B48" s="654"/>
      <c r="C48" s="654" t="s">
        <v>428</v>
      </c>
      <c r="D48" s="654"/>
      <c r="E48" s="654"/>
      <c r="F48" s="654"/>
    </row>
  </sheetData>
  <sheetProtection formatCells="0" formatColumns="0" formatRows="0" insertColumns="0" insertRows="0" insertHyperlinks="0" deleteColumns="0" deleteRows="0" sort="0" autoFilter="0" pivotTables="0"/>
  <mergeCells count="23">
    <mergeCell ref="C48:F48"/>
    <mergeCell ref="A48:B48"/>
    <mergeCell ref="A42:F42"/>
    <mergeCell ref="E31:F31"/>
    <mergeCell ref="E34:F34"/>
    <mergeCell ref="B33:C33"/>
    <mergeCell ref="A36:F36"/>
    <mergeCell ref="E33:F33"/>
    <mergeCell ref="E32:F32"/>
    <mergeCell ref="B32:C32"/>
    <mergeCell ref="A29:F29"/>
    <mergeCell ref="A11:F11"/>
    <mergeCell ref="E8:F8"/>
    <mergeCell ref="E9:F9"/>
    <mergeCell ref="A17:F17"/>
    <mergeCell ref="B8:C8"/>
    <mergeCell ref="A1:F1"/>
    <mergeCell ref="A3:F3"/>
    <mergeCell ref="A28:F28"/>
    <mergeCell ref="A2:F2"/>
    <mergeCell ref="B7:C7"/>
    <mergeCell ref="E6:F6"/>
    <mergeCell ref="E7:F7"/>
  </mergeCells>
  <phoneticPr fontId="6" type="noConversion"/>
  <printOptions horizontalCentered="1"/>
  <pageMargins left="0.7" right="0.7" top="0.75" bottom="0.75" header="0.3" footer="0.3"/>
  <pageSetup paperSize="9" scale="85" orientation="portrait" r:id="rId1"/>
  <headerFooter>
    <oddHeader xml:space="preserve">&amp;LBULETINI STATISTIKOR 
Statistics </oddHeader>
    <oddFooter>&amp;LAMF - Drejtoria e Statistikës
FSA -  Statistics Directorate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47"/>
  <sheetViews>
    <sheetView topLeftCell="A23" zoomScaleNormal="100" workbookViewId="0">
      <selection activeCell="K45" sqref="K45"/>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8" s="313" customFormat="1" ht="15.75" customHeight="1">
      <c r="A1" s="359"/>
      <c r="B1" s="646"/>
      <c r="C1" s="646"/>
      <c r="D1" s="646"/>
      <c r="E1" s="646"/>
      <c r="F1" s="646"/>
      <c r="G1" s="646"/>
    </row>
    <row r="2" spans="1:8" s="313" customFormat="1" ht="15.75" customHeight="1">
      <c r="A2" s="646" t="s">
        <v>155</v>
      </c>
      <c r="B2" s="646"/>
      <c r="C2" s="646"/>
      <c r="D2" s="646"/>
      <c r="E2" s="646"/>
      <c r="F2" s="646"/>
      <c r="G2" s="646"/>
    </row>
    <row r="3" spans="1:8" s="313" customFormat="1" ht="15.75" customHeight="1">
      <c r="A3" s="647" t="s">
        <v>161</v>
      </c>
      <c r="B3" s="647"/>
      <c r="C3" s="647"/>
      <c r="D3" s="647"/>
      <c r="E3" s="647"/>
      <c r="F3" s="647"/>
      <c r="G3" s="647"/>
    </row>
    <row r="4" spans="1:8">
      <c r="A4" s="73"/>
      <c r="B4" s="73"/>
    </row>
    <row r="5" spans="1:8" ht="12" customHeight="1">
      <c r="A5" s="114"/>
      <c r="B5" s="115"/>
      <c r="C5" s="75"/>
      <c r="D5" s="76"/>
      <c r="E5" s="103" t="s">
        <v>46</v>
      </c>
      <c r="F5" s="649" t="s">
        <v>13</v>
      </c>
      <c r="G5" s="655"/>
    </row>
    <row r="6" spans="1:8" ht="15.75" customHeight="1">
      <c r="A6" s="116" t="s">
        <v>43</v>
      </c>
      <c r="B6" s="101" t="s">
        <v>11</v>
      </c>
      <c r="C6" s="649" t="s">
        <v>109</v>
      </c>
      <c r="D6" s="650"/>
      <c r="E6" s="103" t="s">
        <v>15</v>
      </c>
      <c r="F6" s="649" t="s">
        <v>15</v>
      </c>
      <c r="G6" s="655"/>
    </row>
    <row r="7" spans="1:8" ht="13.5" customHeight="1">
      <c r="A7" s="117"/>
      <c r="B7" s="104" t="s">
        <v>162</v>
      </c>
      <c r="C7" s="652" t="s">
        <v>228</v>
      </c>
      <c r="D7" s="653"/>
      <c r="E7" s="105" t="s">
        <v>47</v>
      </c>
      <c r="F7" s="652" t="s">
        <v>19</v>
      </c>
      <c r="G7" s="656"/>
    </row>
    <row r="8" spans="1:8" ht="12" customHeight="1">
      <c r="A8" s="118"/>
      <c r="B8" s="104"/>
      <c r="C8" s="75"/>
      <c r="D8" s="76"/>
      <c r="E8" s="105" t="s">
        <v>20</v>
      </c>
      <c r="F8" s="652" t="s">
        <v>20</v>
      </c>
      <c r="G8" s="656"/>
    </row>
    <row r="9" spans="1:8" ht="16.5" customHeight="1" thickBot="1">
      <c r="A9" s="73"/>
      <c r="B9" s="615" t="s">
        <v>420</v>
      </c>
      <c r="C9" s="83">
        <v>2025</v>
      </c>
      <c r="D9" s="83">
        <v>2026</v>
      </c>
      <c r="E9" s="83" t="s">
        <v>413</v>
      </c>
      <c r="F9" s="83">
        <v>2025</v>
      </c>
      <c r="G9" s="83">
        <v>2026</v>
      </c>
    </row>
    <row r="10" spans="1:8" ht="15" thickBot="1">
      <c r="A10" s="651" t="s">
        <v>421</v>
      </c>
      <c r="B10" s="651"/>
      <c r="C10" s="651"/>
      <c r="D10" s="651"/>
      <c r="E10" s="651"/>
      <c r="F10" s="651"/>
      <c r="G10" s="651"/>
    </row>
    <row r="11" spans="1:8" ht="22.5" customHeight="1">
      <c r="A11" s="717" t="s">
        <v>221</v>
      </c>
      <c r="B11" s="716" t="s">
        <v>577</v>
      </c>
      <c r="C11" s="581"/>
      <c r="D11" s="581"/>
      <c r="E11" s="581"/>
      <c r="F11" s="581"/>
      <c r="G11" s="581"/>
      <c r="H11" s="604"/>
    </row>
    <row r="12" spans="1:8" ht="25.5" customHeight="1">
      <c r="A12" s="119"/>
      <c r="B12" s="407" t="s">
        <v>430</v>
      </c>
      <c r="C12" s="147">
        <v>640.44502999999997</v>
      </c>
      <c r="D12" s="147">
        <v>716.5865500000001</v>
      </c>
      <c r="E12" s="141">
        <v>11.888845479837684</v>
      </c>
      <c r="F12" s="323">
        <v>0.12065029983838853</v>
      </c>
      <c r="G12" s="323">
        <v>0.12741216413730019</v>
      </c>
    </row>
    <row r="13" spans="1:8" ht="21" customHeight="1">
      <c r="A13" s="119"/>
      <c r="B13" s="370" t="s">
        <v>350</v>
      </c>
      <c r="C13" s="147">
        <v>425069.72976000002</v>
      </c>
      <c r="D13" s="147">
        <v>474664.21324000001</v>
      </c>
      <c r="E13" s="141">
        <v>11.667375963939296</v>
      </c>
      <c r="F13" s="626">
        <v>80.076802762864418</v>
      </c>
      <c r="G13" s="626">
        <v>84.397334344940376</v>
      </c>
    </row>
    <row r="14" spans="1:8" ht="23.25" customHeight="1">
      <c r="A14" s="119"/>
      <c r="B14" s="609" t="s">
        <v>351</v>
      </c>
      <c r="C14" s="147">
        <v>7866.3530499999997</v>
      </c>
      <c r="D14" s="147">
        <v>15645.259910000001</v>
      </c>
      <c r="E14" s="141">
        <v>98.888351572270224</v>
      </c>
      <c r="F14" s="626">
        <v>1.4819036914333181</v>
      </c>
      <c r="G14" s="626">
        <v>2.781794360532782</v>
      </c>
    </row>
    <row r="15" spans="1:8" ht="23.25" customHeight="1">
      <c r="A15" s="119"/>
      <c r="B15" s="609" t="s">
        <v>352</v>
      </c>
      <c r="C15" s="147">
        <v>1495.8173900000002</v>
      </c>
      <c r="D15" s="362">
        <v>1310.89788</v>
      </c>
      <c r="E15" s="141">
        <v>-12.362438840211654</v>
      </c>
      <c r="F15" s="626">
        <v>0.281789705834669</v>
      </c>
      <c r="G15" s="626">
        <v>0.23308326936055226</v>
      </c>
    </row>
    <row r="16" spans="1:8" ht="23.25" customHeight="1">
      <c r="A16" s="119"/>
      <c r="B16" s="609" t="s">
        <v>353</v>
      </c>
      <c r="C16" s="147">
        <v>28472.146229999998</v>
      </c>
      <c r="D16" s="147">
        <v>6863.5601300000008</v>
      </c>
      <c r="E16" s="141">
        <v>-75.893773252793522</v>
      </c>
      <c r="F16" s="626">
        <v>5.3637280621756771</v>
      </c>
      <c r="G16" s="626">
        <v>1.2203704491101453</v>
      </c>
    </row>
    <row r="17" spans="1:7" ht="23.25" customHeight="1">
      <c r="A17" s="119"/>
      <c r="B17" s="609" t="s">
        <v>354</v>
      </c>
      <c r="C17" s="147">
        <v>20.19455</v>
      </c>
      <c r="D17" s="147">
        <v>36.008480000000006</v>
      </c>
      <c r="E17" s="141">
        <v>78.307909807349048</v>
      </c>
      <c r="F17" s="323">
        <v>3.8043522839131547E-3</v>
      </c>
      <c r="G17" s="323">
        <v>6.4024622902769971E-3</v>
      </c>
    </row>
    <row r="18" spans="1:7" ht="23.25" customHeight="1">
      <c r="A18" s="119"/>
      <c r="B18" s="609" t="s">
        <v>355</v>
      </c>
      <c r="C18" s="147">
        <v>0</v>
      </c>
      <c r="D18" s="147">
        <v>1</v>
      </c>
      <c r="E18" s="141" t="s">
        <v>371</v>
      </c>
      <c r="F18" s="323">
        <v>0</v>
      </c>
      <c r="G18" s="323">
        <v>1.778042919411482E-4</v>
      </c>
    </row>
    <row r="19" spans="1:7" ht="21.75" customHeight="1">
      <c r="A19" s="119"/>
      <c r="B19" s="284" t="s">
        <v>356</v>
      </c>
      <c r="C19" s="147">
        <v>40257.868470000001</v>
      </c>
      <c r="D19" s="147">
        <v>41518.285669999997</v>
      </c>
      <c r="E19" s="147">
        <v>3.1308592528669354</v>
      </c>
      <c r="F19" s="323">
        <v>7.5839825031664434</v>
      </c>
      <c r="G19" s="323">
        <v>7.3821293861646691</v>
      </c>
    </row>
    <row r="20" spans="1:7" ht="23.25" customHeight="1">
      <c r="A20" s="119"/>
      <c r="B20" s="609" t="s">
        <v>357</v>
      </c>
      <c r="C20" s="147">
        <v>0</v>
      </c>
      <c r="D20" s="147">
        <v>0</v>
      </c>
      <c r="E20" s="147">
        <v>0</v>
      </c>
      <c r="F20" s="323">
        <v>0</v>
      </c>
      <c r="G20" s="323">
        <v>0</v>
      </c>
    </row>
    <row r="21" spans="1:7" ht="23.25" customHeight="1">
      <c r="A21" s="120"/>
      <c r="B21" s="609" t="s">
        <v>358</v>
      </c>
      <c r="C21" s="147">
        <v>16470.803400000001</v>
      </c>
      <c r="D21" s="147">
        <v>13497.488560000002</v>
      </c>
      <c r="E21" s="141">
        <v>-18.052032847408029</v>
      </c>
      <c r="F21" s="323">
        <v>3.1028539151738745</v>
      </c>
      <c r="G21" s="323">
        <v>2.3999113963945482</v>
      </c>
    </row>
    <row r="22" spans="1:7" ht="24.75" customHeight="1">
      <c r="A22" s="120"/>
      <c r="B22" s="609" t="s">
        <v>359</v>
      </c>
      <c r="C22" s="147">
        <v>10527.949409999999</v>
      </c>
      <c r="D22" s="147">
        <v>8162.8156200000003</v>
      </c>
      <c r="E22" s="141">
        <v>-22.465284528756101</v>
      </c>
      <c r="F22" s="323">
        <v>1.9833087829565725</v>
      </c>
      <c r="G22" s="323">
        <v>1.4513836515602447</v>
      </c>
    </row>
    <row r="23" spans="1:7" ht="23.25" customHeight="1">
      <c r="A23" s="120"/>
      <c r="B23" s="609" t="s">
        <v>431</v>
      </c>
      <c r="C23" s="147">
        <v>0</v>
      </c>
      <c r="D23" s="323">
        <v>0</v>
      </c>
      <c r="E23" s="323" t="s">
        <v>371</v>
      </c>
      <c r="F23" s="323">
        <v>0</v>
      </c>
      <c r="G23" s="323">
        <v>0</v>
      </c>
    </row>
    <row r="24" spans="1:7" ht="23.25" customHeight="1">
      <c r="A24" s="120"/>
      <c r="B24" s="609" t="s">
        <v>432</v>
      </c>
      <c r="C24" s="147">
        <v>6.2421300000000004</v>
      </c>
      <c r="D24" s="630">
        <v>4.0000000000000001E-3</v>
      </c>
      <c r="E24" s="141">
        <v>-99.935919309594652</v>
      </c>
      <c r="F24" s="323">
        <v>1.1759242727361007E-3</v>
      </c>
      <c r="G24" s="323">
        <v>7.112171677645928E-7</v>
      </c>
    </row>
    <row r="25" spans="1:7" ht="23.25" customHeight="1">
      <c r="A25" s="120"/>
      <c r="B25" s="609" t="s">
        <v>433</v>
      </c>
      <c r="C25" s="109" t="s">
        <v>371</v>
      </c>
      <c r="D25" s="109" t="s">
        <v>371</v>
      </c>
      <c r="E25" s="109" t="s">
        <v>371</v>
      </c>
      <c r="F25" s="111" t="s">
        <v>371</v>
      </c>
      <c r="G25" s="111" t="s">
        <v>371</v>
      </c>
    </row>
    <row r="26" spans="1:7" ht="23.25" customHeight="1">
      <c r="A26" s="289" t="s">
        <v>222</v>
      </c>
      <c r="B26" s="610" t="s">
        <v>434</v>
      </c>
      <c r="C26" s="287" t="s">
        <v>371</v>
      </c>
      <c r="D26" s="287" t="s">
        <v>371</v>
      </c>
      <c r="E26" s="287" t="s">
        <v>371</v>
      </c>
      <c r="F26" s="627" t="s">
        <v>371</v>
      </c>
      <c r="G26" s="627" t="s">
        <v>371</v>
      </c>
    </row>
    <row r="27" spans="1:7" ht="23.25" customHeight="1">
      <c r="A27" s="281"/>
      <c r="B27" s="610" t="s">
        <v>435</v>
      </c>
      <c r="C27" s="109" t="s">
        <v>371</v>
      </c>
      <c r="D27" s="109" t="s">
        <v>371</v>
      </c>
      <c r="E27" s="109" t="s">
        <v>371</v>
      </c>
      <c r="F27" s="111" t="s">
        <v>371</v>
      </c>
      <c r="G27" s="111" t="s">
        <v>371</v>
      </c>
    </row>
    <row r="28" spans="1:7" ht="23.25" customHeight="1">
      <c r="A28" s="281"/>
      <c r="B28" s="610" t="s">
        <v>436</v>
      </c>
      <c r="C28" s="109" t="s">
        <v>371</v>
      </c>
      <c r="D28" s="109" t="s">
        <v>371</v>
      </c>
      <c r="E28" s="109" t="s">
        <v>371</v>
      </c>
      <c r="F28" s="111" t="s">
        <v>371</v>
      </c>
      <c r="G28" s="111" t="s">
        <v>371</v>
      </c>
    </row>
    <row r="29" spans="1:7" ht="48.75" customHeight="1">
      <c r="A29" s="290" t="s">
        <v>223</v>
      </c>
      <c r="B29" s="370" t="s">
        <v>437</v>
      </c>
      <c r="C29" s="287" t="s">
        <v>371</v>
      </c>
      <c r="D29" s="287" t="s">
        <v>371</v>
      </c>
      <c r="E29" s="287" t="s">
        <v>371</v>
      </c>
      <c r="F29" s="627" t="s">
        <v>371</v>
      </c>
      <c r="G29" s="627" t="s">
        <v>371</v>
      </c>
    </row>
    <row r="30" spans="1:7" ht="37.5" customHeight="1">
      <c r="A30" s="290" t="s">
        <v>224</v>
      </c>
      <c r="B30" s="370" t="s">
        <v>438</v>
      </c>
      <c r="C30" s="595" t="s">
        <v>371</v>
      </c>
      <c r="D30" s="595" t="s">
        <v>371</v>
      </c>
      <c r="E30" s="595" t="s">
        <v>371</v>
      </c>
      <c r="F30" s="628" t="s">
        <v>371</v>
      </c>
      <c r="G30" s="628" t="s">
        <v>371</v>
      </c>
    </row>
    <row r="31" spans="1:7" ht="15.75" customHeight="1">
      <c r="A31" s="371"/>
      <c r="B31" s="379" t="s">
        <v>220</v>
      </c>
      <c r="C31" s="372">
        <v>530827.54941999994</v>
      </c>
      <c r="D31" s="372">
        <v>562416.12003999995</v>
      </c>
      <c r="E31" s="373">
        <v>5.9508159767733826</v>
      </c>
      <c r="F31" s="374">
        <v>100</v>
      </c>
      <c r="G31" s="380">
        <v>100</v>
      </c>
    </row>
    <row r="32" spans="1:7">
      <c r="A32" s="121"/>
      <c r="C32" s="85"/>
      <c r="D32" s="85"/>
    </row>
    <row r="33" spans="1:7" ht="15">
      <c r="A33" s="122"/>
      <c r="B33" s="123" t="s">
        <v>439</v>
      </c>
      <c r="C33" s="123"/>
      <c r="D33" s="330"/>
      <c r="E33" s="124"/>
      <c r="F33" s="657"/>
      <c r="G33" s="657"/>
    </row>
    <row r="34" spans="1:7" ht="14.25">
      <c r="A34" s="122"/>
      <c r="B34" s="658">
        <v>2025</v>
      </c>
      <c r="C34" s="658"/>
      <c r="D34" s="718">
        <v>2026</v>
      </c>
      <c r="E34" s="718"/>
      <c r="F34" s="125"/>
      <c r="G34" s="125"/>
    </row>
    <row r="35" spans="1:7" ht="14.25">
      <c r="A35" s="122"/>
      <c r="B35" s="125"/>
      <c r="C35" s="125"/>
      <c r="D35" s="125"/>
      <c r="E35" s="125"/>
      <c r="F35" s="125"/>
      <c r="G35" s="125"/>
    </row>
    <row r="36" spans="1:7" ht="14.25">
      <c r="A36" s="106"/>
      <c r="B36" s="127"/>
      <c r="C36" s="128"/>
      <c r="D36" s="128"/>
      <c r="E36" s="129"/>
      <c r="F36" s="128"/>
      <c r="G36" s="130"/>
    </row>
    <row r="37" spans="1:7" ht="15">
      <c r="A37" s="91"/>
      <c r="B37" s="131"/>
      <c r="C37" s="132"/>
      <c r="D37" s="132"/>
      <c r="E37" s="133"/>
      <c r="F37" s="134"/>
      <c r="G37" s="134"/>
    </row>
    <row r="38" spans="1:7" ht="15">
      <c r="A38" s="91"/>
      <c r="B38" s="131"/>
      <c r="C38" s="132"/>
      <c r="D38" s="132"/>
      <c r="E38" s="133"/>
      <c r="F38" s="134"/>
      <c r="G38" s="134"/>
    </row>
    <row r="39" spans="1:7" ht="15">
      <c r="A39" s="91"/>
      <c r="B39" s="131"/>
      <c r="C39" s="132"/>
      <c r="D39" s="132"/>
      <c r="E39" s="133"/>
      <c r="F39" s="134"/>
      <c r="G39" s="134"/>
    </row>
    <row r="40" spans="1:7" ht="14.25" customHeight="1">
      <c r="A40" s="262"/>
      <c r="B40" s="135"/>
      <c r="C40" s="136"/>
      <c r="D40" s="136"/>
      <c r="E40" s="133"/>
      <c r="F40" s="134"/>
      <c r="G40" s="134"/>
    </row>
    <row r="41" spans="1:7" ht="15">
      <c r="A41" s="91"/>
      <c r="B41" s="131"/>
      <c r="C41" s="136"/>
      <c r="D41" s="136"/>
      <c r="E41" s="133"/>
      <c r="F41" s="134"/>
      <c r="G41" s="134"/>
    </row>
    <row r="42" spans="1:7" ht="15">
      <c r="A42" s="91"/>
      <c r="B42" s="131"/>
      <c r="C42" s="136"/>
      <c r="D42" s="136"/>
      <c r="E42" s="133"/>
      <c r="F42" s="134"/>
      <c r="G42" s="134"/>
    </row>
    <row r="43" spans="1:7" ht="15">
      <c r="A43" s="91"/>
      <c r="B43" s="131"/>
      <c r="C43" s="136"/>
      <c r="D43" s="136"/>
      <c r="E43" s="133"/>
      <c r="F43" s="134"/>
      <c r="G43" s="134"/>
    </row>
    <row r="44" spans="1:7" ht="15">
      <c r="A44" s="91"/>
      <c r="B44" s="131"/>
      <c r="C44" s="136"/>
      <c r="D44" s="136"/>
      <c r="E44" s="133"/>
      <c r="F44" s="134"/>
      <c r="G44" s="134"/>
    </row>
    <row r="45" spans="1:7" ht="15">
      <c r="A45" s="91"/>
      <c r="B45" s="131"/>
      <c r="C45" s="136"/>
      <c r="D45" s="136"/>
      <c r="E45" s="133"/>
      <c r="F45" s="134"/>
      <c r="G45" s="134"/>
    </row>
    <row r="46" spans="1:7" ht="15">
      <c r="A46" s="91"/>
      <c r="B46" s="131"/>
      <c r="C46" s="136"/>
      <c r="D46" s="136"/>
      <c r="E46" s="133"/>
      <c r="F46" s="134"/>
      <c r="G46" s="134"/>
    </row>
    <row r="47" spans="1:7" ht="15">
      <c r="A47" s="91"/>
      <c r="B47" s="137"/>
      <c r="C47" s="136"/>
      <c r="D47" s="136"/>
      <c r="E47" s="133"/>
      <c r="F47" s="134"/>
      <c r="G47" s="134"/>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34:C34"/>
    <mergeCell ref="D34:E34"/>
    <mergeCell ref="F5:G5"/>
    <mergeCell ref="F6:G6"/>
    <mergeCell ref="F7:G7"/>
    <mergeCell ref="F8:G8"/>
    <mergeCell ref="B1:G1"/>
    <mergeCell ref="C6:D6"/>
    <mergeCell ref="C7:D7"/>
    <mergeCell ref="F33:G33"/>
    <mergeCell ref="A2:G2"/>
    <mergeCell ref="A3:G3"/>
    <mergeCell ref="A10:G10"/>
  </mergeCells>
  <phoneticPr fontId="9" type="noConversion"/>
  <printOptions horizontalCentered="1"/>
  <pageMargins left="0.7" right="0.7" top="0.75" bottom="0.75" header="0.3" footer="0.3"/>
  <pageSetup paperSize="9" scale="79" orientation="portrait" r:id="rId2"/>
  <headerFooter>
    <oddHeader xml:space="preserve">&amp;LBULETINI STATISTIKOR 
Statistics </oddHeader>
    <oddFooter>&amp;LAMF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A3" zoomScaleNormal="100" workbookViewId="0">
      <selection activeCell="L14" sqref="L14"/>
    </sheetView>
  </sheetViews>
  <sheetFormatPr defaultRowHeight="12.75"/>
  <cols>
    <col min="1" max="1" width="4.28515625" style="142" customWidth="1"/>
    <col min="2" max="2" width="45.42578125" style="142" customWidth="1"/>
    <col min="3" max="3" width="9.5703125" style="142" customWidth="1"/>
    <col min="4" max="4" width="11.140625" style="142" bestFit="1" customWidth="1"/>
    <col min="5" max="5" width="10.140625" style="142" customWidth="1"/>
    <col min="6" max="6" width="9.42578125" style="142" customWidth="1"/>
    <col min="7" max="7" width="8.5703125" style="142" customWidth="1"/>
    <col min="8" max="8" width="9.140625" style="142" hidden="1" customWidth="1"/>
    <col min="9" max="16384" width="9.140625" style="142"/>
  </cols>
  <sheetData>
    <row r="2" spans="1:8" ht="15.75" customHeight="1">
      <c r="A2" s="646" t="s">
        <v>163</v>
      </c>
      <c r="B2" s="646"/>
      <c r="C2" s="646"/>
      <c r="D2" s="646"/>
      <c r="E2" s="646"/>
      <c r="F2" s="646"/>
      <c r="G2" s="646"/>
      <c r="H2" s="112"/>
    </row>
    <row r="3" spans="1:8" ht="15.75">
      <c r="A3" s="647" t="s">
        <v>164</v>
      </c>
      <c r="B3" s="647"/>
      <c r="C3" s="647"/>
      <c r="D3" s="647"/>
      <c r="E3" s="647"/>
      <c r="F3" s="647"/>
      <c r="G3" s="647"/>
      <c r="H3" s="113"/>
    </row>
    <row r="5" spans="1:8" ht="14.25">
      <c r="A5" s="114"/>
      <c r="B5" s="115"/>
      <c r="C5" s="659" t="s">
        <v>149</v>
      </c>
      <c r="D5" s="660"/>
      <c r="E5" s="103" t="s">
        <v>46</v>
      </c>
      <c r="F5" s="649" t="s">
        <v>13</v>
      </c>
      <c r="G5" s="655"/>
    </row>
    <row r="6" spans="1:8" ht="14.25">
      <c r="A6" s="116" t="s">
        <v>43</v>
      </c>
      <c r="B6" s="101" t="s">
        <v>11</v>
      </c>
      <c r="C6" s="649" t="s">
        <v>109</v>
      </c>
      <c r="D6" s="650"/>
      <c r="E6" s="103" t="s">
        <v>15</v>
      </c>
      <c r="F6" s="649" t="s">
        <v>15</v>
      </c>
      <c r="G6" s="655"/>
    </row>
    <row r="7" spans="1:8" ht="15">
      <c r="A7" s="117"/>
      <c r="B7" s="104" t="s">
        <v>162</v>
      </c>
      <c r="C7" s="652" t="s">
        <v>228</v>
      </c>
      <c r="D7" s="653"/>
      <c r="E7" s="105" t="s">
        <v>47</v>
      </c>
      <c r="F7" s="652" t="s">
        <v>19</v>
      </c>
      <c r="G7" s="656"/>
    </row>
    <row r="8" spans="1:8" ht="15">
      <c r="A8" s="118"/>
      <c r="B8" s="104"/>
      <c r="C8" s="75"/>
      <c r="D8" s="76"/>
      <c r="E8" s="105" t="s">
        <v>20</v>
      </c>
      <c r="F8" s="652" t="s">
        <v>20</v>
      </c>
      <c r="G8" s="656"/>
    </row>
    <row r="9" spans="1:8" ht="16.5" customHeight="1" thickBot="1">
      <c r="A9" s="73"/>
      <c r="B9" s="615" t="s">
        <v>420</v>
      </c>
      <c r="C9" s="83">
        <v>2025</v>
      </c>
      <c r="D9" s="83">
        <v>2026</v>
      </c>
      <c r="E9" s="83" t="s">
        <v>413</v>
      </c>
      <c r="F9" s="83">
        <v>2025</v>
      </c>
      <c r="G9" s="83">
        <v>2026</v>
      </c>
    </row>
    <row r="10" spans="1:8" ht="15" thickBot="1">
      <c r="A10" s="651" t="s">
        <v>440</v>
      </c>
      <c r="B10" s="651"/>
      <c r="C10" s="651"/>
      <c r="D10" s="651"/>
      <c r="E10" s="651"/>
      <c r="F10" s="651"/>
      <c r="G10" s="651"/>
    </row>
    <row r="11" spans="1:8" ht="27" customHeight="1">
      <c r="A11" s="375" t="s">
        <v>221</v>
      </c>
      <c r="B11" s="719" t="s">
        <v>577</v>
      </c>
      <c r="C11" s="376"/>
      <c r="D11" s="376"/>
      <c r="E11" s="376"/>
      <c r="F11" s="376"/>
      <c r="G11" s="376"/>
    </row>
    <row r="12" spans="1:8" ht="27" customHeight="1">
      <c r="A12" s="286"/>
      <c r="B12" s="612" t="s">
        <v>430</v>
      </c>
      <c r="C12" s="322" t="s">
        <v>371</v>
      </c>
      <c r="D12" s="322" t="s">
        <v>371</v>
      </c>
      <c r="E12" s="322" t="s">
        <v>371</v>
      </c>
      <c r="F12" s="322" t="s">
        <v>371</v>
      </c>
      <c r="G12" s="322" t="s">
        <v>371</v>
      </c>
      <c r="H12" s="322"/>
    </row>
    <row r="13" spans="1:8" ht="27" customHeight="1">
      <c r="A13" s="119"/>
      <c r="B13" s="613" t="s">
        <v>350</v>
      </c>
      <c r="C13" s="109">
        <v>48401.256980000006</v>
      </c>
      <c r="D13" s="147">
        <v>47605.643770000002</v>
      </c>
      <c r="E13" s="312">
        <v>-1.6437862560651273</v>
      </c>
      <c r="F13" s="626">
        <v>47.466098420693882</v>
      </c>
      <c r="G13" s="629">
        <v>48.928864286662829</v>
      </c>
    </row>
    <row r="14" spans="1:8" ht="27" customHeight="1">
      <c r="A14" s="119"/>
      <c r="B14" s="613" t="s">
        <v>351</v>
      </c>
      <c r="C14" s="109">
        <v>6623.4282499999999</v>
      </c>
      <c r="D14" s="147">
        <v>217.5016</v>
      </c>
      <c r="E14" s="312">
        <v>-96.716177909830918</v>
      </c>
      <c r="F14" s="626">
        <v>6.4954572838224713</v>
      </c>
      <c r="G14" s="629">
        <v>0.22354715587815321</v>
      </c>
    </row>
    <row r="15" spans="1:8" ht="27" customHeight="1">
      <c r="A15" s="119"/>
      <c r="B15" s="613" t="s">
        <v>352</v>
      </c>
      <c r="C15" s="109">
        <v>70.367750000000001</v>
      </c>
      <c r="D15" s="147">
        <v>233.63651000000002</v>
      </c>
      <c r="E15" s="312">
        <v>232.0221408244544</v>
      </c>
      <c r="F15" s="323">
        <v>6.9008177794286321E-2</v>
      </c>
      <c r="G15" s="323">
        <v>0.24013054303875331</v>
      </c>
      <c r="H15" s="147"/>
    </row>
    <row r="16" spans="1:8" ht="27" customHeight="1">
      <c r="A16" s="119"/>
      <c r="B16" s="613" t="s">
        <v>353</v>
      </c>
      <c r="C16" s="109">
        <v>3813.0164</v>
      </c>
      <c r="D16" s="147">
        <v>1103.62256</v>
      </c>
      <c r="E16" s="312">
        <v>-71.056443397411044</v>
      </c>
      <c r="F16" s="323">
        <v>3.7393452776837339</v>
      </c>
      <c r="G16" s="323">
        <v>1.1342982509138624</v>
      </c>
    </row>
    <row r="17" spans="1:8" ht="27" customHeight="1">
      <c r="A17" s="119"/>
      <c r="B17" s="613" t="s">
        <v>354</v>
      </c>
      <c r="C17" s="109">
        <v>0</v>
      </c>
      <c r="D17" s="147">
        <v>0</v>
      </c>
      <c r="E17" s="147">
        <v>0</v>
      </c>
      <c r="F17" s="323">
        <v>0</v>
      </c>
      <c r="G17" s="323">
        <v>0</v>
      </c>
      <c r="H17" s="147"/>
    </row>
    <row r="18" spans="1:8" ht="27" customHeight="1">
      <c r="A18" s="119"/>
      <c r="B18" s="613" t="s">
        <v>355</v>
      </c>
      <c r="C18" s="109">
        <v>0</v>
      </c>
      <c r="D18" s="147">
        <v>0</v>
      </c>
      <c r="E18" s="147">
        <v>0</v>
      </c>
      <c r="F18" s="323">
        <v>0</v>
      </c>
      <c r="G18" s="323">
        <v>0</v>
      </c>
      <c r="H18" s="147"/>
    </row>
    <row r="19" spans="1:8" ht="27" customHeight="1">
      <c r="A19" s="119"/>
      <c r="B19" s="613" t="s">
        <v>356</v>
      </c>
      <c r="C19" s="109">
        <v>23799.043870000001</v>
      </c>
      <c r="D19" s="147">
        <v>22511.21386</v>
      </c>
      <c r="E19" s="312">
        <v>-5.4112678519130819</v>
      </c>
      <c r="F19" s="323">
        <v>23.339223589143892</v>
      </c>
      <c r="G19" s="323">
        <v>23.136923285933818</v>
      </c>
    </row>
    <row r="20" spans="1:8" ht="27" customHeight="1">
      <c r="A20" s="119"/>
      <c r="B20" s="613" t="s">
        <v>357</v>
      </c>
      <c r="C20" s="109">
        <v>0</v>
      </c>
      <c r="D20" s="147">
        <v>0</v>
      </c>
      <c r="E20" s="147">
        <v>0</v>
      </c>
      <c r="F20" s="323">
        <v>0</v>
      </c>
      <c r="G20" s="323">
        <v>0</v>
      </c>
      <c r="H20" s="147"/>
    </row>
    <row r="21" spans="1:8" ht="27" customHeight="1">
      <c r="A21" s="120"/>
      <c r="B21" s="613" t="s">
        <v>358</v>
      </c>
      <c r="C21" s="109">
        <v>4989.0431500000004</v>
      </c>
      <c r="D21" s="147">
        <v>11087.64892</v>
      </c>
      <c r="E21" s="312">
        <v>122.23998844347537</v>
      </c>
      <c r="F21" s="626">
        <v>4.8926500665228927</v>
      </c>
      <c r="G21" s="629">
        <v>11.39583516370214</v>
      </c>
    </row>
    <row r="22" spans="1:8" ht="27" customHeight="1">
      <c r="A22" s="120"/>
      <c r="B22" s="613" t="s">
        <v>359</v>
      </c>
      <c r="C22" s="109">
        <v>14274.0046</v>
      </c>
      <c r="D22" s="147">
        <v>14264.46767</v>
      </c>
      <c r="E22" s="312">
        <v>-6.6813275371935266E-2</v>
      </c>
      <c r="F22" s="323">
        <v>13.998217184338859</v>
      </c>
      <c r="G22" s="323">
        <v>14.660955035477288</v>
      </c>
    </row>
    <row r="23" spans="1:8" ht="42.75" customHeight="1">
      <c r="A23" s="120"/>
      <c r="B23" s="613" t="s">
        <v>431</v>
      </c>
      <c r="C23" s="109">
        <v>0</v>
      </c>
      <c r="D23" s="147">
        <v>0</v>
      </c>
      <c r="E23" s="147">
        <v>0</v>
      </c>
      <c r="F23" s="323">
        <v>0</v>
      </c>
      <c r="G23" s="323">
        <v>0</v>
      </c>
      <c r="H23" s="147"/>
    </row>
    <row r="24" spans="1:8" ht="27" customHeight="1">
      <c r="A24" s="120"/>
      <c r="B24" s="613" t="s">
        <v>432</v>
      </c>
      <c r="C24" s="109">
        <v>0</v>
      </c>
      <c r="D24" s="109">
        <v>271.88900000000001</v>
      </c>
      <c r="E24" s="109" t="s">
        <v>371</v>
      </c>
      <c r="F24" s="109">
        <v>0</v>
      </c>
      <c r="G24" s="111">
        <v>0.2794462783931484</v>
      </c>
      <c r="H24" s="147"/>
    </row>
    <row r="25" spans="1:8" ht="27" customHeight="1">
      <c r="A25" s="120"/>
      <c r="B25" s="613" t="s">
        <v>433</v>
      </c>
      <c r="C25" s="109" t="s">
        <v>371</v>
      </c>
      <c r="D25" s="109" t="s">
        <v>371</v>
      </c>
      <c r="E25" s="109" t="s">
        <v>371</v>
      </c>
      <c r="F25" s="109" t="s">
        <v>371</v>
      </c>
      <c r="G25" s="109" t="s">
        <v>371</v>
      </c>
      <c r="H25" s="147"/>
    </row>
    <row r="26" spans="1:8" ht="27" customHeight="1">
      <c r="A26" s="281" t="s">
        <v>222</v>
      </c>
      <c r="B26" s="613" t="s">
        <v>434</v>
      </c>
      <c r="C26" s="287" t="s">
        <v>371</v>
      </c>
      <c r="D26" s="287" t="s">
        <v>371</v>
      </c>
      <c r="E26" s="287" t="s">
        <v>371</v>
      </c>
      <c r="F26" s="287" t="s">
        <v>371</v>
      </c>
      <c r="G26" s="287" t="s">
        <v>371</v>
      </c>
      <c r="H26" s="288"/>
    </row>
    <row r="27" spans="1:8" ht="27" customHeight="1">
      <c r="A27" s="281"/>
      <c r="B27" s="613" t="s">
        <v>435</v>
      </c>
      <c r="C27" s="109" t="s">
        <v>371</v>
      </c>
      <c r="D27" s="109" t="s">
        <v>371</v>
      </c>
      <c r="E27" s="109" t="s">
        <v>371</v>
      </c>
      <c r="F27" s="109" t="s">
        <v>371</v>
      </c>
      <c r="G27" s="109" t="s">
        <v>371</v>
      </c>
      <c r="H27" s="147"/>
    </row>
    <row r="28" spans="1:8" ht="27" customHeight="1">
      <c r="A28" s="281"/>
      <c r="B28" s="613" t="s">
        <v>436</v>
      </c>
      <c r="C28" s="109" t="s">
        <v>371</v>
      </c>
      <c r="D28" s="109" t="s">
        <v>371</v>
      </c>
      <c r="E28" s="109" t="s">
        <v>371</v>
      </c>
      <c r="F28" s="109" t="s">
        <v>371</v>
      </c>
      <c r="G28" s="109" t="s">
        <v>371</v>
      </c>
      <c r="H28" s="147"/>
    </row>
    <row r="29" spans="1:8" ht="45.75" customHeight="1">
      <c r="A29" s="290" t="s">
        <v>223</v>
      </c>
      <c r="B29" s="284" t="s">
        <v>531</v>
      </c>
      <c r="C29" s="287" t="s">
        <v>371</v>
      </c>
      <c r="D29" s="287" t="s">
        <v>371</v>
      </c>
      <c r="E29" s="287" t="s">
        <v>371</v>
      </c>
      <c r="F29" s="287" t="s">
        <v>371</v>
      </c>
      <c r="G29" s="287" t="s">
        <v>371</v>
      </c>
      <c r="H29" s="288"/>
    </row>
    <row r="30" spans="1:8" ht="31.5" customHeight="1">
      <c r="A30" s="369" t="s">
        <v>224</v>
      </c>
      <c r="B30" s="304" t="s">
        <v>532</v>
      </c>
      <c r="C30" s="305" t="s">
        <v>371</v>
      </c>
      <c r="D30" s="305" t="s">
        <v>371</v>
      </c>
      <c r="E30" s="305" t="s">
        <v>371</v>
      </c>
      <c r="F30" s="305" t="s">
        <v>371</v>
      </c>
      <c r="G30" s="305" t="s">
        <v>371</v>
      </c>
      <c r="H30" s="288"/>
    </row>
    <row r="31" spans="1:8" ht="24" customHeight="1">
      <c r="A31" s="381"/>
      <c r="B31" s="379" t="s">
        <v>220</v>
      </c>
      <c r="C31" s="372">
        <v>101970.16099999999</v>
      </c>
      <c r="D31" s="372">
        <v>97295.623890000003</v>
      </c>
      <c r="E31" s="373">
        <v>-4.5842205839019767</v>
      </c>
      <c r="F31" s="374">
        <v>100.00000000000001</v>
      </c>
      <c r="G31" s="380">
        <v>100</v>
      </c>
    </row>
    <row r="32" spans="1:8">
      <c r="C32" s="217"/>
      <c r="D32" s="217"/>
    </row>
    <row r="33" spans="1:8">
      <c r="B33" s="123" t="s">
        <v>441</v>
      </c>
    </row>
    <row r="34" spans="1:8">
      <c r="B34" s="125">
        <v>2025</v>
      </c>
      <c r="C34" s="529">
        <v>2026</v>
      </c>
    </row>
    <row r="35" spans="1:8" s="72" customFormat="1" ht="14.25">
      <c r="A35" s="122"/>
      <c r="B35" s="658"/>
      <c r="C35" s="658"/>
      <c r="D35" s="658"/>
      <c r="E35" s="658"/>
      <c r="F35" s="125"/>
      <c r="G35" s="125"/>
      <c r="H35" s="125"/>
    </row>
    <row r="36" spans="1:8">
      <c r="A36" s="219"/>
    </row>
    <row r="40" spans="1:8">
      <c r="A40" s="262"/>
    </row>
  </sheetData>
  <sheetProtection formatCells="0" formatColumns="0" formatRows="0" insertColumns="0" insertRows="0" insertHyperlinks="0" deleteColumns="0" deleteRows="0"/>
  <mergeCells count="12">
    <mergeCell ref="B35:C35"/>
    <mergeCell ref="D35:E35"/>
    <mergeCell ref="C7:D7"/>
    <mergeCell ref="F8:G8"/>
    <mergeCell ref="F7:G7"/>
    <mergeCell ref="A10:G10"/>
    <mergeCell ref="A2:G2"/>
    <mergeCell ref="A3:G3"/>
    <mergeCell ref="F5:G5"/>
    <mergeCell ref="F6:G6"/>
    <mergeCell ref="C5:D5"/>
    <mergeCell ref="C6:D6"/>
  </mergeCells>
  <phoneticPr fontId="54" type="noConversion"/>
  <printOptions horizontalCentered="1"/>
  <pageMargins left="0.7" right="0.7" top="0.75" bottom="0.75" header="0.3" footer="0.3"/>
  <pageSetup paperSize="9" scale="7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topLeftCell="A39" zoomScaleNormal="100" workbookViewId="0">
      <selection activeCell="L52" sqref="L52"/>
    </sheetView>
  </sheetViews>
  <sheetFormatPr defaultRowHeight="12"/>
  <cols>
    <col min="1" max="1" width="5" style="72" customWidth="1"/>
    <col min="2" max="2" width="50.140625" style="72" customWidth="1"/>
    <col min="3" max="4" width="12.5703125" style="72" customWidth="1"/>
    <col min="5" max="5" width="12.5703125" style="92" customWidth="1"/>
    <col min="6" max="7" width="12.5703125" style="72" customWidth="1"/>
    <col min="8" max="16384" width="9.140625" style="72"/>
  </cols>
  <sheetData>
    <row r="1" spans="1:7" s="492" customFormat="1" ht="19.5" customHeight="1">
      <c r="A1" s="646" t="s">
        <v>53</v>
      </c>
      <c r="B1" s="646"/>
      <c r="C1" s="646"/>
      <c r="D1" s="646"/>
      <c r="E1" s="646"/>
      <c r="F1" s="646"/>
      <c r="G1" s="646"/>
    </row>
    <row r="2" spans="1:7" s="492" customFormat="1" ht="15.75" customHeight="1">
      <c r="A2" s="647" t="s">
        <v>54</v>
      </c>
      <c r="B2" s="647"/>
      <c r="C2" s="647"/>
      <c r="D2" s="647"/>
      <c r="E2" s="647"/>
      <c r="F2" s="647"/>
      <c r="G2" s="647"/>
    </row>
    <row r="3" spans="1:7">
      <c r="A3" s="73"/>
      <c r="B3" s="73"/>
      <c r="E3" s="291"/>
    </row>
    <row r="4" spans="1:7" ht="12" customHeight="1">
      <c r="A4" s="114"/>
      <c r="B4" s="115"/>
      <c r="C4" s="102"/>
      <c r="D4" s="150"/>
      <c r="E4" s="292" t="s">
        <v>46</v>
      </c>
      <c r="F4" s="661" t="s">
        <v>13</v>
      </c>
      <c r="G4" s="662"/>
    </row>
    <row r="5" spans="1:7" ht="12" customHeight="1">
      <c r="A5" s="116" t="s">
        <v>45</v>
      </c>
      <c r="B5" s="101" t="s">
        <v>11</v>
      </c>
      <c r="C5" s="661" t="s">
        <v>157</v>
      </c>
      <c r="D5" s="662"/>
      <c r="E5" s="292" t="s">
        <v>15</v>
      </c>
      <c r="F5" s="661" t="s">
        <v>15</v>
      </c>
      <c r="G5" s="662"/>
    </row>
    <row r="6" spans="1:7" ht="12" customHeight="1">
      <c r="A6" s="117"/>
      <c r="B6" s="104" t="s">
        <v>162</v>
      </c>
      <c r="C6" s="664" t="s">
        <v>156</v>
      </c>
      <c r="D6" s="665"/>
      <c r="E6" s="293" t="s">
        <v>47</v>
      </c>
      <c r="F6" s="664" t="s">
        <v>19</v>
      </c>
      <c r="G6" s="665"/>
    </row>
    <row r="7" spans="1:7" ht="12" customHeight="1">
      <c r="A7" s="118"/>
      <c r="B7" s="104"/>
      <c r="C7" s="102"/>
      <c r="D7" s="150"/>
      <c r="E7" s="293" t="s">
        <v>20</v>
      </c>
      <c r="F7" s="652" t="s">
        <v>20</v>
      </c>
      <c r="G7" s="656"/>
    </row>
    <row r="8" spans="1:7" ht="16.5" customHeight="1" thickBot="1">
      <c r="A8" s="73"/>
      <c r="B8" s="615" t="s">
        <v>420</v>
      </c>
      <c r="C8" s="83">
        <v>2025</v>
      </c>
      <c r="D8" s="83">
        <v>2026</v>
      </c>
      <c r="E8" s="83" t="s">
        <v>413</v>
      </c>
      <c r="F8" s="83">
        <v>2025</v>
      </c>
      <c r="G8" s="83">
        <v>2026</v>
      </c>
    </row>
    <row r="9" spans="1:7" ht="15" thickBot="1">
      <c r="A9" s="651" t="s">
        <v>442</v>
      </c>
      <c r="B9" s="663"/>
      <c r="C9" s="651"/>
      <c r="D9" s="651"/>
      <c r="E9" s="651"/>
      <c r="F9" s="651"/>
      <c r="G9" s="651"/>
    </row>
    <row r="10" spans="1:7" ht="24.75" customHeight="1">
      <c r="A10" s="375"/>
      <c r="B10" s="611" t="s">
        <v>429</v>
      </c>
      <c r="C10" s="376"/>
      <c r="D10" s="376"/>
      <c r="E10" s="377"/>
      <c r="F10" s="378"/>
      <c r="G10" s="378"/>
    </row>
    <row r="11" spans="1:7" ht="24.75" customHeight="1">
      <c r="A11" s="119"/>
      <c r="B11" s="613" t="s">
        <v>430</v>
      </c>
      <c r="C11" s="109">
        <v>40</v>
      </c>
      <c r="D11" s="109">
        <v>42</v>
      </c>
      <c r="E11" s="268">
        <v>5.0000000000000044</v>
      </c>
      <c r="F11" s="111">
        <v>0.10946607919870831</v>
      </c>
      <c r="G11" s="323">
        <v>0.11071569790431</v>
      </c>
    </row>
    <row r="12" spans="1:7" ht="24.75" customHeight="1">
      <c r="A12" s="119"/>
      <c r="B12" s="613" t="s">
        <v>350</v>
      </c>
      <c r="C12" s="109">
        <v>29953</v>
      </c>
      <c r="D12" s="109">
        <v>31637</v>
      </c>
      <c r="E12" s="268">
        <v>5.6221413547891785</v>
      </c>
      <c r="F12" s="110">
        <v>81.970936755972744</v>
      </c>
      <c r="G12" s="110">
        <v>83.397917490444186</v>
      </c>
    </row>
    <row r="13" spans="1:7" ht="24.75" customHeight="1">
      <c r="A13" s="119"/>
      <c r="B13" s="613" t="s">
        <v>351</v>
      </c>
      <c r="C13" s="109">
        <v>196</v>
      </c>
      <c r="D13" s="109">
        <v>338</v>
      </c>
      <c r="E13" s="268">
        <v>72.448979591836732</v>
      </c>
      <c r="F13" s="110">
        <v>0.5363837880736706</v>
      </c>
      <c r="G13" s="110">
        <v>0.89099775932516145</v>
      </c>
    </row>
    <row r="14" spans="1:7" ht="24.75" customHeight="1">
      <c r="A14" s="119"/>
      <c r="B14" s="613" t="s">
        <v>352</v>
      </c>
      <c r="C14" s="109">
        <v>1607</v>
      </c>
      <c r="D14" s="109">
        <v>1608</v>
      </c>
      <c r="E14" s="268">
        <v>6.2227753578092404E-2</v>
      </c>
      <c r="F14" s="110">
        <v>4.3977997318081057</v>
      </c>
      <c r="G14" s="110">
        <v>4.238829576907869</v>
      </c>
    </row>
    <row r="15" spans="1:7" ht="24.75" customHeight="1">
      <c r="A15" s="119"/>
      <c r="B15" s="613" t="s">
        <v>353</v>
      </c>
      <c r="C15" s="109">
        <v>2721</v>
      </c>
      <c r="D15" s="109">
        <v>2501</v>
      </c>
      <c r="E15" s="268">
        <v>-8.0852627710400586</v>
      </c>
      <c r="F15" s="110">
        <v>7.4464300374921324</v>
      </c>
      <c r="G15" s="110">
        <v>6.5928562013971268</v>
      </c>
    </row>
    <row r="16" spans="1:7" ht="24.75" customHeight="1">
      <c r="A16" s="119"/>
      <c r="B16" s="613" t="s">
        <v>354</v>
      </c>
      <c r="C16" s="109">
        <v>6</v>
      </c>
      <c r="D16" s="109">
        <v>10</v>
      </c>
      <c r="E16" s="268">
        <v>66.666666666666671</v>
      </c>
      <c r="F16" s="110">
        <v>1.6419911879806244E-2</v>
      </c>
      <c r="G16" s="110">
        <v>2.6360880453407145E-2</v>
      </c>
    </row>
    <row r="17" spans="1:7" ht="24.75" customHeight="1">
      <c r="A17" s="119"/>
      <c r="B17" s="613" t="s">
        <v>355</v>
      </c>
      <c r="C17" s="109">
        <v>0</v>
      </c>
      <c r="D17" s="109">
        <v>1</v>
      </c>
      <c r="E17" s="268" t="s">
        <v>371</v>
      </c>
      <c r="F17" s="268">
        <v>0</v>
      </c>
      <c r="G17" s="268">
        <v>2.6360880453407142E-3</v>
      </c>
    </row>
    <row r="18" spans="1:7" ht="24.75" customHeight="1">
      <c r="A18" s="119"/>
      <c r="B18" s="613" t="s">
        <v>356</v>
      </c>
      <c r="C18" s="109">
        <v>921</v>
      </c>
      <c r="D18" s="109">
        <v>928</v>
      </c>
      <c r="E18" s="109">
        <v>0.76004343105320338</v>
      </c>
      <c r="F18" s="141">
        <v>2.5204564735502584</v>
      </c>
      <c r="G18" s="141">
        <v>2.446289706076183</v>
      </c>
    </row>
    <row r="19" spans="1:7" ht="24.75" customHeight="1">
      <c r="A19" s="119"/>
      <c r="B19" s="613" t="s">
        <v>357</v>
      </c>
      <c r="C19" s="109">
        <v>0</v>
      </c>
      <c r="D19" s="109">
        <v>0</v>
      </c>
      <c r="E19" s="109">
        <v>0</v>
      </c>
      <c r="F19" s="109">
        <v>0</v>
      </c>
      <c r="G19" s="109">
        <v>0</v>
      </c>
    </row>
    <row r="20" spans="1:7" ht="24.75" customHeight="1">
      <c r="A20" s="120"/>
      <c r="B20" s="613" t="s">
        <v>358</v>
      </c>
      <c r="C20" s="109">
        <v>654</v>
      </c>
      <c r="D20" s="109">
        <v>599</v>
      </c>
      <c r="E20" s="268">
        <v>-8.4097859327217144</v>
      </c>
      <c r="F20" s="141">
        <v>1.7897703948988808</v>
      </c>
      <c r="G20" s="141">
        <v>1.5790167391590879</v>
      </c>
    </row>
    <row r="21" spans="1:7" ht="24.75" customHeight="1">
      <c r="A21" s="120"/>
      <c r="B21" s="613" t="s">
        <v>359</v>
      </c>
      <c r="C21" s="109">
        <v>441</v>
      </c>
      <c r="D21" s="109">
        <v>271</v>
      </c>
      <c r="E21" s="109">
        <v>-38.548752834467116</v>
      </c>
      <c r="F21" s="141">
        <v>1.206863523165759</v>
      </c>
      <c r="G21" s="141">
        <v>0.71437986028733358</v>
      </c>
    </row>
    <row r="22" spans="1:7" ht="24.75" customHeight="1">
      <c r="A22" s="120"/>
      <c r="B22" s="613" t="s">
        <v>431</v>
      </c>
      <c r="C22" s="109">
        <v>0</v>
      </c>
      <c r="D22" s="109">
        <v>0</v>
      </c>
      <c r="E22" s="109">
        <v>0</v>
      </c>
      <c r="F22" s="109">
        <v>0</v>
      </c>
      <c r="G22" s="109">
        <v>0</v>
      </c>
    </row>
    <row r="23" spans="1:7" ht="24.75" customHeight="1">
      <c r="A23" s="120"/>
      <c r="B23" s="613" t="s">
        <v>432</v>
      </c>
      <c r="C23" s="109">
        <v>2</v>
      </c>
      <c r="D23" s="109">
        <v>0</v>
      </c>
      <c r="E23" s="268">
        <v>-100</v>
      </c>
      <c r="F23" s="111">
        <v>5.4733039599354147E-3</v>
      </c>
      <c r="G23" s="109">
        <v>0</v>
      </c>
    </row>
    <row r="24" spans="1:7" ht="24.75" customHeight="1">
      <c r="A24" s="466"/>
      <c r="B24" s="613" t="s">
        <v>433</v>
      </c>
      <c r="C24" s="109" t="s">
        <v>371</v>
      </c>
      <c r="D24" s="109" t="s">
        <v>371</v>
      </c>
      <c r="E24" s="109" t="s">
        <v>371</v>
      </c>
      <c r="F24" s="109" t="s">
        <v>371</v>
      </c>
      <c r="G24" s="109" t="s">
        <v>371</v>
      </c>
    </row>
    <row r="25" spans="1:7" ht="24.75" customHeight="1">
      <c r="A25" s="281" t="s">
        <v>222</v>
      </c>
      <c r="B25" s="613" t="s">
        <v>434</v>
      </c>
      <c r="C25" s="287" t="s">
        <v>371</v>
      </c>
      <c r="D25" s="287" t="s">
        <v>371</v>
      </c>
      <c r="E25" s="287" t="s">
        <v>371</v>
      </c>
      <c r="F25" s="287" t="s">
        <v>371</v>
      </c>
      <c r="G25" s="287" t="s">
        <v>371</v>
      </c>
    </row>
    <row r="26" spans="1:7" ht="24.75" customHeight="1">
      <c r="A26" s="281"/>
      <c r="B26" s="613" t="s">
        <v>435</v>
      </c>
      <c r="C26" s="109" t="s">
        <v>371</v>
      </c>
      <c r="D26" s="109" t="s">
        <v>371</v>
      </c>
      <c r="E26" s="109" t="s">
        <v>371</v>
      </c>
      <c r="F26" s="109" t="s">
        <v>371</v>
      </c>
      <c r="G26" s="109" t="s">
        <v>371</v>
      </c>
    </row>
    <row r="27" spans="1:7" ht="24.75" customHeight="1">
      <c r="A27" s="281"/>
      <c r="B27" s="613" t="s">
        <v>436</v>
      </c>
      <c r="C27" s="109" t="s">
        <v>371</v>
      </c>
      <c r="D27" s="109" t="s">
        <v>371</v>
      </c>
      <c r="E27" s="109" t="s">
        <v>371</v>
      </c>
      <c r="F27" s="109" t="s">
        <v>371</v>
      </c>
      <c r="G27" s="109" t="s">
        <v>371</v>
      </c>
    </row>
    <row r="28" spans="1:7" ht="27.75" customHeight="1">
      <c r="A28" s="282" t="s">
        <v>223</v>
      </c>
      <c r="B28" s="284" t="s">
        <v>437</v>
      </c>
      <c r="C28" s="287" t="s">
        <v>371</v>
      </c>
      <c r="D28" s="287" t="s">
        <v>371</v>
      </c>
      <c r="E28" s="287" t="s">
        <v>371</v>
      </c>
      <c r="F28" s="287" t="s">
        <v>371</v>
      </c>
      <c r="G28" s="287" t="s">
        <v>371</v>
      </c>
    </row>
    <row r="29" spans="1:7" ht="29.25" customHeight="1">
      <c r="A29" s="283" t="s">
        <v>224</v>
      </c>
      <c r="B29" s="304" t="s">
        <v>443</v>
      </c>
      <c r="C29" s="305" t="s">
        <v>371</v>
      </c>
      <c r="D29" s="305" t="s">
        <v>371</v>
      </c>
      <c r="E29" s="305" t="s">
        <v>371</v>
      </c>
      <c r="F29" s="305" t="s">
        <v>371</v>
      </c>
      <c r="G29" s="305" t="s">
        <v>371</v>
      </c>
    </row>
    <row r="30" spans="1:7" ht="15" customHeight="1">
      <c r="A30" s="383"/>
      <c r="B30" s="384" t="s">
        <v>220</v>
      </c>
      <c r="C30" s="385">
        <v>36541</v>
      </c>
      <c r="D30" s="385">
        <v>37935</v>
      </c>
      <c r="E30" s="386">
        <v>3.8148928600749921</v>
      </c>
      <c r="F30" s="387">
        <v>100</v>
      </c>
      <c r="G30" s="388">
        <v>100</v>
      </c>
    </row>
    <row r="31" spans="1:7" ht="12.75" thickBot="1">
      <c r="A31" s="91"/>
      <c r="B31" s="91"/>
      <c r="C31" s="251"/>
      <c r="D31" s="251"/>
      <c r="E31" s="232"/>
      <c r="F31" s="91"/>
      <c r="G31" s="91"/>
    </row>
    <row r="32" spans="1:7" ht="15" thickBot="1">
      <c r="A32" s="651" t="s">
        <v>444</v>
      </c>
      <c r="B32" s="651"/>
      <c r="C32" s="651"/>
      <c r="D32" s="651"/>
      <c r="E32" s="651"/>
      <c r="F32" s="651"/>
      <c r="G32" s="651"/>
    </row>
    <row r="33" spans="1:7" ht="28.5" customHeight="1">
      <c r="A33" s="375"/>
      <c r="B33" s="611" t="s">
        <v>429</v>
      </c>
      <c r="C33" s="376">
        <v>0</v>
      </c>
      <c r="D33" s="376">
        <v>0</v>
      </c>
      <c r="E33" s="376">
        <v>0</v>
      </c>
      <c r="F33" s="376">
        <v>0</v>
      </c>
      <c r="G33" s="376">
        <v>0</v>
      </c>
    </row>
    <row r="34" spans="1:7" ht="28.5" customHeight="1">
      <c r="A34" s="119"/>
      <c r="B34" s="613" t="s">
        <v>430</v>
      </c>
      <c r="C34" s="109">
        <v>0</v>
      </c>
      <c r="D34" s="109">
        <v>0</v>
      </c>
      <c r="E34" s="111">
        <v>0</v>
      </c>
      <c r="F34" s="111">
        <v>0</v>
      </c>
      <c r="G34" s="111">
        <v>0</v>
      </c>
    </row>
    <row r="35" spans="1:7" ht="28.5" customHeight="1">
      <c r="A35" s="119"/>
      <c r="B35" s="613" t="s">
        <v>350</v>
      </c>
      <c r="C35" s="427">
        <v>29</v>
      </c>
      <c r="D35" s="427">
        <v>59</v>
      </c>
      <c r="E35" s="111">
        <v>103.44827586206895</v>
      </c>
      <c r="F35" s="111">
        <v>3.9509536784741144</v>
      </c>
      <c r="G35" s="111">
        <v>5.8415841584158423</v>
      </c>
    </row>
    <row r="36" spans="1:7" ht="28.5" customHeight="1">
      <c r="A36" s="119"/>
      <c r="B36" s="613" t="s">
        <v>351</v>
      </c>
      <c r="C36" s="427">
        <v>3</v>
      </c>
      <c r="D36" s="427">
        <v>2</v>
      </c>
      <c r="E36" s="268">
        <v>-33.333333333333336</v>
      </c>
      <c r="F36" s="111">
        <v>0.40871934604904631</v>
      </c>
      <c r="G36" s="111">
        <v>0.19801980198019803</v>
      </c>
    </row>
    <row r="37" spans="1:7" ht="28.5" customHeight="1">
      <c r="A37" s="119"/>
      <c r="B37" s="613" t="s">
        <v>352</v>
      </c>
      <c r="C37" s="427">
        <v>2</v>
      </c>
      <c r="D37" s="427">
        <v>2</v>
      </c>
      <c r="E37" s="111">
        <v>0</v>
      </c>
      <c r="F37" s="111">
        <v>0.27247956403269752</v>
      </c>
      <c r="G37" s="111">
        <v>0.19801980198019803</v>
      </c>
    </row>
    <row r="38" spans="1:7" ht="28.5" customHeight="1">
      <c r="A38" s="119"/>
      <c r="B38" s="613" t="s">
        <v>353</v>
      </c>
      <c r="C38" s="427">
        <v>16</v>
      </c>
      <c r="D38" s="427">
        <v>16</v>
      </c>
      <c r="E38" s="111">
        <v>0</v>
      </c>
      <c r="F38" s="111">
        <v>2.1798365122615802</v>
      </c>
      <c r="G38" s="111">
        <v>1.5841584158415842</v>
      </c>
    </row>
    <row r="39" spans="1:7" ht="28.5" customHeight="1">
      <c r="A39" s="119"/>
      <c r="B39" s="613" t="s">
        <v>354</v>
      </c>
      <c r="C39" s="427" t="s">
        <v>371</v>
      </c>
      <c r="D39" s="427" t="s">
        <v>371</v>
      </c>
      <c r="E39" s="427" t="s">
        <v>371</v>
      </c>
      <c r="F39" s="427" t="s">
        <v>371</v>
      </c>
      <c r="G39" s="427" t="s">
        <v>371</v>
      </c>
    </row>
    <row r="40" spans="1:7" ht="28.5" customHeight="1">
      <c r="A40" s="350"/>
      <c r="B40" s="613" t="s">
        <v>355</v>
      </c>
      <c r="C40" s="427" t="s">
        <v>371</v>
      </c>
      <c r="D40" s="427" t="s">
        <v>371</v>
      </c>
      <c r="E40" s="427" t="s">
        <v>371</v>
      </c>
      <c r="F40" s="427" t="s">
        <v>371</v>
      </c>
      <c r="G40" s="427" t="s">
        <v>371</v>
      </c>
    </row>
    <row r="41" spans="1:7" ht="28.5" customHeight="1">
      <c r="A41" s="119"/>
      <c r="B41" s="613" t="s">
        <v>356</v>
      </c>
      <c r="C41" s="427">
        <v>79</v>
      </c>
      <c r="D41" s="427">
        <v>97</v>
      </c>
      <c r="E41" s="111">
        <v>22.78481012658229</v>
      </c>
      <c r="F41" s="111">
        <v>10.762942779291553</v>
      </c>
      <c r="G41" s="111">
        <v>9.6039603960396036</v>
      </c>
    </row>
    <row r="42" spans="1:7" ht="28.5" customHeight="1">
      <c r="A42" s="119"/>
      <c r="B42" s="613" t="s">
        <v>357</v>
      </c>
      <c r="C42" s="427" t="s">
        <v>371</v>
      </c>
      <c r="D42" s="427" t="s">
        <v>371</v>
      </c>
      <c r="E42" s="427" t="s">
        <v>371</v>
      </c>
      <c r="F42" s="427" t="s">
        <v>371</v>
      </c>
      <c r="G42" s="427" t="s">
        <v>371</v>
      </c>
    </row>
    <row r="43" spans="1:7" ht="28.5" customHeight="1">
      <c r="A43" s="120"/>
      <c r="B43" s="613" t="s">
        <v>358</v>
      </c>
      <c r="C43" s="525">
        <v>234</v>
      </c>
      <c r="D43" s="427">
        <v>360</v>
      </c>
      <c r="E43" s="111">
        <v>53.846153846153854</v>
      </c>
      <c r="F43" s="323">
        <v>31.880108991825612</v>
      </c>
      <c r="G43" s="323">
        <v>35.64356435643564</v>
      </c>
    </row>
    <row r="44" spans="1:7" ht="28.5" customHeight="1">
      <c r="A44" s="120"/>
      <c r="B44" s="613" t="s">
        <v>359</v>
      </c>
      <c r="C44" s="525">
        <v>371</v>
      </c>
      <c r="D44" s="427">
        <v>457</v>
      </c>
      <c r="E44" s="111">
        <v>23.180592991913752</v>
      </c>
      <c r="F44" s="111">
        <v>50.544959128065393</v>
      </c>
      <c r="G44" s="111">
        <v>45.24752475247525</v>
      </c>
    </row>
    <row r="45" spans="1:7" ht="28.5" customHeight="1">
      <c r="A45" s="120"/>
      <c r="B45" s="613" t="s">
        <v>431</v>
      </c>
      <c r="C45" s="109">
        <v>0</v>
      </c>
      <c r="D45" s="109">
        <v>0</v>
      </c>
      <c r="E45" s="109">
        <v>0</v>
      </c>
      <c r="F45" s="109">
        <v>0</v>
      </c>
      <c r="G45" s="109">
        <v>0</v>
      </c>
    </row>
    <row r="46" spans="1:7" ht="28.5" customHeight="1">
      <c r="A46" s="120"/>
      <c r="B46" s="613" t="s">
        <v>432</v>
      </c>
      <c r="C46" s="109">
        <v>0</v>
      </c>
      <c r="D46" s="427">
        <v>17</v>
      </c>
      <c r="E46" s="111" t="s">
        <v>371</v>
      </c>
      <c r="F46" s="111">
        <v>0</v>
      </c>
      <c r="G46" s="111">
        <v>1.6831683168316833</v>
      </c>
    </row>
    <row r="47" spans="1:7" ht="28.5" customHeight="1">
      <c r="A47" s="120"/>
      <c r="B47" s="613" t="s">
        <v>433</v>
      </c>
      <c r="C47" s="109" t="s">
        <v>371</v>
      </c>
      <c r="D47" s="109" t="s">
        <v>371</v>
      </c>
      <c r="E47" s="109" t="s">
        <v>371</v>
      </c>
      <c r="F47" s="109" t="s">
        <v>371</v>
      </c>
      <c r="G47" s="109" t="s">
        <v>371</v>
      </c>
    </row>
    <row r="48" spans="1:7" ht="28.5" customHeight="1">
      <c r="A48" s="281" t="s">
        <v>222</v>
      </c>
      <c r="B48" s="613" t="s">
        <v>434</v>
      </c>
      <c r="C48" s="109" t="s">
        <v>371</v>
      </c>
      <c r="D48" s="109" t="s">
        <v>371</v>
      </c>
      <c r="E48" s="109" t="s">
        <v>371</v>
      </c>
      <c r="F48" s="109" t="s">
        <v>371</v>
      </c>
      <c r="G48" s="109" t="s">
        <v>371</v>
      </c>
    </row>
    <row r="49" spans="1:7" ht="28.5" customHeight="1">
      <c r="A49" s="281"/>
      <c r="B49" s="613" t="s">
        <v>435</v>
      </c>
      <c r="C49" s="109" t="s">
        <v>371</v>
      </c>
      <c r="D49" s="109" t="s">
        <v>371</v>
      </c>
      <c r="E49" s="109" t="s">
        <v>371</v>
      </c>
      <c r="F49" s="109" t="s">
        <v>371</v>
      </c>
      <c r="G49" s="109" t="s">
        <v>371</v>
      </c>
    </row>
    <row r="50" spans="1:7" ht="28.5" customHeight="1">
      <c r="A50" s="281"/>
      <c r="B50" s="613" t="s">
        <v>436</v>
      </c>
      <c r="C50" s="109" t="s">
        <v>371</v>
      </c>
      <c r="D50" s="109" t="s">
        <v>371</v>
      </c>
      <c r="E50" s="109" t="s">
        <v>371</v>
      </c>
      <c r="F50" s="109" t="s">
        <v>371</v>
      </c>
      <c r="G50" s="109" t="s">
        <v>371</v>
      </c>
    </row>
    <row r="51" spans="1:7" ht="29.25" customHeight="1">
      <c r="A51" s="282" t="s">
        <v>223</v>
      </c>
      <c r="B51" s="284" t="s">
        <v>437</v>
      </c>
      <c r="C51" s="109" t="s">
        <v>371</v>
      </c>
      <c r="D51" s="109" t="s">
        <v>371</v>
      </c>
      <c r="E51" s="109" t="s">
        <v>371</v>
      </c>
      <c r="F51" s="109" t="s">
        <v>371</v>
      </c>
      <c r="G51" s="109" t="s">
        <v>371</v>
      </c>
    </row>
    <row r="52" spans="1:7" ht="32.25" customHeight="1">
      <c r="A52" s="283" t="s">
        <v>224</v>
      </c>
      <c r="B52" s="284" t="s">
        <v>445</v>
      </c>
      <c r="C52" s="109" t="s">
        <v>371</v>
      </c>
      <c r="D52" s="109" t="s">
        <v>371</v>
      </c>
      <c r="E52" s="109" t="s">
        <v>371</v>
      </c>
      <c r="F52" s="109" t="s">
        <v>371</v>
      </c>
      <c r="G52" s="109" t="s">
        <v>371</v>
      </c>
    </row>
    <row r="53" spans="1:7" ht="20.25" customHeight="1">
      <c r="A53" s="371"/>
      <c r="B53" s="389" t="s">
        <v>220</v>
      </c>
      <c r="C53" s="372">
        <v>734</v>
      </c>
      <c r="D53" s="372">
        <v>1010</v>
      </c>
      <c r="E53" s="373">
        <v>37.602179836512263</v>
      </c>
      <c r="F53" s="374">
        <v>100</v>
      </c>
      <c r="G53" s="380">
        <v>100</v>
      </c>
    </row>
    <row r="54" spans="1:7">
      <c r="A54" s="140"/>
      <c r="B54" s="140"/>
      <c r="C54" s="140"/>
      <c r="D54" s="140"/>
      <c r="E54" s="294"/>
      <c r="F54" s="140"/>
      <c r="G54" s="140"/>
    </row>
    <row r="55" spans="1:7">
      <c r="A55" s="140"/>
      <c r="B55" s="140"/>
      <c r="C55" s="140"/>
      <c r="D55" s="140"/>
      <c r="E55" s="294"/>
      <c r="F55" s="140"/>
      <c r="G55" s="140"/>
    </row>
  </sheetData>
  <sheetProtection formatCells="0" formatColumns="0" formatRows="0" insertColumns="0" insertRows="0" insertHyperlinks="0" deleteColumns="0" deleteRows="0" sort="0" autoFilter="0" pivotTables="0"/>
  <mergeCells count="10">
    <mergeCell ref="A32:G32"/>
    <mergeCell ref="F5:G5"/>
    <mergeCell ref="C6:D6"/>
    <mergeCell ref="F6:G6"/>
    <mergeCell ref="F7:G7"/>
    <mergeCell ref="A1:G1"/>
    <mergeCell ref="A2:G2"/>
    <mergeCell ref="C5:D5"/>
    <mergeCell ref="F4:G4"/>
    <mergeCell ref="A9:G9"/>
  </mergeCells>
  <phoneticPr fontId="6" type="noConversion"/>
  <printOptions horizontalCentered="1"/>
  <pageMargins left="0.7" right="0.7" top="0.75" bottom="0.75" header="0.3" footer="0.3"/>
  <pageSetup paperSize="9" scale="55"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Adriana Ristani</cp:lastModifiedBy>
  <cp:lastPrinted>2026-04-10T10:21:23Z</cp:lastPrinted>
  <dcterms:created xsi:type="dcterms:W3CDTF">2003-05-15T02:09:00Z</dcterms:created>
  <dcterms:modified xsi:type="dcterms:W3CDTF">2026-04-10T10:24:14Z</dcterms:modified>
</cp:coreProperties>
</file>